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17582\OneDrive - University of Bristol\MyFiles-Migrated\Documents\phd\ant_array_test_rig\chamber_results\10Sept\"/>
    </mc:Choice>
  </mc:AlternateContent>
  <xr:revisionPtr revIDLastSave="3" documentId="13_ncr:1_{43B7654E-ECA9-48F5-A8AD-944BB2CD8D38}" xr6:coauthVersionLast="45" xr6:coauthVersionMax="45" xr10:uidLastSave="{C24934ED-66EF-48D7-BA7F-5B8998DBACC4}"/>
  <bookViews>
    <workbookView xWindow="-120" yWindow="-120" windowWidth="29040" windowHeight="15840" activeTab="9" xr2:uid="{ABDD987B-E289-4A29-A152-7DED8D710ED0}"/>
  </bookViews>
  <sheets>
    <sheet name="10" sheetId="2" r:id="rId1"/>
    <sheet name="20" sheetId="3" r:id="rId2"/>
    <sheet name="Sheet4" sheetId="12" r:id="rId3"/>
    <sheet name="30" sheetId="4" r:id="rId4"/>
    <sheet name="40" sheetId="5" r:id="rId5"/>
    <sheet name="Sheet5" sheetId="13" r:id="rId6"/>
    <sheet name="50" sheetId="6" r:id="rId7"/>
    <sheet name="Sheet6" sheetId="14" r:id="rId8"/>
    <sheet name="all" sheetId="8" r:id="rId9"/>
    <sheet name="results" sheetId="1" r:id="rId10"/>
  </sheets>
  <definedNames>
    <definedName name="ExternalData_1" localSheetId="0" hidden="1">'10'!$A$1:$E$363</definedName>
    <definedName name="ExternalData_1" localSheetId="1" hidden="1">'20'!$A$1:$E$365</definedName>
    <definedName name="ExternalData_1" localSheetId="3" hidden="1">'30'!$A$1:$E$363</definedName>
    <definedName name="ExternalData_1" localSheetId="8" hidden="1">all!$A$1:$E$363</definedName>
    <definedName name="ExternalData_2" localSheetId="4" hidden="1">'40'!$A$1:$E$363</definedName>
    <definedName name="ExternalData_2" localSheetId="6" hidden="1">'50'!$A$1:$E$363</definedName>
    <definedName name="ExternalData_2" localSheetId="2" hidden="1">Sheet4!$A$1:$F$363</definedName>
    <definedName name="ExternalData_2" localSheetId="7" hidden="1">Sheet6!$A$1:$F$363</definedName>
    <definedName name="ExternalData_3" localSheetId="5" hidden="1">Sheet5!$A$1:$F$363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H8" i="2" s="1"/>
  <c r="F9" i="2"/>
  <c r="F10" i="2"/>
  <c r="I10" i="2" s="1"/>
  <c r="F11" i="2"/>
  <c r="F12" i="2"/>
  <c r="F13" i="2"/>
  <c r="F14" i="2"/>
  <c r="F15" i="2"/>
  <c r="F16" i="2"/>
  <c r="H16" i="2" s="1"/>
  <c r="F17" i="2"/>
  <c r="F18" i="2"/>
  <c r="I18" i="2" s="1"/>
  <c r="F19" i="2"/>
  <c r="F20" i="2"/>
  <c r="F21" i="2"/>
  <c r="F22" i="2"/>
  <c r="F23" i="2"/>
  <c r="F24" i="2"/>
  <c r="H24" i="2" s="1"/>
  <c r="F25" i="2"/>
  <c r="F26" i="2"/>
  <c r="I26" i="2" s="1"/>
  <c r="F27" i="2"/>
  <c r="F28" i="2"/>
  <c r="F29" i="2"/>
  <c r="F30" i="2"/>
  <c r="F31" i="2"/>
  <c r="F32" i="2"/>
  <c r="H32" i="2" s="1"/>
  <c r="F33" i="2"/>
  <c r="F34" i="2"/>
  <c r="I34" i="2" s="1"/>
  <c r="F35" i="2"/>
  <c r="F36" i="2"/>
  <c r="F37" i="2"/>
  <c r="F38" i="2"/>
  <c r="F39" i="2"/>
  <c r="F40" i="2"/>
  <c r="H40" i="2" s="1"/>
  <c r="F41" i="2"/>
  <c r="F42" i="2"/>
  <c r="I42" i="2" s="1"/>
  <c r="F43" i="2"/>
  <c r="F44" i="2"/>
  <c r="F45" i="2"/>
  <c r="F46" i="2"/>
  <c r="F47" i="2"/>
  <c r="F48" i="2"/>
  <c r="H48" i="2" s="1"/>
  <c r="F49" i="2"/>
  <c r="F50" i="2"/>
  <c r="I50" i="2" s="1"/>
  <c r="F51" i="2"/>
  <c r="F52" i="2"/>
  <c r="F53" i="2"/>
  <c r="F54" i="2"/>
  <c r="F55" i="2"/>
  <c r="F56" i="2"/>
  <c r="H56" i="2" s="1"/>
  <c r="F57" i="2"/>
  <c r="F58" i="2"/>
  <c r="I58" i="2" s="1"/>
  <c r="F59" i="2"/>
  <c r="F60" i="2"/>
  <c r="F61" i="2"/>
  <c r="F62" i="2"/>
  <c r="F63" i="2"/>
  <c r="F64" i="2"/>
  <c r="H64" i="2" s="1"/>
  <c r="F65" i="2"/>
  <c r="F66" i="2"/>
  <c r="I66" i="2" s="1"/>
  <c r="F67" i="2"/>
  <c r="F68" i="2"/>
  <c r="F69" i="2"/>
  <c r="F70" i="2"/>
  <c r="F71" i="2"/>
  <c r="F72" i="2"/>
  <c r="H72" i="2" s="1"/>
  <c r="F73" i="2"/>
  <c r="F74" i="2"/>
  <c r="I74" i="2" s="1"/>
  <c r="F75" i="2"/>
  <c r="F76" i="2"/>
  <c r="F77" i="2"/>
  <c r="F78" i="2"/>
  <c r="F79" i="2"/>
  <c r="F80" i="2"/>
  <c r="H80" i="2" s="1"/>
  <c r="F81" i="2"/>
  <c r="F82" i="2"/>
  <c r="I82" i="2" s="1"/>
  <c r="F83" i="2"/>
  <c r="F84" i="2"/>
  <c r="F85" i="2"/>
  <c r="F86" i="2"/>
  <c r="F87" i="2"/>
  <c r="F88" i="2"/>
  <c r="H88" i="2" s="1"/>
  <c r="F89" i="2"/>
  <c r="F90" i="2"/>
  <c r="I90" i="2" s="1"/>
  <c r="F91" i="2"/>
  <c r="F92" i="2"/>
  <c r="F93" i="2"/>
  <c r="F94" i="2"/>
  <c r="F95" i="2"/>
  <c r="F96" i="2"/>
  <c r="I96" i="2" s="1"/>
  <c r="F97" i="2"/>
  <c r="F98" i="2"/>
  <c r="I98" i="2" s="1"/>
  <c r="F99" i="2"/>
  <c r="F100" i="2"/>
  <c r="F101" i="2"/>
  <c r="F102" i="2"/>
  <c r="F103" i="2"/>
  <c r="F104" i="2"/>
  <c r="I104" i="2" s="1"/>
  <c r="F105" i="2"/>
  <c r="F106" i="2"/>
  <c r="I106" i="2" s="1"/>
  <c r="F107" i="2"/>
  <c r="F108" i="2"/>
  <c r="F109" i="2"/>
  <c r="F110" i="2"/>
  <c r="F111" i="2"/>
  <c r="F112" i="2"/>
  <c r="H112" i="2" s="1"/>
  <c r="F113" i="2"/>
  <c r="F114" i="2"/>
  <c r="I114" i="2" s="1"/>
  <c r="F115" i="2"/>
  <c r="F116" i="2"/>
  <c r="F117" i="2"/>
  <c r="F118" i="2"/>
  <c r="F119" i="2"/>
  <c r="F120" i="2"/>
  <c r="H120" i="2" s="1"/>
  <c r="F121" i="2"/>
  <c r="F122" i="2"/>
  <c r="I122" i="2" s="1"/>
  <c r="F123" i="2"/>
  <c r="F124" i="2"/>
  <c r="F125" i="2"/>
  <c r="F126" i="2"/>
  <c r="F127" i="2"/>
  <c r="F128" i="2"/>
  <c r="I128" i="2" s="1"/>
  <c r="F129" i="2"/>
  <c r="F130" i="2"/>
  <c r="I130" i="2" s="1"/>
  <c r="F131" i="2"/>
  <c r="F132" i="2"/>
  <c r="F133" i="2"/>
  <c r="F134" i="2"/>
  <c r="F135" i="2"/>
  <c r="F136" i="2"/>
  <c r="I136" i="2" s="1"/>
  <c r="F137" i="2"/>
  <c r="F138" i="2"/>
  <c r="I138" i="2" s="1"/>
  <c r="F139" i="2"/>
  <c r="F140" i="2"/>
  <c r="F141" i="2"/>
  <c r="F142" i="2"/>
  <c r="F143" i="2"/>
  <c r="F144" i="2"/>
  <c r="H144" i="2" s="1"/>
  <c r="F145" i="2"/>
  <c r="F146" i="2"/>
  <c r="I146" i="2" s="1"/>
  <c r="F147" i="2"/>
  <c r="F148" i="2"/>
  <c r="F149" i="2"/>
  <c r="F150" i="2"/>
  <c r="F151" i="2"/>
  <c r="F152" i="2"/>
  <c r="H152" i="2" s="1"/>
  <c r="F153" i="2"/>
  <c r="F154" i="2"/>
  <c r="I154" i="2" s="1"/>
  <c r="F155" i="2"/>
  <c r="F156" i="2"/>
  <c r="F157" i="2"/>
  <c r="F158" i="2"/>
  <c r="F159" i="2"/>
  <c r="F160" i="2"/>
  <c r="H160" i="2" s="1"/>
  <c r="F161" i="2"/>
  <c r="F162" i="2"/>
  <c r="I162" i="2" s="1"/>
  <c r="F163" i="2"/>
  <c r="F164" i="2"/>
  <c r="F165" i="2"/>
  <c r="F166" i="2"/>
  <c r="F167" i="2"/>
  <c r="F168" i="2"/>
  <c r="H168" i="2" s="1"/>
  <c r="F169" i="2"/>
  <c r="F170" i="2"/>
  <c r="I170" i="2" s="1"/>
  <c r="F171" i="2"/>
  <c r="F172" i="2"/>
  <c r="F173" i="2"/>
  <c r="F174" i="2"/>
  <c r="F175" i="2"/>
  <c r="F176" i="2"/>
  <c r="H176" i="2" s="1"/>
  <c r="F177" i="2"/>
  <c r="F178" i="2"/>
  <c r="I178" i="2" s="1"/>
  <c r="F179" i="2"/>
  <c r="F180" i="2"/>
  <c r="F181" i="2"/>
  <c r="F182" i="2"/>
  <c r="F183" i="2"/>
  <c r="F184" i="2"/>
  <c r="H184" i="2" s="1"/>
  <c r="F185" i="2"/>
  <c r="F186" i="2"/>
  <c r="I186" i="2" s="1"/>
  <c r="F187" i="2"/>
  <c r="F188" i="2"/>
  <c r="F189" i="2"/>
  <c r="F190" i="2"/>
  <c r="F191" i="2"/>
  <c r="F192" i="2"/>
  <c r="H192" i="2" s="1"/>
  <c r="F193" i="2"/>
  <c r="F194" i="2"/>
  <c r="I194" i="2" s="1"/>
  <c r="F195" i="2"/>
  <c r="F196" i="2"/>
  <c r="F197" i="2"/>
  <c r="F198" i="2"/>
  <c r="F199" i="2"/>
  <c r="F200" i="2"/>
  <c r="H200" i="2" s="1"/>
  <c r="F201" i="2"/>
  <c r="F202" i="2"/>
  <c r="I202" i="2" s="1"/>
  <c r="F203" i="2"/>
  <c r="F204" i="2"/>
  <c r="F205" i="2"/>
  <c r="F206" i="2"/>
  <c r="F207" i="2"/>
  <c r="F208" i="2"/>
  <c r="I208" i="2" s="1"/>
  <c r="F209" i="2"/>
  <c r="F210" i="2"/>
  <c r="I210" i="2" s="1"/>
  <c r="F211" i="2"/>
  <c r="F212" i="2"/>
  <c r="F213" i="2"/>
  <c r="F214" i="2"/>
  <c r="F215" i="2"/>
  <c r="F216" i="2"/>
  <c r="H216" i="2" s="1"/>
  <c r="F217" i="2"/>
  <c r="F218" i="2"/>
  <c r="I218" i="2" s="1"/>
  <c r="F219" i="2"/>
  <c r="F220" i="2"/>
  <c r="F221" i="2"/>
  <c r="F222" i="2"/>
  <c r="F223" i="2"/>
  <c r="F224" i="2"/>
  <c r="H224" i="2" s="1"/>
  <c r="F225" i="2"/>
  <c r="F226" i="2"/>
  <c r="I226" i="2" s="1"/>
  <c r="F227" i="2"/>
  <c r="F228" i="2"/>
  <c r="F229" i="2"/>
  <c r="F230" i="2"/>
  <c r="F231" i="2"/>
  <c r="F232" i="2"/>
  <c r="I232" i="2" s="1"/>
  <c r="F233" i="2"/>
  <c r="F234" i="2"/>
  <c r="I234" i="2" s="1"/>
  <c r="F235" i="2"/>
  <c r="F236" i="2"/>
  <c r="F237" i="2"/>
  <c r="F238" i="2"/>
  <c r="F239" i="2"/>
  <c r="F240" i="2"/>
  <c r="I240" i="2" s="1"/>
  <c r="F241" i="2"/>
  <c r="F242" i="2"/>
  <c r="I242" i="2" s="1"/>
  <c r="F243" i="2"/>
  <c r="F244" i="2"/>
  <c r="F245" i="2"/>
  <c r="F246" i="2"/>
  <c r="F247" i="2"/>
  <c r="F248" i="2"/>
  <c r="H248" i="2" s="1"/>
  <c r="F249" i="2"/>
  <c r="F250" i="2"/>
  <c r="I250" i="2" s="1"/>
  <c r="F251" i="2"/>
  <c r="F252" i="2"/>
  <c r="F253" i="2"/>
  <c r="F254" i="2"/>
  <c r="F255" i="2"/>
  <c r="F256" i="2"/>
  <c r="H256" i="2" s="1"/>
  <c r="F257" i="2"/>
  <c r="F258" i="2"/>
  <c r="I258" i="2" s="1"/>
  <c r="F259" i="2"/>
  <c r="F260" i="2"/>
  <c r="F261" i="2"/>
  <c r="F262" i="2"/>
  <c r="F263" i="2"/>
  <c r="F264" i="2"/>
  <c r="I264" i="2" s="1"/>
  <c r="F265" i="2"/>
  <c r="F266" i="2"/>
  <c r="I266" i="2" s="1"/>
  <c r="F267" i="2"/>
  <c r="F268" i="2"/>
  <c r="F269" i="2"/>
  <c r="F270" i="2"/>
  <c r="F271" i="2"/>
  <c r="F272" i="2"/>
  <c r="H272" i="2" s="1"/>
  <c r="F273" i="2"/>
  <c r="F274" i="2"/>
  <c r="I274" i="2" s="1"/>
  <c r="F275" i="2"/>
  <c r="F276" i="2"/>
  <c r="F277" i="2"/>
  <c r="F278" i="2"/>
  <c r="F279" i="2"/>
  <c r="F280" i="2"/>
  <c r="H280" i="2" s="1"/>
  <c r="F281" i="2"/>
  <c r="F282" i="2"/>
  <c r="I282" i="2" s="1"/>
  <c r="F283" i="2"/>
  <c r="F284" i="2"/>
  <c r="F285" i="2"/>
  <c r="F286" i="2"/>
  <c r="F287" i="2"/>
  <c r="F288" i="2"/>
  <c r="H288" i="2" s="1"/>
  <c r="F289" i="2"/>
  <c r="F290" i="2"/>
  <c r="I290" i="2" s="1"/>
  <c r="F291" i="2"/>
  <c r="F292" i="2"/>
  <c r="F293" i="2"/>
  <c r="F294" i="2"/>
  <c r="F295" i="2"/>
  <c r="F296" i="2"/>
  <c r="H296" i="2" s="1"/>
  <c r="F297" i="2"/>
  <c r="F298" i="2"/>
  <c r="I298" i="2" s="1"/>
  <c r="F299" i="2"/>
  <c r="F300" i="2"/>
  <c r="F301" i="2"/>
  <c r="F302" i="2"/>
  <c r="F303" i="2"/>
  <c r="F304" i="2"/>
  <c r="H304" i="2" s="1"/>
  <c r="F305" i="2"/>
  <c r="F306" i="2"/>
  <c r="I306" i="2" s="1"/>
  <c r="F307" i="2"/>
  <c r="F308" i="2"/>
  <c r="F309" i="2"/>
  <c r="F310" i="2"/>
  <c r="F311" i="2"/>
  <c r="F312" i="2"/>
  <c r="H312" i="2" s="1"/>
  <c r="F313" i="2"/>
  <c r="F314" i="2"/>
  <c r="I314" i="2" s="1"/>
  <c r="F315" i="2"/>
  <c r="F316" i="2"/>
  <c r="F317" i="2"/>
  <c r="F318" i="2"/>
  <c r="F319" i="2"/>
  <c r="F320" i="2"/>
  <c r="H320" i="2" s="1"/>
  <c r="F321" i="2"/>
  <c r="F322" i="2"/>
  <c r="I322" i="2" s="1"/>
  <c r="F323" i="2"/>
  <c r="F324" i="2"/>
  <c r="F325" i="2"/>
  <c r="F326" i="2"/>
  <c r="F327" i="2"/>
  <c r="F328" i="2"/>
  <c r="H328" i="2" s="1"/>
  <c r="F329" i="2"/>
  <c r="F330" i="2"/>
  <c r="I330" i="2" s="1"/>
  <c r="F331" i="2"/>
  <c r="F332" i="2"/>
  <c r="F333" i="2"/>
  <c r="F334" i="2"/>
  <c r="F335" i="2"/>
  <c r="F336" i="2"/>
  <c r="I336" i="2" s="1"/>
  <c r="F337" i="2"/>
  <c r="F338" i="2"/>
  <c r="I338" i="2" s="1"/>
  <c r="F339" i="2"/>
  <c r="F340" i="2"/>
  <c r="F341" i="2"/>
  <c r="F342" i="2"/>
  <c r="F343" i="2"/>
  <c r="F344" i="2"/>
  <c r="I344" i="2" s="1"/>
  <c r="F345" i="2"/>
  <c r="F346" i="2"/>
  <c r="I346" i="2" s="1"/>
  <c r="F347" i="2"/>
  <c r="F348" i="2"/>
  <c r="F349" i="2"/>
  <c r="F350" i="2"/>
  <c r="F351" i="2"/>
  <c r="F352" i="2"/>
  <c r="H352" i="2" s="1"/>
  <c r="F353" i="2"/>
  <c r="F354" i="2"/>
  <c r="I354" i="2" s="1"/>
  <c r="F355" i="2"/>
  <c r="F356" i="2"/>
  <c r="F357" i="2"/>
  <c r="F358" i="2"/>
  <c r="F359" i="2"/>
  <c r="F360" i="2"/>
  <c r="H360" i="2" s="1"/>
  <c r="F361" i="2"/>
  <c r="F362" i="2"/>
  <c r="I362" i="2" s="1"/>
  <c r="F363" i="2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F133" i="8"/>
  <c r="G133" i="8"/>
  <c r="F134" i="8"/>
  <c r="G134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F154" i="8"/>
  <c r="G154" i="8"/>
  <c r="F155" i="8"/>
  <c r="G155" i="8"/>
  <c r="F156" i="8"/>
  <c r="G156" i="8"/>
  <c r="F157" i="8"/>
  <c r="G157" i="8"/>
  <c r="F158" i="8"/>
  <c r="G158" i="8"/>
  <c r="F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F179" i="8"/>
  <c r="G179" i="8"/>
  <c r="F180" i="8"/>
  <c r="G180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F204" i="8"/>
  <c r="G204" i="8"/>
  <c r="F205" i="8"/>
  <c r="G205" i="8"/>
  <c r="F206" i="8"/>
  <c r="G206" i="8"/>
  <c r="F207" i="8"/>
  <c r="G207" i="8"/>
  <c r="F208" i="8"/>
  <c r="G208" i="8"/>
  <c r="F209" i="8"/>
  <c r="G209" i="8"/>
  <c r="F210" i="8"/>
  <c r="G210" i="8"/>
  <c r="F211" i="8"/>
  <c r="G211" i="8"/>
  <c r="F212" i="8"/>
  <c r="G212" i="8"/>
  <c r="F213" i="8"/>
  <c r="G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F226" i="8"/>
  <c r="G226" i="8"/>
  <c r="F227" i="8"/>
  <c r="G227" i="8"/>
  <c r="F228" i="8"/>
  <c r="G228" i="8"/>
  <c r="F229" i="8"/>
  <c r="G229" i="8"/>
  <c r="F230" i="8"/>
  <c r="G230" i="8"/>
  <c r="F231" i="8"/>
  <c r="G231" i="8"/>
  <c r="F232" i="8"/>
  <c r="G232" i="8"/>
  <c r="F233" i="8"/>
  <c r="G233" i="8"/>
  <c r="F234" i="8"/>
  <c r="G234" i="8"/>
  <c r="F235" i="8"/>
  <c r="G235" i="8"/>
  <c r="F236" i="8"/>
  <c r="G236" i="8"/>
  <c r="F237" i="8"/>
  <c r="G237" i="8"/>
  <c r="F238" i="8"/>
  <c r="G238" i="8"/>
  <c r="F239" i="8"/>
  <c r="G239" i="8"/>
  <c r="F240" i="8"/>
  <c r="G240" i="8"/>
  <c r="F241" i="8"/>
  <c r="G241" i="8"/>
  <c r="F242" i="8"/>
  <c r="G242" i="8"/>
  <c r="F243" i="8"/>
  <c r="G243" i="8"/>
  <c r="F244" i="8"/>
  <c r="G244" i="8"/>
  <c r="F245" i="8"/>
  <c r="G245" i="8"/>
  <c r="F246" i="8"/>
  <c r="G246" i="8"/>
  <c r="F247" i="8"/>
  <c r="G247" i="8"/>
  <c r="F248" i="8"/>
  <c r="G248" i="8"/>
  <c r="F249" i="8"/>
  <c r="G249" i="8"/>
  <c r="F250" i="8"/>
  <c r="G250" i="8"/>
  <c r="F251" i="8"/>
  <c r="G251" i="8"/>
  <c r="F252" i="8"/>
  <c r="G252" i="8"/>
  <c r="F253" i="8"/>
  <c r="G253" i="8"/>
  <c r="F254" i="8"/>
  <c r="G254" i="8"/>
  <c r="F255" i="8"/>
  <c r="G255" i="8"/>
  <c r="F256" i="8"/>
  <c r="G256" i="8"/>
  <c r="F257" i="8"/>
  <c r="G257" i="8"/>
  <c r="F258" i="8"/>
  <c r="G258" i="8"/>
  <c r="F259" i="8"/>
  <c r="G259" i="8"/>
  <c r="F260" i="8"/>
  <c r="G260" i="8"/>
  <c r="F261" i="8"/>
  <c r="G261" i="8"/>
  <c r="F262" i="8"/>
  <c r="G262" i="8"/>
  <c r="F263" i="8"/>
  <c r="G263" i="8"/>
  <c r="F264" i="8"/>
  <c r="G264" i="8"/>
  <c r="F265" i="8"/>
  <c r="G265" i="8"/>
  <c r="F266" i="8"/>
  <c r="G266" i="8"/>
  <c r="F267" i="8"/>
  <c r="G267" i="8"/>
  <c r="F268" i="8"/>
  <c r="G268" i="8"/>
  <c r="F269" i="8"/>
  <c r="G269" i="8"/>
  <c r="F270" i="8"/>
  <c r="G270" i="8"/>
  <c r="F271" i="8"/>
  <c r="G271" i="8"/>
  <c r="F272" i="8"/>
  <c r="G272" i="8"/>
  <c r="F273" i="8"/>
  <c r="G273" i="8"/>
  <c r="F274" i="8"/>
  <c r="G274" i="8"/>
  <c r="F275" i="8"/>
  <c r="G275" i="8"/>
  <c r="F276" i="8"/>
  <c r="G276" i="8"/>
  <c r="F277" i="8"/>
  <c r="G277" i="8"/>
  <c r="F278" i="8"/>
  <c r="G278" i="8"/>
  <c r="F279" i="8"/>
  <c r="G279" i="8"/>
  <c r="F280" i="8"/>
  <c r="G280" i="8"/>
  <c r="F281" i="8"/>
  <c r="G281" i="8"/>
  <c r="F282" i="8"/>
  <c r="G282" i="8"/>
  <c r="F283" i="8"/>
  <c r="G283" i="8"/>
  <c r="F284" i="8"/>
  <c r="G284" i="8"/>
  <c r="F285" i="8"/>
  <c r="G285" i="8"/>
  <c r="F286" i="8"/>
  <c r="G286" i="8"/>
  <c r="F287" i="8"/>
  <c r="G287" i="8"/>
  <c r="F288" i="8"/>
  <c r="G288" i="8"/>
  <c r="F289" i="8"/>
  <c r="G289" i="8"/>
  <c r="F290" i="8"/>
  <c r="G290" i="8"/>
  <c r="F291" i="8"/>
  <c r="G291" i="8"/>
  <c r="F292" i="8"/>
  <c r="G292" i="8"/>
  <c r="F293" i="8"/>
  <c r="G293" i="8"/>
  <c r="F294" i="8"/>
  <c r="G294" i="8"/>
  <c r="F295" i="8"/>
  <c r="G295" i="8"/>
  <c r="F296" i="8"/>
  <c r="G296" i="8"/>
  <c r="F297" i="8"/>
  <c r="G297" i="8"/>
  <c r="F298" i="8"/>
  <c r="G298" i="8"/>
  <c r="F299" i="8"/>
  <c r="G299" i="8"/>
  <c r="F300" i="8"/>
  <c r="G300" i="8"/>
  <c r="F301" i="8"/>
  <c r="G301" i="8"/>
  <c r="F302" i="8"/>
  <c r="G302" i="8"/>
  <c r="F303" i="8"/>
  <c r="G303" i="8"/>
  <c r="F304" i="8"/>
  <c r="G304" i="8"/>
  <c r="F305" i="8"/>
  <c r="G305" i="8"/>
  <c r="F306" i="8"/>
  <c r="G306" i="8"/>
  <c r="F307" i="8"/>
  <c r="G307" i="8"/>
  <c r="F308" i="8"/>
  <c r="G308" i="8"/>
  <c r="F309" i="8"/>
  <c r="G309" i="8"/>
  <c r="F310" i="8"/>
  <c r="G310" i="8"/>
  <c r="F311" i="8"/>
  <c r="G311" i="8"/>
  <c r="F312" i="8"/>
  <c r="G312" i="8"/>
  <c r="F313" i="8"/>
  <c r="G313" i="8"/>
  <c r="F314" i="8"/>
  <c r="G314" i="8"/>
  <c r="F315" i="8"/>
  <c r="G315" i="8"/>
  <c r="F316" i="8"/>
  <c r="G316" i="8"/>
  <c r="F317" i="8"/>
  <c r="G317" i="8"/>
  <c r="F318" i="8"/>
  <c r="G318" i="8"/>
  <c r="F319" i="8"/>
  <c r="G319" i="8"/>
  <c r="F320" i="8"/>
  <c r="G320" i="8"/>
  <c r="F321" i="8"/>
  <c r="G321" i="8"/>
  <c r="F322" i="8"/>
  <c r="G322" i="8"/>
  <c r="F323" i="8"/>
  <c r="G323" i="8"/>
  <c r="F324" i="8"/>
  <c r="G324" i="8"/>
  <c r="F325" i="8"/>
  <c r="G325" i="8"/>
  <c r="F326" i="8"/>
  <c r="G326" i="8"/>
  <c r="F327" i="8"/>
  <c r="G327" i="8"/>
  <c r="F328" i="8"/>
  <c r="G328" i="8"/>
  <c r="F329" i="8"/>
  <c r="G329" i="8"/>
  <c r="F330" i="8"/>
  <c r="G330" i="8"/>
  <c r="F331" i="8"/>
  <c r="G331" i="8"/>
  <c r="F332" i="8"/>
  <c r="G332" i="8"/>
  <c r="F333" i="8"/>
  <c r="G333" i="8"/>
  <c r="F334" i="8"/>
  <c r="G334" i="8"/>
  <c r="F335" i="8"/>
  <c r="G335" i="8"/>
  <c r="F336" i="8"/>
  <c r="G336" i="8"/>
  <c r="F337" i="8"/>
  <c r="G337" i="8"/>
  <c r="F338" i="8"/>
  <c r="G338" i="8"/>
  <c r="F339" i="8"/>
  <c r="G339" i="8"/>
  <c r="F340" i="8"/>
  <c r="G340" i="8"/>
  <c r="F341" i="8"/>
  <c r="G341" i="8"/>
  <c r="F342" i="8"/>
  <c r="G342" i="8"/>
  <c r="F343" i="8"/>
  <c r="G343" i="8"/>
  <c r="F344" i="8"/>
  <c r="G344" i="8"/>
  <c r="F345" i="8"/>
  <c r="G345" i="8"/>
  <c r="F346" i="8"/>
  <c r="G346" i="8"/>
  <c r="F347" i="8"/>
  <c r="G347" i="8"/>
  <c r="F348" i="8"/>
  <c r="G348" i="8"/>
  <c r="F349" i="8"/>
  <c r="G349" i="8"/>
  <c r="F350" i="8"/>
  <c r="G350" i="8"/>
  <c r="F351" i="8"/>
  <c r="G351" i="8"/>
  <c r="F352" i="8"/>
  <c r="G352" i="8"/>
  <c r="F353" i="8"/>
  <c r="G353" i="8"/>
  <c r="F354" i="8"/>
  <c r="G354" i="8"/>
  <c r="F355" i="8"/>
  <c r="G355" i="8"/>
  <c r="F356" i="8"/>
  <c r="G356" i="8"/>
  <c r="F357" i="8"/>
  <c r="G357" i="8"/>
  <c r="F358" i="8"/>
  <c r="G358" i="8"/>
  <c r="F359" i="8"/>
  <c r="G359" i="8"/>
  <c r="F360" i="8"/>
  <c r="G360" i="8"/>
  <c r="F361" i="8"/>
  <c r="G361" i="8"/>
  <c r="F362" i="8"/>
  <c r="G362" i="8"/>
  <c r="F363" i="8"/>
  <c r="G363" i="8"/>
  <c r="G3" i="8"/>
  <c r="F3" i="8"/>
  <c r="I240" i="6"/>
  <c r="I276" i="6"/>
  <c r="H299" i="6"/>
  <c r="H343" i="6"/>
  <c r="K201" i="5"/>
  <c r="H297" i="5"/>
  <c r="K339" i="5"/>
  <c r="K166" i="4"/>
  <c r="I246" i="4"/>
  <c r="I291" i="4"/>
  <c r="I335" i="4"/>
  <c r="H4" i="2"/>
  <c r="I4" i="2"/>
  <c r="H5" i="2"/>
  <c r="I5" i="2"/>
  <c r="H6" i="2"/>
  <c r="I6" i="2"/>
  <c r="H7" i="2"/>
  <c r="I7" i="2"/>
  <c r="H9" i="2"/>
  <c r="I9" i="2"/>
  <c r="H11" i="2"/>
  <c r="I11" i="2"/>
  <c r="H12" i="2"/>
  <c r="I12" i="2"/>
  <c r="H13" i="2"/>
  <c r="I13" i="2"/>
  <c r="H14" i="2"/>
  <c r="I14" i="2"/>
  <c r="H15" i="2"/>
  <c r="I15" i="2"/>
  <c r="H17" i="2"/>
  <c r="I17" i="2"/>
  <c r="H19" i="2"/>
  <c r="I19" i="2"/>
  <c r="H20" i="2"/>
  <c r="I20" i="2"/>
  <c r="H21" i="2"/>
  <c r="I21" i="2"/>
  <c r="H22" i="2"/>
  <c r="I22" i="2"/>
  <c r="H23" i="2"/>
  <c r="I23" i="2"/>
  <c r="H25" i="2"/>
  <c r="I25" i="2"/>
  <c r="H27" i="2"/>
  <c r="I27" i="2"/>
  <c r="H28" i="2"/>
  <c r="I28" i="2"/>
  <c r="H29" i="2"/>
  <c r="I29" i="2"/>
  <c r="H30" i="2"/>
  <c r="I30" i="2"/>
  <c r="H31" i="2"/>
  <c r="I31" i="2"/>
  <c r="H33" i="2"/>
  <c r="I33" i="2"/>
  <c r="H35" i="2"/>
  <c r="I35" i="2"/>
  <c r="H36" i="2"/>
  <c r="I36" i="2"/>
  <c r="H37" i="2"/>
  <c r="I37" i="2"/>
  <c r="H38" i="2"/>
  <c r="I38" i="2"/>
  <c r="H39" i="2"/>
  <c r="I39" i="2"/>
  <c r="I40" i="2"/>
  <c r="H41" i="2"/>
  <c r="I41" i="2"/>
  <c r="H43" i="2"/>
  <c r="I43" i="2"/>
  <c r="H44" i="2"/>
  <c r="I44" i="2"/>
  <c r="H45" i="2"/>
  <c r="I45" i="2"/>
  <c r="H46" i="2"/>
  <c r="I46" i="2"/>
  <c r="H47" i="2"/>
  <c r="I47" i="2"/>
  <c r="H49" i="2"/>
  <c r="I49" i="2"/>
  <c r="H51" i="2"/>
  <c r="I51" i="2"/>
  <c r="H52" i="2"/>
  <c r="I52" i="2"/>
  <c r="H53" i="2"/>
  <c r="I53" i="2"/>
  <c r="H54" i="2"/>
  <c r="I54" i="2"/>
  <c r="H55" i="2"/>
  <c r="I55" i="2"/>
  <c r="H57" i="2"/>
  <c r="I57" i="2"/>
  <c r="H59" i="2"/>
  <c r="I59" i="2"/>
  <c r="H60" i="2"/>
  <c r="I60" i="2"/>
  <c r="H61" i="2"/>
  <c r="I61" i="2"/>
  <c r="H62" i="2"/>
  <c r="I62" i="2"/>
  <c r="H63" i="2"/>
  <c r="I63" i="2"/>
  <c r="H65" i="2"/>
  <c r="I65" i="2"/>
  <c r="H67" i="2"/>
  <c r="I67" i="2"/>
  <c r="H68" i="2"/>
  <c r="I68" i="2"/>
  <c r="H69" i="2"/>
  <c r="I69" i="2"/>
  <c r="H70" i="2"/>
  <c r="I70" i="2"/>
  <c r="H71" i="2"/>
  <c r="I71" i="2"/>
  <c r="I72" i="2"/>
  <c r="H73" i="2"/>
  <c r="I73" i="2"/>
  <c r="H75" i="2"/>
  <c r="I75" i="2"/>
  <c r="H76" i="2"/>
  <c r="I76" i="2"/>
  <c r="H77" i="2"/>
  <c r="I77" i="2"/>
  <c r="H78" i="2"/>
  <c r="I78" i="2"/>
  <c r="H79" i="2"/>
  <c r="I79" i="2"/>
  <c r="H81" i="2"/>
  <c r="I81" i="2"/>
  <c r="H83" i="2"/>
  <c r="I83" i="2"/>
  <c r="H84" i="2"/>
  <c r="I84" i="2"/>
  <c r="H85" i="2"/>
  <c r="I85" i="2"/>
  <c r="H86" i="2"/>
  <c r="I86" i="2"/>
  <c r="H87" i="2"/>
  <c r="I87" i="2"/>
  <c r="H89" i="2"/>
  <c r="I89" i="2"/>
  <c r="H91" i="2"/>
  <c r="I91" i="2"/>
  <c r="H92" i="2"/>
  <c r="I92" i="2"/>
  <c r="H93" i="2"/>
  <c r="I93" i="2"/>
  <c r="H94" i="2"/>
  <c r="I94" i="2"/>
  <c r="H95" i="2"/>
  <c r="I95" i="2"/>
  <c r="H97" i="2"/>
  <c r="I97" i="2"/>
  <c r="H99" i="2"/>
  <c r="I99" i="2"/>
  <c r="H100" i="2"/>
  <c r="I100" i="2"/>
  <c r="H101" i="2"/>
  <c r="I101" i="2"/>
  <c r="H102" i="2"/>
  <c r="I102" i="2"/>
  <c r="H103" i="2"/>
  <c r="I103" i="2"/>
  <c r="H104" i="2"/>
  <c r="H105" i="2"/>
  <c r="I105" i="2"/>
  <c r="H107" i="2"/>
  <c r="I107" i="2"/>
  <c r="H108" i="2"/>
  <c r="I108" i="2"/>
  <c r="H109" i="2"/>
  <c r="I109" i="2"/>
  <c r="H110" i="2"/>
  <c r="I110" i="2"/>
  <c r="H111" i="2"/>
  <c r="I111" i="2"/>
  <c r="H113" i="2"/>
  <c r="I113" i="2"/>
  <c r="H115" i="2"/>
  <c r="I115" i="2"/>
  <c r="H116" i="2"/>
  <c r="I116" i="2"/>
  <c r="H117" i="2"/>
  <c r="I117" i="2"/>
  <c r="H118" i="2"/>
  <c r="I118" i="2"/>
  <c r="H119" i="2"/>
  <c r="I119" i="2"/>
  <c r="H121" i="2"/>
  <c r="I121" i="2"/>
  <c r="H123" i="2"/>
  <c r="I123" i="2"/>
  <c r="H124" i="2"/>
  <c r="I124" i="2"/>
  <c r="H125" i="2"/>
  <c r="I125" i="2"/>
  <c r="H126" i="2"/>
  <c r="I126" i="2"/>
  <c r="H127" i="2"/>
  <c r="I127" i="2"/>
  <c r="H129" i="2"/>
  <c r="I129" i="2"/>
  <c r="H131" i="2"/>
  <c r="I131" i="2"/>
  <c r="H132" i="2"/>
  <c r="I132" i="2"/>
  <c r="H133" i="2"/>
  <c r="I133" i="2"/>
  <c r="H134" i="2"/>
  <c r="I134" i="2"/>
  <c r="H135" i="2"/>
  <c r="I135" i="2"/>
  <c r="H136" i="2"/>
  <c r="H137" i="2"/>
  <c r="I137" i="2"/>
  <c r="H139" i="2"/>
  <c r="I139" i="2"/>
  <c r="H140" i="2"/>
  <c r="I140" i="2"/>
  <c r="H141" i="2"/>
  <c r="I141" i="2"/>
  <c r="H142" i="2"/>
  <c r="I142" i="2"/>
  <c r="H143" i="2"/>
  <c r="I143" i="2"/>
  <c r="I144" i="2"/>
  <c r="H145" i="2"/>
  <c r="I145" i="2"/>
  <c r="H147" i="2"/>
  <c r="I147" i="2"/>
  <c r="H148" i="2"/>
  <c r="I148" i="2"/>
  <c r="H149" i="2"/>
  <c r="I149" i="2"/>
  <c r="H150" i="2"/>
  <c r="I150" i="2"/>
  <c r="H151" i="2"/>
  <c r="I151" i="2"/>
  <c r="H153" i="2"/>
  <c r="I153" i="2"/>
  <c r="H155" i="2"/>
  <c r="I155" i="2"/>
  <c r="H156" i="2"/>
  <c r="I156" i="2"/>
  <c r="H157" i="2"/>
  <c r="I157" i="2"/>
  <c r="H158" i="2"/>
  <c r="I158" i="2"/>
  <c r="H159" i="2"/>
  <c r="I159" i="2"/>
  <c r="H161" i="2"/>
  <c r="I161" i="2"/>
  <c r="H163" i="2"/>
  <c r="I163" i="2"/>
  <c r="H164" i="2"/>
  <c r="I164" i="2"/>
  <c r="H165" i="2"/>
  <c r="I165" i="2"/>
  <c r="H166" i="2"/>
  <c r="I166" i="2"/>
  <c r="H167" i="2"/>
  <c r="I167" i="2"/>
  <c r="H169" i="2"/>
  <c r="I169" i="2"/>
  <c r="H171" i="2"/>
  <c r="I171" i="2"/>
  <c r="H172" i="2"/>
  <c r="I172" i="2"/>
  <c r="H173" i="2"/>
  <c r="I173" i="2"/>
  <c r="H174" i="2"/>
  <c r="I174" i="2"/>
  <c r="H175" i="2"/>
  <c r="I175" i="2"/>
  <c r="I176" i="2"/>
  <c r="H177" i="2"/>
  <c r="I177" i="2"/>
  <c r="H179" i="2"/>
  <c r="I179" i="2"/>
  <c r="H180" i="2"/>
  <c r="I180" i="2"/>
  <c r="H181" i="2"/>
  <c r="I181" i="2"/>
  <c r="H182" i="2"/>
  <c r="I182" i="2"/>
  <c r="H183" i="2"/>
  <c r="I183" i="2"/>
  <c r="H185" i="2"/>
  <c r="I185" i="2"/>
  <c r="H187" i="2"/>
  <c r="I187" i="2"/>
  <c r="H188" i="2"/>
  <c r="I188" i="2"/>
  <c r="H189" i="2"/>
  <c r="I189" i="2"/>
  <c r="H190" i="2"/>
  <c r="I190" i="2"/>
  <c r="H191" i="2"/>
  <c r="I191" i="2"/>
  <c r="H193" i="2"/>
  <c r="I193" i="2"/>
  <c r="H195" i="2"/>
  <c r="I195" i="2"/>
  <c r="H196" i="2"/>
  <c r="I196" i="2"/>
  <c r="H197" i="2"/>
  <c r="I197" i="2"/>
  <c r="H198" i="2"/>
  <c r="I198" i="2"/>
  <c r="H199" i="2"/>
  <c r="I199" i="2"/>
  <c r="H201" i="2"/>
  <c r="I201" i="2"/>
  <c r="H203" i="2"/>
  <c r="I203" i="2"/>
  <c r="H204" i="2"/>
  <c r="I204" i="2"/>
  <c r="H205" i="2"/>
  <c r="I205" i="2"/>
  <c r="H206" i="2"/>
  <c r="I206" i="2"/>
  <c r="H207" i="2"/>
  <c r="I207" i="2"/>
  <c r="H208" i="2"/>
  <c r="H209" i="2"/>
  <c r="I209" i="2"/>
  <c r="H211" i="2"/>
  <c r="I211" i="2"/>
  <c r="H212" i="2"/>
  <c r="I212" i="2"/>
  <c r="H213" i="2"/>
  <c r="I213" i="2"/>
  <c r="H214" i="2"/>
  <c r="I214" i="2"/>
  <c r="H215" i="2"/>
  <c r="I215" i="2"/>
  <c r="H217" i="2"/>
  <c r="I217" i="2"/>
  <c r="H219" i="2"/>
  <c r="I219" i="2"/>
  <c r="H220" i="2"/>
  <c r="I220" i="2"/>
  <c r="H221" i="2"/>
  <c r="I221" i="2"/>
  <c r="H222" i="2"/>
  <c r="I222" i="2"/>
  <c r="H223" i="2"/>
  <c r="I223" i="2"/>
  <c r="H225" i="2"/>
  <c r="I225" i="2"/>
  <c r="H227" i="2"/>
  <c r="I227" i="2"/>
  <c r="H228" i="2"/>
  <c r="I228" i="2"/>
  <c r="H229" i="2"/>
  <c r="I229" i="2"/>
  <c r="H230" i="2"/>
  <c r="I230" i="2"/>
  <c r="H231" i="2"/>
  <c r="I231" i="2"/>
  <c r="H233" i="2"/>
  <c r="I233" i="2"/>
  <c r="H235" i="2"/>
  <c r="I235" i="2"/>
  <c r="H236" i="2"/>
  <c r="I236" i="2"/>
  <c r="H237" i="2"/>
  <c r="I237" i="2"/>
  <c r="H238" i="2"/>
  <c r="I238" i="2"/>
  <c r="H239" i="2"/>
  <c r="I239" i="2"/>
  <c r="H240" i="2"/>
  <c r="H241" i="2"/>
  <c r="I241" i="2"/>
  <c r="H243" i="2"/>
  <c r="I243" i="2"/>
  <c r="H244" i="2"/>
  <c r="I244" i="2"/>
  <c r="H245" i="2"/>
  <c r="I245" i="2"/>
  <c r="H246" i="2"/>
  <c r="I246" i="2"/>
  <c r="H247" i="2"/>
  <c r="I247" i="2"/>
  <c r="H249" i="2"/>
  <c r="I249" i="2"/>
  <c r="H251" i="2"/>
  <c r="I251" i="2"/>
  <c r="H252" i="2"/>
  <c r="I252" i="2"/>
  <c r="H253" i="2"/>
  <c r="I253" i="2"/>
  <c r="H254" i="2"/>
  <c r="I254" i="2"/>
  <c r="H255" i="2"/>
  <c r="I255" i="2"/>
  <c r="H257" i="2"/>
  <c r="I257" i="2"/>
  <c r="H259" i="2"/>
  <c r="I259" i="2"/>
  <c r="H260" i="2"/>
  <c r="I260" i="2"/>
  <c r="H261" i="2"/>
  <c r="I261" i="2"/>
  <c r="H262" i="2"/>
  <c r="I262" i="2"/>
  <c r="H263" i="2"/>
  <c r="I263" i="2"/>
  <c r="H265" i="2"/>
  <c r="I265" i="2"/>
  <c r="H267" i="2"/>
  <c r="I267" i="2"/>
  <c r="H268" i="2"/>
  <c r="I268" i="2"/>
  <c r="H269" i="2"/>
  <c r="I269" i="2"/>
  <c r="H270" i="2"/>
  <c r="I270" i="2"/>
  <c r="H271" i="2"/>
  <c r="I271" i="2"/>
  <c r="H273" i="2"/>
  <c r="I273" i="2"/>
  <c r="H275" i="2"/>
  <c r="I275" i="2"/>
  <c r="H276" i="2"/>
  <c r="I276" i="2"/>
  <c r="H277" i="2"/>
  <c r="I277" i="2"/>
  <c r="H278" i="2"/>
  <c r="I278" i="2"/>
  <c r="H279" i="2"/>
  <c r="I279" i="2"/>
  <c r="I280" i="2"/>
  <c r="H281" i="2"/>
  <c r="I281" i="2"/>
  <c r="H283" i="2"/>
  <c r="I283" i="2"/>
  <c r="H284" i="2"/>
  <c r="I284" i="2"/>
  <c r="H285" i="2"/>
  <c r="I285" i="2"/>
  <c r="H286" i="2"/>
  <c r="I286" i="2"/>
  <c r="H287" i="2"/>
  <c r="I287" i="2"/>
  <c r="H289" i="2"/>
  <c r="I289" i="2"/>
  <c r="H291" i="2"/>
  <c r="I291" i="2"/>
  <c r="H292" i="2"/>
  <c r="I292" i="2"/>
  <c r="H293" i="2"/>
  <c r="I293" i="2"/>
  <c r="H294" i="2"/>
  <c r="I294" i="2"/>
  <c r="H295" i="2"/>
  <c r="I295" i="2"/>
  <c r="H297" i="2"/>
  <c r="I297" i="2"/>
  <c r="H299" i="2"/>
  <c r="I299" i="2"/>
  <c r="H300" i="2"/>
  <c r="I300" i="2"/>
  <c r="H301" i="2"/>
  <c r="I301" i="2"/>
  <c r="H302" i="2"/>
  <c r="I302" i="2"/>
  <c r="H303" i="2"/>
  <c r="I303" i="2"/>
  <c r="H305" i="2"/>
  <c r="I305" i="2"/>
  <c r="H307" i="2"/>
  <c r="I307" i="2"/>
  <c r="H308" i="2"/>
  <c r="I308" i="2"/>
  <c r="H309" i="2"/>
  <c r="I309" i="2"/>
  <c r="H310" i="2"/>
  <c r="I310" i="2"/>
  <c r="H311" i="2"/>
  <c r="I311" i="2"/>
  <c r="I312" i="2"/>
  <c r="H313" i="2"/>
  <c r="I313" i="2"/>
  <c r="H315" i="2"/>
  <c r="I315" i="2"/>
  <c r="H316" i="2"/>
  <c r="I316" i="2"/>
  <c r="H317" i="2"/>
  <c r="I317" i="2"/>
  <c r="H318" i="2"/>
  <c r="I318" i="2"/>
  <c r="H319" i="2"/>
  <c r="I319" i="2"/>
  <c r="H321" i="2"/>
  <c r="I321" i="2"/>
  <c r="H323" i="2"/>
  <c r="I323" i="2"/>
  <c r="H324" i="2"/>
  <c r="I324" i="2"/>
  <c r="H325" i="2"/>
  <c r="I325" i="2"/>
  <c r="H326" i="2"/>
  <c r="I326" i="2"/>
  <c r="H327" i="2"/>
  <c r="I327" i="2"/>
  <c r="H329" i="2"/>
  <c r="I329" i="2"/>
  <c r="H331" i="2"/>
  <c r="I331" i="2"/>
  <c r="H332" i="2"/>
  <c r="I332" i="2"/>
  <c r="H333" i="2"/>
  <c r="I333" i="2"/>
  <c r="H334" i="2"/>
  <c r="I334" i="2"/>
  <c r="H335" i="2"/>
  <c r="I335" i="2"/>
  <c r="H337" i="2"/>
  <c r="I337" i="2"/>
  <c r="H339" i="2"/>
  <c r="I339" i="2"/>
  <c r="H340" i="2"/>
  <c r="I340" i="2"/>
  <c r="H341" i="2"/>
  <c r="I341" i="2"/>
  <c r="H342" i="2"/>
  <c r="I342" i="2"/>
  <c r="H343" i="2"/>
  <c r="I343" i="2"/>
  <c r="H344" i="2"/>
  <c r="H345" i="2"/>
  <c r="I345" i="2"/>
  <c r="H347" i="2"/>
  <c r="I347" i="2"/>
  <c r="H348" i="2"/>
  <c r="I348" i="2"/>
  <c r="H349" i="2"/>
  <c r="I349" i="2"/>
  <c r="H350" i="2"/>
  <c r="I350" i="2"/>
  <c r="H351" i="2"/>
  <c r="I351" i="2"/>
  <c r="H353" i="2"/>
  <c r="I353" i="2"/>
  <c r="H355" i="2"/>
  <c r="I355" i="2"/>
  <c r="H356" i="2"/>
  <c r="I356" i="2"/>
  <c r="H357" i="2"/>
  <c r="I357" i="2"/>
  <c r="H358" i="2"/>
  <c r="I358" i="2"/>
  <c r="H359" i="2"/>
  <c r="I359" i="2"/>
  <c r="H361" i="2"/>
  <c r="I361" i="2"/>
  <c r="H363" i="2"/>
  <c r="I363" i="2"/>
  <c r="I3" i="2"/>
  <c r="H3" i="2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I77" i="6" s="1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I131" i="6" s="1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K140" i="6" s="1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H149" i="6" s="1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H157" i="6" s="1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J165" i="6" s="1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K173" i="6" s="1"/>
  <c r="F174" i="6"/>
  <c r="G174" i="6"/>
  <c r="F175" i="6"/>
  <c r="G175" i="6"/>
  <c r="F176" i="6"/>
  <c r="G176" i="6"/>
  <c r="F177" i="6"/>
  <c r="G177" i="6"/>
  <c r="F178" i="6"/>
  <c r="G178" i="6"/>
  <c r="K178" i="6" s="1"/>
  <c r="F179" i="6"/>
  <c r="G179" i="6"/>
  <c r="F180" i="6"/>
  <c r="G180" i="6"/>
  <c r="F181" i="6"/>
  <c r="G181" i="6"/>
  <c r="F182" i="6"/>
  <c r="G182" i="6"/>
  <c r="F183" i="6"/>
  <c r="G183" i="6"/>
  <c r="F184" i="6"/>
  <c r="I184" i="6" s="1"/>
  <c r="G184" i="6"/>
  <c r="F185" i="6"/>
  <c r="G185" i="6"/>
  <c r="F186" i="6"/>
  <c r="G186" i="6"/>
  <c r="F187" i="6"/>
  <c r="G187" i="6"/>
  <c r="F188" i="6"/>
  <c r="G188" i="6"/>
  <c r="F189" i="6"/>
  <c r="G189" i="6"/>
  <c r="K189" i="6" s="1"/>
  <c r="F190" i="6"/>
  <c r="G190" i="6"/>
  <c r="F191" i="6"/>
  <c r="G191" i="6"/>
  <c r="F192" i="6"/>
  <c r="G192" i="6"/>
  <c r="F193" i="6"/>
  <c r="G193" i="6"/>
  <c r="F194" i="6"/>
  <c r="G194" i="6"/>
  <c r="K194" i="6" s="1"/>
  <c r="F195" i="6"/>
  <c r="G195" i="6"/>
  <c r="F196" i="6"/>
  <c r="G196" i="6"/>
  <c r="F197" i="6"/>
  <c r="G197" i="6"/>
  <c r="F198" i="6"/>
  <c r="G198" i="6"/>
  <c r="F199" i="6"/>
  <c r="G199" i="6"/>
  <c r="F200" i="6"/>
  <c r="I200" i="6" s="1"/>
  <c r="G200" i="6"/>
  <c r="F201" i="6"/>
  <c r="G201" i="6"/>
  <c r="F202" i="6"/>
  <c r="G202" i="6"/>
  <c r="F203" i="6"/>
  <c r="G203" i="6"/>
  <c r="F204" i="6"/>
  <c r="G204" i="6"/>
  <c r="F205" i="6"/>
  <c r="G205" i="6"/>
  <c r="K205" i="6" s="1"/>
  <c r="F206" i="6"/>
  <c r="G206" i="6"/>
  <c r="F207" i="6"/>
  <c r="G207" i="6"/>
  <c r="F208" i="6"/>
  <c r="G208" i="6"/>
  <c r="F209" i="6"/>
  <c r="G209" i="6"/>
  <c r="F210" i="6"/>
  <c r="G210" i="6"/>
  <c r="K210" i="6" s="1"/>
  <c r="F211" i="6"/>
  <c r="G211" i="6"/>
  <c r="F212" i="6"/>
  <c r="G212" i="6"/>
  <c r="F213" i="6"/>
  <c r="G213" i="6"/>
  <c r="F214" i="6"/>
  <c r="G214" i="6"/>
  <c r="K214" i="6" s="1"/>
  <c r="F215" i="6"/>
  <c r="G215" i="6"/>
  <c r="F216" i="6"/>
  <c r="G216" i="6"/>
  <c r="F217" i="6"/>
  <c r="G217" i="6"/>
  <c r="F218" i="6"/>
  <c r="I218" i="6" s="1"/>
  <c r="G218" i="6"/>
  <c r="F219" i="6"/>
  <c r="G219" i="6"/>
  <c r="F220" i="6"/>
  <c r="G220" i="6"/>
  <c r="F221" i="6"/>
  <c r="I221" i="6" s="1"/>
  <c r="G221" i="6"/>
  <c r="F222" i="6"/>
  <c r="G222" i="6"/>
  <c r="F223" i="6"/>
  <c r="G223" i="6"/>
  <c r="F224" i="6"/>
  <c r="H224" i="6" s="1"/>
  <c r="G224" i="6"/>
  <c r="F225" i="6"/>
  <c r="G225" i="6"/>
  <c r="F226" i="6"/>
  <c r="G226" i="6"/>
  <c r="F227" i="6"/>
  <c r="G227" i="6"/>
  <c r="K227" i="6" s="1"/>
  <c r="F228" i="6"/>
  <c r="G228" i="6"/>
  <c r="F229" i="6"/>
  <c r="G229" i="6"/>
  <c r="F230" i="6"/>
  <c r="G230" i="6"/>
  <c r="K230" i="6" s="1"/>
  <c r="F231" i="6"/>
  <c r="G231" i="6"/>
  <c r="F232" i="6"/>
  <c r="G232" i="6"/>
  <c r="F233" i="6"/>
  <c r="G233" i="6"/>
  <c r="F234" i="6"/>
  <c r="I234" i="6" s="1"/>
  <c r="G234" i="6"/>
  <c r="F235" i="6"/>
  <c r="G235" i="6"/>
  <c r="F236" i="6"/>
  <c r="G236" i="6"/>
  <c r="F237" i="6"/>
  <c r="I237" i="6" s="1"/>
  <c r="G237" i="6"/>
  <c r="F238" i="6"/>
  <c r="G238" i="6"/>
  <c r="F239" i="6"/>
  <c r="G239" i="6"/>
  <c r="F240" i="6"/>
  <c r="H240" i="6" s="1"/>
  <c r="G240" i="6"/>
  <c r="F241" i="6"/>
  <c r="G241" i="6"/>
  <c r="F242" i="6"/>
  <c r="G242" i="6"/>
  <c r="F243" i="6"/>
  <c r="G243" i="6"/>
  <c r="K243" i="6" s="1"/>
  <c r="F244" i="6"/>
  <c r="H244" i="6" s="1"/>
  <c r="G244" i="6"/>
  <c r="K244" i="6" s="1"/>
  <c r="F245" i="6"/>
  <c r="G245" i="6"/>
  <c r="F246" i="6"/>
  <c r="G246" i="6"/>
  <c r="K246" i="6" s="1"/>
  <c r="F247" i="6"/>
  <c r="G247" i="6"/>
  <c r="K247" i="6" s="1"/>
  <c r="F248" i="6"/>
  <c r="I248" i="6" s="1"/>
  <c r="G248" i="6"/>
  <c r="F249" i="6"/>
  <c r="G249" i="6"/>
  <c r="F250" i="6"/>
  <c r="I250" i="6" s="1"/>
  <c r="G250" i="6"/>
  <c r="K250" i="6" s="1"/>
  <c r="F251" i="6"/>
  <c r="I251" i="6" s="1"/>
  <c r="G251" i="6"/>
  <c r="F252" i="6"/>
  <c r="G252" i="6"/>
  <c r="F253" i="6"/>
  <c r="I253" i="6" s="1"/>
  <c r="G253" i="6"/>
  <c r="F254" i="6"/>
  <c r="H254" i="6" s="1"/>
  <c r="G254" i="6"/>
  <c r="F255" i="6"/>
  <c r="G255" i="6"/>
  <c r="F256" i="6"/>
  <c r="H256" i="6" s="1"/>
  <c r="G256" i="6"/>
  <c r="F257" i="6"/>
  <c r="I257" i="6" s="1"/>
  <c r="G257" i="6"/>
  <c r="K257" i="6" s="1"/>
  <c r="F258" i="6"/>
  <c r="G258" i="6"/>
  <c r="F259" i="6"/>
  <c r="G259" i="6"/>
  <c r="K259" i="6" s="1"/>
  <c r="F260" i="6"/>
  <c r="H260" i="6" s="1"/>
  <c r="G260" i="6"/>
  <c r="K260" i="6" s="1"/>
  <c r="F261" i="6"/>
  <c r="G261" i="6"/>
  <c r="F262" i="6"/>
  <c r="G262" i="6"/>
  <c r="K262" i="6" s="1"/>
  <c r="F263" i="6"/>
  <c r="G263" i="6"/>
  <c r="K263" i="6" s="1"/>
  <c r="F264" i="6"/>
  <c r="I264" i="6" s="1"/>
  <c r="G264" i="6"/>
  <c r="F265" i="6"/>
  <c r="G265" i="6"/>
  <c r="F266" i="6"/>
  <c r="I266" i="6" s="1"/>
  <c r="G266" i="6"/>
  <c r="K266" i="6" s="1"/>
  <c r="F267" i="6"/>
  <c r="I267" i="6" s="1"/>
  <c r="G267" i="6"/>
  <c r="F268" i="6"/>
  <c r="G268" i="6"/>
  <c r="F269" i="6"/>
  <c r="I269" i="6" s="1"/>
  <c r="G269" i="6"/>
  <c r="F270" i="6"/>
  <c r="H270" i="6" s="1"/>
  <c r="G270" i="6"/>
  <c r="F271" i="6"/>
  <c r="G271" i="6"/>
  <c r="F272" i="6"/>
  <c r="H272" i="6" s="1"/>
  <c r="G272" i="6"/>
  <c r="F273" i="6"/>
  <c r="I273" i="6" s="1"/>
  <c r="G273" i="6"/>
  <c r="K273" i="6" s="1"/>
  <c r="F274" i="6"/>
  <c r="G274" i="6"/>
  <c r="F275" i="6"/>
  <c r="G275" i="6"/>
  <c r="K275" i="6" s="1"/>
  <c r="F276" i="6"/>
  <c r="H276" i="6" s="1"/>
  <c r="G276" i="6"/>
  <c r="K276" i="6" s="1"/>
  <c r="F277" i="6"/>
  <c r="G277" i="6"/>
  <c r="F278" i="6"/>
  <c r="G278" i="6"/>
  <c r="K278" i="6" s="1"/>
  <c r="F279" i="6"/>
  <c r="G279" i="6"/>
  <c r="K279" i="6" s="1"/>
  <c r="F280" i="6"/>
  <c r="I280" i="6" s="1"/>
  <c r="G280" i="6"/>
  <c r="F281" i="6"/>
  <c r="G281" i="6"/>
  <c r="F282" i="6"/>
  <c r="I282" i="6" s="1"/>
  <c r="G282" i="6"/>
  <c r="K282" i="6" s="1"/>
  <c r="F283" i="6"/>
  <c r="I283" i="6" s="1"/>
  <c r="G283" i="6"/>
  <c r="F284" i="6"/>
  <c r="G284" i="6"/>
  <c r="F285" i="6"/>
  <c r="I285" i="6" s="1"/>
  <c r="G285" i="6"/>
  <c r="J285" i="6" s="1"/>
  <c r="F286" i="6"/>
  <c r="I286" i="6" s="1"/>
  <c r="G286" i="6"/>
  <c r="F287" i="6"/>
  <c r="G287" i="6"/>
  <c r="J287" i="6" s="1"/>
  <c r="F288" i="6"/>
  <c r="H288" i="6" s="1"/>
  <c r="G288" i="6"/>
  <c r="K288" i="6" s="1"/>
  <c r="F289" i="6"/>
  <c r="G289" i="6"/>
  <c r="F290" i="6"/>
  <c r="H290" i="6" s="1"/>
  <c r="G290" i="6"/>
  <c r="J290" i="6" s="1"/>
  <c r="F291" i="6"/>
  <c r="I291" i="6" s="1"/>
  <c r="G291" i="6"/>
  <c r="F292" i="6"/>
  <c r="H292" i="6" s="1"/>
  <c r="G292" i="6"/>
  <c r="J292" i="6" s="1"/>
  <c r="F293" i="6"/>
  <c r="I293" i="6" s="1"/>
  <c r="G293" i="6"/>
  <c r="F294" i="6"/>
  <c r="H294" i="6" s="1"/>
  <c r="G294" i="6"/>
  <c r="J294" i="6" s="1"/>
  <c r="F295" i="6"/>
  <c r="I295" i="6" s="1"/>
  <c r="G295" i="6"/>
  <c r="F296" i="6"/>
  <c r="H296" i="6" s="1"/>
  <c r="G296" i="6"/>
  <c r="J296" i="6" s="1"/>
  <c r="F297" i="6"/>
  <c r="I297" i="6" s="1"/>
  <c r="G297" i="6"/>
  <c r="F298" i="6"/>
  <c r="H298" i="6" s="1"/>
  <c r="G298" i="6"/>
  <c r="J298" i="6" s="1"/>
  <c r="F299" i="6"/>
  <c r="I299" i="6" s="1"/>
  <c r="G299" i="6"/>
  <c r="F300" i="6"/>
  <c r="H300" i="6" s="1"/>
  <c r="G300" i="6"/>
  <c r="J300" i="6" s="1"/>
  <c r="F301" i="6"/>
  <c r="I301" i="6" s="1"/>
  <c r="G301" i="6"/>
  <c r="F302" i="6"/>
  <c r="H302" i="6" s="1"/>
  <c r="G302" i="6"/>
  <c r="J302" i="6" s="1"/>
  <c r="F303" i="6"/>
  <c r="I303" i="6" s="1"/>
  <c r="G303" i="6"/>
  <c r="F304" i="6"/>
  <c r="H304" i="6" s="1"/>
  <c r="G304" i="6"/>
  <c r="J304" i="6" s="1"/>
  <c r="F305" i="6"/>
  <c r="I305" i="6" s="1"/>
  <c r="G305" i="6"/>
  <c r="F306" i="6"/>
  <c r="H306" i="6" s="1"/>
  <c r="G306" i="6"/>
  <c r="J306" i="6" s="1"/>
  <c r="F307" i="6"/>
  <c r="I307" i="6" s="1"/>
  <c r="G307" i="6"/>
  <c r="F308" i="6"/>
  <c r="H308" i="6" s="1"/>
  <c r="G308" i="6"/>
  <c r="J308" i="6" s="1"/>
  <c r="F309" i="6"/>
  <c r="I309" i="6" s="1"/>
  <c r="G309" i="6"/>
  <c r="F310" i="6"/>
  <c r="H310" i="6" s="1"/>
  <c r="G310" i="6"/>
  <c r="J310" i="6" s="1"/>
  <c r="F311" i="6"/>
  <c r="I311" i="6" s="1"/>
  <c r="G311" i="6"/>
  <c r="F312" i="6"/>
  <c r="H312" i="6" s="1"/>
  <c r="G312" i="6"/>
  <c r="J312" i="6" s="1"/>
  <c r="F313" i="6"/>
  <c r="I313" i="6" s="1"/>
  <c r="G313" i="6"/>
  <c r="F314" i="6"/>
  <c r="H314" i="6" s="1"/>
  <c r="G314" i="6"/>
  <c r="J314" i="6" s="1"/>
  <c r="F315" i="6"/>
  <c r="I315" i="6" s="1"/>
  <c r="G315" i="6"/>
  <c r="F316" i="6"/>
  <c r="H316" i="6" s="1"/>
  <c r="G316" i="6"/>
  <c r="J316" i="6" s="1"/>
  <c r="F317" i="6"/>
  <c r="I317" i="6" s="1"/>
  <c r="G317" i="6"/>
  <c r="F318" i="6"/>
  <c r="H318" i="6" s="1"/>
  <c r="G318" i="6"/>
  <c r="J318" i="6" s="1"/>
  <c r="F319" i="6"/>
  <c r="I319" i="6" s="1"/>
  <c r="G319" i="6"/>
  <c r="F320" i="6"/>
  <c r="H320" i="6" s="1"/>
  <c r="G320" i="6"/>
  <c r="J320" i="6" s="1"/>
  <c r="F321" i="6"/>
  <c r="I321" i="6" s="1"/>
  <c r="G321" i="6"/>
  <c r="F322" i="6"/>
  <c r="H322" i="6" s="1"/>
  <c r="G322" i="6"/>
  <c r="J322" i="6" s="1"/>
  <c r="F323" i="6"/>
  <c r="I323" i="6" s="1"/>
  <c r="G323" i="6"/>
  <c r="F324" i="6"/>
  <c r="H324" i="6" s="1"/>
  <c r="G324" i="6"/>
  <c r="J324" i="6" s="1"/>
  <c r="F325" i="6"/>
  <c r="I325" i="6" s="1"/>
  <c r="G325" i="6"/>
  <c r="F326" i="6"/>
  <c r="H326" i="6" s="1"/>
  <c r="G326" i="6"/>
  <c r="J326" i="6" s="1"/>
  <c r="F327" i="6"/>
  <c r="I327" i="6" s="1"/>
  <c r="G327" i="6"/>
  <c r="F328" i="6"/>
  <c r="H328" i="6" s="1"/>
  <c r="G328" i="6"/>
  <c r="J328" i="6" s="1"/>
  <c r="F329" i="6"/>
  <c r="I329" i="6" s="1"/>
  <c r="G329" i="6"/>
  <c r="F330" i="6"/>
  <c r="H330" i="6" s="1"/>
  <c r="G330" i="6"/>
  <c r="J330" i="6" s="1"/>
  <c r="F331" i="6"/>
  <c r="I331" i="6" s="1"/>
  <c r="G331" i="6"/>
  <c r="F332" i="6"/>
  <c r="H332" i="6" s="1"/>
  <c r="G332" i="6"/>
  <c r="J332" i="6" s="1"/>
  <c r="F333" i="6"/>
  <c r="I333" i="6" s="1"/>
  <c r="G333" i="6"/>
  <c r="F334" i="6"/>
  <c r="H334" i="6" s="1"/>
  <c r="G334" i="6"/>
  <c r="J334" i="6" s="1"/>
  <c r="F335" i="6"/>
  <c r="I335" i="6" s="1"/>
  <c r="G335" i="6"/>
  <c r="F336" i="6"/>
  <c r="H336" i="6" s="1"/>
  <c r="G336" i="6"/>
  <c r="J336" i="6" s="1"/>
  <c r="F337" i="6"/>
  <c r="I337" i="6" s="1"/>
  <c r="G337" i="6"/>
  <c r="F338" i="6"/>
  <c r="H338" i="6" s="1"/>
  <c r="G338" i="6"/>
  <c r="J338" i="6" s="1"/>
  <c r="F339" i="6"/>
  <c r="I339" i="6" s="1"/>
  <c r="G339" i="6"/>
  <c r="F340" i="6"/>
  <c r="H340" i="6" s="1"/>
  <c r="G340" i="6"/>
  <c r="J340" i="6" s="1"/>
  <c r="F341" i="6"/>
  <c r="I341" i="6" s="1"/>
  <c r="G341" i="6"/>
  <c r="F342" i="6"/>
  <c r="H342" i="6" s="1"/>
  <c r="G342" i="6"/>
  <c r="J342" i="6" s="1"/>
  <c r="F343" i="6"/>
  <c r="I343" i="6" s="1"/>
  <c r="G343" i="6"/>
  <c r="F344" i="6"/>
  <c r="H344" i="6" s="1"/>
  <c r="G344" i="6"/>
  <c r="J344" i="6" s="1"/>
  <c r="F345" i="6"/>
  <c r="I345" i="6" s="1"/>
  <c r="G345" i="6"/>
  <c r="F346" i="6"/>
  <c r="H346" i="6" s="1"/>
  <c r="G346" i="6"/>
  <c r="J346" i="6" s="1"/>
  <c r="F347" i="6"/>
  <c r="H347" i="6" s="1"/>
  <c r="G347" i="6"/>
  <c r="F348" i="6"/>
  <c r="H348" i="6" s="1"/>
  <c r="G348" i="6"/>
  <c r="J348" i="6" s="1"/>
  <c r="F349" i="6"/>
  <c r="H349" i="6" s="1"/>
  <c r="G349" i="6"/>
  <c r="F350" i="6"/>
  <c r="H350" i="6" s="1"/>
  <c r="G350" i="6"/>
  <c r="J350" i="6" s="1"/>
  <c r="F351" i="6"/>
  <c r="H351" i="6" s="1"/>
  <c r="G351" i="6"/>
  <c r="F352" i="6"/>
  <c r="H352" i="6" s="1"/>
  <c r="G352" i="6"/>
  <c r="J352" i="6" s="1"/>
  <c r="F353" i="6"/>
  <c r="H353" i="6" s="1"/>
  <c r="G353" i="6"/>
  <c r="F354" i="6"/>
  <c r="H354" i="6" s="1"/>
  <c r="G354" i="6"/>
  <c r="J354" i="6" s="1"/>
  <c r="F355" i="6"/>
  <c r="H355" i="6" s="1"/>
  <c r="G355" i="6"/>
  <c r="F356" i="6"/>
  <c r="H356" i="6" s="1"/>
  <c r="G356" i="6"/>
  <c r="J356" i="6" s="1"/>
  <c r="F357" i="6"/>
  <c r="I357" i="6" s="1"/>
  <c r="G357" i="6"/>
  <c r="F358" i="6"/>
  <c r="H358" i="6" s="1"/>
  <c r="G358" i="6"/>
  <c r="J358" i="6" s="1"/>
  <c r="F359" i="6"/>
  <c r="H359" i="6" s="1"/>
  <c r="G359" i="6"/>
  <c r="F360" i="6"/>
  <c r="H360" i="6" s="1"/>
  <c r="G360" i="6"/>
  <c r="K360" i="6" s="1"/>
  <c r="F361" i="6"/>
  <c r="H361" i="6" s="1"/>
  <c r="G361" i="6"/>
  <c r="F362" i="6"/>
  <c r="H362" i="6" s="1"/>
  <c r="G362" i="6"/>
  <c r="J362" i="6" s="1"/>
  <c r="F363" i="6"/>
  <c r="H363" i="6" s="1"/>
  <c r="G363" i="6"/>
  <c r="G3" i="6"/>
  <c r="K3" i="6" s="1"/>
  <c r="F3" i="6"/>
  <c r="I3" i="6" s="1"/>
  <c r="F4" i="5"/>
  <c r="I4" i="5" s="1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I18" i="5" s="1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I34" i="5" s="1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I50" i="5" s="1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I66" i="5" s="1"/>
  <c r="G66" i="5"/>
  <c r="F67" i="5"/>
  <c r="G67" i="5"/>
  <c r="F68" i="5"/>
  <c r="I68" i="5" s="1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I82" i="5" s="1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I132" i="5" s="1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J158" i="5" s="1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J166" i="5" s="1"/>
  <c r="F167" i="5"/>
  <c r="H167" i="5" s="1"/>
  <c r="G167" i="5"/>
  <c r="F168" i="5"/>
  <c r="G168" i="5"/>
  <c r="F169" i="5"/>
  <c r="G169" i="5"/>
  <c r="F170" i="5"/>
  <c r="G170" i="5"/>
  <c r="K170" i="5" s="1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J177" i="5" s="1"/>
  <c r="F178" i="5"/>
  <c r="I178" i="5" s="1"/>
  <c r="G178" i="5"/>
  <c r="F179" i="5"/>
  <c r="G179" i="5"/>
  <c r="F180" i="5"/>
  <c r="G180" i="5"/>
  <c r="F181" i="5"/>
  <c r="G181" i="5"/>
  <c r="J181" i="5" s="1"/>
  <c r="F182" i="5"/>
  <c r="G182" i="5"/>
  <c r="F183" i="5"/>
  <c r="G183" i="5"/>
  <c r="F184" i="5"/>
  <c r="G184" i="5"/>
  <c r="F185" i="5"/>
  <c r="G185" i="5"/>
  <c r="F186" i="5"/>
  <c r="I186" i="5" s="1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J193" i="5" s="1"/>
  <c r="F194" i="5"/>
  <c r="I194" i="5" s="1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J201" i="5" s="1"/>
  <c r="F202" i="5"/>
  <c r="I202" i="5" s="1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J209" i="5" s="1"/>
  <c r="F210" i="5"/>
  <c r="I210" i="5" s="1"/>
  <c r="G210" i="5"/>
  <c r="F211" i="5"/>
  <c r="G211" i="5"/>
  <c r="F212" i="5"/>
  <c r="G212" i="5"/>
  <c r="F213" i="5"/>
  <c r="G213" i="5"/>
  <c r="F214" i="5"/>
  <c r="G214" i="5"/>
  <c r="F215" i="5"/>
  <c r="G215" i="5"/>
  <c r="F216" i="5"/>
  <c r="H216" i="5" s="1"/>
  <c r="G216" i="5"/>
  <c r="F217" i="5"/>
  <c r="G217" i="5"/>
  <c r="F218" i="5"/>
  <c r="G218" i="5"/>
  <c r="F219" i="5"/>
  <c r="G219" i="5"/>
  <c r="F220" i="5"/>
  <c r="G220" i="5"/>
  <c r="F221" i="5"/>
  <c r="G221" i="5"/>
  <c r="J221" i="5" s="1"/>
  <c r="F222" i="5"/>
  <c r="I222" i="5" s="1"/>
  <c r="G222" i="5"/>
  <c r="F223" i="5"/>
  <c r="G223" i="5"/>
  <c r="F224" i="5"/>
  <c r="G224" i="5"/>
  <c r="F225" i="5"/>
  <c r="G225" i="5"/>
  <c r="F226" i="5"/>
  <c r="H226" i="5" s="1"/>
  <c r="G226" i="5"/>
  <c r="F227" i="5"/>
  <c r="G227" i="5"/>
  <c r="J227" i="5" s="1"/>
  <c r="F228" i="5"/>
  <c r="G228" i="5"/>
  <c r="F229" i="5"/>
  <c r="G229" i="5"/>
  <c r="F230" i="5"/>
  <c r="G230" i="5"/>
  <c r="F231" i="5"/>
  <c r="G231" i="5"/>
  <c r="F232" i="5"/>
  <c r="H232" i="5" s="1"/>
  <c r="G232" i="5"/>
  <c r="F233" i="5"/>
  <c r="G233" i="5"/>
  <c r="F234" i="5"/>
  <c r="G234" i="5"/>
  <c r="F235" i="5"/>
  <c r="G235" i="5"/>
  <c r="F236" i="5"/>
  <c r="G236" i="5"/>
  <c r="F237" i="5"/>
  <c r="G237" i="5"/>
  <c r="J237" i="5" s="1"/>
  <c r="F238" i="5"/>
  <c r="I238" i="5" s="1"/>
  <c r="G238" i="5"/>
  <c r="F239" i="5"/>
  <c r="G239" i="5"/>
  <c r="F240" i="5"/>
  <c r="G240" i="5"/>
  <c r="F241" i="5"/>
  <c r="G241" i="5"/>
  <c r="J241" i="5" s="1"/>
  <c r="F242" i="5"/>
  <c r="I242" i="5" s="1"/>
  <c r="G242" i="5"/>
  <c r="F243" i="5"/>
  <c r="G243" i="5"/>
  <c r="F244" i="5"/>
  <c r="G244" i="5"/>
  <c r="F245" i="5"/>
  <c r="G245" i="5"/>
  <c r="J245" i="5" s="1"/>
  <c r="F246" i="5"/>
  <c r="I246" i="5" s="1"/>
  <c r="G246" i="5"/>
  <c r="F247" i="5"/>
  <c r="G247" i="5"/>
  <c r="F248" i="5"/>
  <c r="G248" i="5"/>
  <c r="F249" i="5"/>
  <c r="G249" i="5"/>
  <c r="J249" i="5" s="1"/>
  <c r="F250" i="5"/>
  <c r="I250" i="5" s="1"/>
  <c r="G250" i="5"/>
  <c r="F251" i="5"/>
  <c r="G251" i="5"/>
  <c r="F252" i="5"/>
  <c r="G252" i="5"/>
  <c r="F253" i="5"/>
  <c r="G253" i="5"/>
  <c r="J253" i="5" s="1"/>
  <c r="F254" i="5"/>
  <c r="I254" i="5" s="1"/>
  <c r="G254" i="5"/>
  <c r="F255" i="5"/>
  <c r="G255" i="5"/>
  <c r="F256" i="5"/>
  <c r="G256" i="5"/>
  <c r="F257" i="5"/>
  <c r="G257" i="5"/>
  <c r="J257" i="5" s="1"/>
  <c r="F258" i="5"/>
  <c r="I258" i="5" s="1"/>
  <c r="G258" i="5"/>
  <c r="F259" i="5"/>
  <c r="G259" i="5"/>
  <c r="F260" i="5"/>
  <c r="G260" i="5"/>
  <c r="F261" i="5"/>
  <c r="G261" i="5"/>
  <c r="J261" i="5" s="1"/>
  <c r="F262" i="5"/>
  <c r="I262" i="5" s="1"/>
  <c r="G262" i="5"/>
  <c r="F263" i="5"/>
  <c r="G263" i="5"/>
  <c r="F264" i="5"/>
  <c r="G264" i="5"/>
  <c r="F265" i="5"/>
  <c r="G265" i="5"/>
  <c r="J265" i="5" s="1"/>
  <c r="F266" i="5"/>
  <c r="I266" i="5" s="1"/>
  <c r="G266" i="5"/>
  <c r="F267" i="5"/>
  <c r="G267" i="5"/>
  <c r="F268" i="5"/>
  <c r="G268" i="5"/>
  <c r="F269" i="5"/>
  <c r="G269" i="5"/>
  <c r="J269" i="5" s="1"/>
  <c r="F270" i="5"/>
  <c r="I270" i="5" s="1"/>
  <c r="G270" i="5"/>
  <c r="F271" i="5"/>
  <c r="G271" i="5"/>
  <c r="F272" i="5"/>
  <c r="G272" i="5"/>
  <c r="F273" i="5"/>
  <c r="H273" i="5" s="1"/>
  <c r="G273" i="5"/>
  <c r="F274" i="5"/>
  <c r="G274" i="5"/>
  <c r="F275" i="5"/>
  <c r="G275" i="5"/>
  <c r="J275" i="5" s="1"/>
  <c r="F276" i="5"/>
  <c r="I276" i="5" s="1"/>
  <c r="G276" i="5"/>
  <c r="F277" i="5"/>
  <c r="G277" i="5"/>
  <c r="F278" i="5"/>
  <c r="H278" i="5" s="1"/>
  <c r="G278" i="5"/>
  <c r="J278" i="5" s="1"/>
  <c r="F279" i="5"/>
  <c r="G279" i="5"/>
  <c r="F280" i="5"/>
  <c r="G280" i="5"/>
  <c r="F281" i="5"/>
  <c r="H281" i="5" s="1"/>
  <c r="G281" i="5"/>
  <c r="F282" i="5"/>
  <c r="G282" i="5"/>
  <c r="F283" i="5"/>
  <c r="G283" i="5"/>
  <c r="J283" i="5" s="1"/>
  <c r="F284" i="5"/>
  <c r="I284" i="5" s="1"/>
  <c r="G284" i="5"/>
  <c r="F285" i="5"/>
  <c r="G285" i="5"/>
  <c r="F286" i="5"/>
  <c r="H286" i="5" s="1"/>
  <c r="G286" i="5"/>
  <c r="J286" i="5" s="1"/>
  <c r="F287" i="5"/>
  <c r="G287" i="5"/>
  <c r="F288" i="5"/>
  <c r="G288" i="5"/>
  <c r="F289" i="5"/>
  <c r="H289" i="5" s="1"/>
  <c r="G289" i="5"/>
  <c r="F290" i="5"/>
  <c r="G290" i="5"/>
  <c r="F291" i="5"/>
  <c r="G291" i="5"/>
  <c r="J291" i="5" s="1"/>
  <c r="F292" i="5"/>
  <c r="I292" i="5" s="1"/>
  <c r="G292" i="5"/>
  <c r="F293" i="5"/>
  <c r="G293" i="5"/>
  <c r="F294" i="5"/>
  <c r="H294" i="5" s="1"/>
  <c r="G294" i="5"/>
  <c r="J294" i="5" s="1"/>
  <c r="F295" i="5"/>
  <c r="G295" i="5"/>
  <c r="F296" i="5"/>
  <c r="G296" i="5"/>
  <c r="F297" i="5"/>
  <c r="I297" i="5" s="1"/>
  <c r="G297" i="5"/>
  <c r="F298" i="5"/>
  <c r="G298" i="5"/>
  <c r="F299" i="5"/>
  <c r="G299" i="5"/>
  <c r="J299" i="5" s="1"/>
  <c r="F300" i="5"/>
  <c r="I300" i="5" s="1"/>
  <c r="G300" i="5"/>
  <c r="F301" i="5"/>
  <c r="G301" i="5"/>
  <c r="F302" i="5"/>
  <c r="H302" i="5" s="1"/>
  <c r="G302" i="5"/>
  <c r="J302" i="5" s="1"/>
  <c r="F303" i="5"/>
  <c r="G303" i="5"/>
  <c r="F304" i="5"/>
  <c r="G304" i="5"/>
  <c r="F305" i="5"/>
  <c r="H305" i="5" s="1"/>
  <c r="G305" i="5"/>
  <c r="F306" i="5"/>
  <c r="G306" i="5"/>
  <c r="F307" i="5"/>
  <c r="G307" i="5"/>
  <c r="J307" i="5" s="1"/>
  <c r="F308" i="5"/>
  <c r="I308" i="5" s="1"/>
  <c r="G308" i="5"/>
  <c r="F309" i="5"/>
  <c r="G309" i="5"/>
  <c r="F310" i="5"/>
  <c r="H310" i="5" s="1"/>
  <c r="G310" i="5"/>
  <c r="J310" i="5" s="1"/>
  <c r="F311" i="5"/>
  <c r="G311" i="5"/>
  <c r="F312" i="5"/>
  <c r="G312" i="5"/>
  <c r="F313" i="5"/>
  <c r="H313" i="5" s="1"/>
  <c r="G313" i="5"/>
  <c r="F314" i="5"/>
  <c r="G314" i="5"/>
  <c r="F315" i="5"/>
  <c r="G315" i="5"/>
  <c r="J315" i="5" s="1"/>
  <c r="F316" i="5"/>
  <c r="I316" i="5" s="1"/>
  <c r="G316" i="5"/>
  <c r="F317" i="5"/>
  <c r="G317" i="5"/>
  <c r="J317" i="5" s="1"/>
  <c r="F318" i="5"/>
  <c r="I318" i="5" s="1"/>
  <c r="G318" i="5"/>
  <c r="F319" i="5"/>
  <c r="G319" i="5"/>
  <c r="J319" i="5" s="1"/>
  <c r="F320" i="5"/>
  <c r="I320" i="5" s="1"/>
  <c r="G320" i="5"/>
  <c r="F321" i="5"/>
  <c r="G321" i="5"/>
  <c r="J321" i="5" s="1"/>
  <c r="F322" i="5"/>
  <c r="I322" i="5" s="1"/>
  <c r="G322" i="5"/>
  <c r="F323" i="5"/>
  <c r="G323" i="5"/>
  <c r="J323" i="5" s="1"/>
  <c r="F324" i="5"/>
  <c r="I324" i="5" s="1"/>
  <c r="G324" i="5"/>
  <c r="F325" i="5"/>
  <c r="G325" i="5"/>
  <c r="J325" i="5" s="1"/>
  <c r="F326" i="5"/>
  <c r="I326" i="5" s="1"/>
  <c r="G326" i="5"/>
  <c r="F327" i="5"/>
  <c r="G327" i="5"/>
  <c r="J327" i="5" s="1"/>
  <c r="F328" i="5"/>
  <c r="I328" i="5" s="1"/>
  <c r="G328" i="5"/>
  <c r="F329" i="5"/>
  <c r="G329" i="5"/>
  <c r="J329" i="5" s="1"/>
  <c r="F330" i="5"/>
  <c r="I330" i="5" s="1"/>
  <c r="G330" i="5"/>
  <c r="F331" i="5"/>
  <c r="G331" i="5"/>
  <c r="J331" i="5" s="1"/>
  <c r="F332" i="5"/>
  <c r="I332" i="5" s="1"/>
  <c r="G332" i="5"/>
  <c r="F333" i="5"/>
  <c r="G333" i="5"/>
  <c r="J333" i="5" s="1"/>
  <c r="F334" i="5"/>
  <c r="I334" i="5" s="1"/>
  <c r="G334" i="5"/>
  <c r="F335" i="5"/>
  <c r="G335" i="5"/>
  <c r="J335" i="5" s="1"/>
  <c r="F336" i="5"/>
  <c r="I336" i="5" s="1"/>
  <c r="G336" i="5"/>
  <c r="F337" i="5"/>
  <c r="G337" i="5"/>
  <c r="J337" i="5" s="1"/>
  <c r="F338" i="5"/>
  <c r="I338" i="5" s="1"/>
  <c r="G338" i="5"/>
  <c r="F339" i="5"/>
  <c r="G339" i="5"/>
  <c r="J339" i="5" s="1"/>
  <c r="F340" i="5"/>
  <c r="I340" i="5" s="1"/>
  <c r="G340" i="5"/>
  <c r="F341" i="5"/>
  <c r="G341" i="5"/>
  <c r="J341" i="5" s="1"/>
  <c r="F342" i="5"/>
  <c r="I342" i="5" s="1"/>
  <c r="G342" i="5"/>
  <c r="F343" i="5"/>
  <c r="G343" i="5"/>
  <c r="J343" i="5" s="1"/>
  <c r="F344" i="5"/>
  <c r="I344" i="5" s="1"/>
  <c r="G344" i="5"/>
  <c r="F345" i="5"/>
  <c r="G345" i="5"/>
  <c r="J345" i="5" s="1"/>
  <c r="F346" i="5"/>
  <c r="I346" i="5" s="1"/>
  <c r="G346" i="5"/>
  <c r="F347" i="5"/>
  <c r="G347" i="5"/>
  <c r="J347" i="5" s="1"/>
  <c r="F348" i="5"/>
  <c r="I348" i="5" s="1"/>
  <c r="G348" i="5"/>
  <c r="F349" i="5"/>
  <c r="G349" i="5"/>
  <c r="J349" i="5" s="1"/>
  <c r="F350" i="5"/>
  <c r="I350" i="5" s="1"/>
  <c r="G350" i="5"/>
  <c r="F351" i="5"/>
  <c r="G351" i="5"/>
  <c r="J351" i="5" s="1"/>
  <c r="F352" i="5"/>
  <c r="I352" i="5" s="1"/>
  <c r="G352" i="5"/>
  <c r="F353" i="5"/>
  <c r="G353" i="5"/>
  <c r="J353" i="5" s="1"/>
  <c r="F354" i="5"/>
  <c r="I354" i="5" s="1"/>
  <c r="G354" i="5"/>
  <c r="F355" i="5"/>
  <c r="G355" i="5"/>
  <c r="J355" i="5" s="1"/>
  <c r="F356" i="5"/>
  <c r="I356" i="5" s="1"/>
  <c r="G356" i="5"/>
  <c r="F357" i="5"/>
  <c r="G357" i="5"/>
  <c r="J357" i="5" s="1"/>
  <c r="F358" i="5"/>
  <c r="I358" i="5" s="1"/>
  <c r="G358" i="5"/>
  <c r="F359" i="5"/>
  <c r="G359" i="5"/>
  <c r="J359" i="5" s="1"/>
  <c r="F360" i="5"/>
  <c r="I360" i="5" s="1"/>
  <c r="G360" i="5"/>
  <c r="F361" i="5"/>
  <c r="G361" i="5"/>
  <c r="J361" i="5" s="1"/>
  <c r="F362" i="5"/>
  <c r="I362" i="5" s="1"/>
  <c r="G362" i="5"/>
  <c r="F363" i="5"/>
  <c r="G363" i="5"/>
  <c r="J363" i="5" s="1"/>
  <c r="G3" i="5"/>
  <c r="J3" i="5" s="1"/>
  <c r="F3" i="5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I12" i="4" s="1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I28" i="4" s="1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I44" i="4" s="1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I60" i="4" s="1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I76" i="4" s="1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I92" i="4" s="1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I108" i="4" s="1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I124" i="4" s="1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I140" i="4" s="1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I156" i="4" s="1"/>
  <c r="G156" i="4"/>
  <c r="F157" i="4"/>
  <c r="G157" i="4"/>
  <c r="F158" i="4"/>
  <c r="G158" i="4"/>
  <c r="F159" i="4"/>
  <c r="G159" i="4"/>
  <c r="F160" i="4"/>
  <c r="I160" i="4" s="1"/>
  <c r="G160" i="4"/>
  <c r="F161" i="4"/>
  <c r="G161" i="4"/>
  <c r="F162" i="4"/>
  <c r="G162" i="4"/>
  <c r="F163" i="4"/>
  <c r="G163" i="4"/>
  <c r="F164" i="4"/>
  <c r="I164" i="4" s="1"/>
  <c r="G164" i="4"/>
  <c r="F165" i="4"/>
  <c r="G165" i="4"/>
  <c r="F166" i="4"/>
  <c r="G166" i="4"/>
  <c r="J166" i="4" s="1"/>
  <c r="F167" i="4"/>
  <c r="G167" i="4"/>
  <c r="F168" i="4"/>
  <c r="G168" i="4"/>
  <c r="F169" i="4"/>
  <c r="G169" i="4"/>
  <c r="F170" i="4"/>
  <c r="H170" i="4" s="1"/>
  <c r="G170" i="4"/>
  <c r="F171" i="4"/>
  <c r="G171" i="4"/>
  <c r="F172" i="4"/>
  <c r="G172" i="4"/>
  <c r="F173" i="4"/>
  <c r="I173" i="4" s="1"/>
  <c r="G173" i="4"/>
  <c r="F174" i="4"/>
  <c r="G174" i="4"/>
  <c r="F175" i="4"/>
  <c r="I175" i="4" s="1"/>
  <c r="G175" i="4"/>
  <c r="F176" i="4"/>
  <c r="I176" i="4" s="1"/>
  <c r="G176" i="4"/>
  <c r="F177" i="4"/>
  <c r="I177" i="4" s="1"/>
  <c r="G177" i="4"/>
  <c r="K177" i="4" s="1"/>
  <c r="F178" i="4"/>
  <c r="I178" i="4" s="1"/>
  <c r="G178" i="4"/>
  <c r="F179" i="4"/>
  <c r="I179" i="4" s="1"/>
  <c r="G179" i="4"/>
  <c r="F180" i="4"/>
  <c r="I180" i="4" s="1"/>
  <c r="G180" i="4"/>
  <c r="F181" i="4"/>
  <c r="I181" i="4" s="1"/>
  <c r="G181" i="4"/>
  <c r="K181" i="4" s="1"/>
  <c r="F182" i="4"/>
  <c r="I182" i="4" s="1"/>
  <c r="G182" i="4"/>
  <c r="F183" i="4"/>
  <c r="I183" i="4" s="1"/>
  <c r="G183" i="4"/>
  <c r="K183" i="4" s="1"/>
  <c r="F184" i="4"/>
  <c r="I184" i="4" s="1"/>
  <c r="G184" i="4"/>
  <c r="F185" i="4"/>
  <c r="I185" i="4" s="1"/>
  <c r="G185" i="4"/>
  <c r="K185" i="4" s="1"/>
  <c r="F186" i="4"/>
  <c r="I186" i="4" s="1"/>
  <c r="G186" i="4"/>
  <c r="F187" i="4"/>
  <c r="I187" i="4" s="1"/>
  <c r="G187" i="4"/>
  <c r="F188" i="4"/>
  <c r="I188" i="4" s="1"/>
  <c r="G188" i="4"/>
  <c r="F189" i="4"/>
  <c r="I189" i="4" s="1"/>
  <c r="G189" i="4"/>
  <c r="K189" i="4" s="1"/>
  <c r="F190" i="4"/>
  <c r="I190" i="4" s="1"/>
  <c r="G190" i="4"/>
  <c r="F191" i="4"/>
  <c r="I191" i="4" s="1"/>
  <c r="G191" i="4"/>
  <c r="F192" i="4"/>
  <c r="I192" i="4" s="1"/>
  <c r="G192" i="4"/>
  <c r="F193" i="4"/>
  <c r="G193" i="4"/>
  <c r="K193" i="4" s="1"/>
  <c r="F194" i="4"/>
  <c r="I194" i="4" s="1"/>
  <c r="G194" i="4"/>
  <c r="F195" i="4"/>
  <c r="I195" i="4" s="1"/>
  <c r="G195" i="4"/>
  <c r="F196" i="4"/>
  <c r="I196" i="4" s="1"/>
  <c r="G196" i="4"/>
  <c r="F197" i="4"/>
  <c r="G197" i="4"/>
  <c r="K197" i="4" s="1"/>
  <c r="F198" i="4"/>
  <c r="I198" i="4" s="1"/>
  <c r="G198" i="4"/>
  <c r="F199" i="4"/>
  <c r="I199" i="4" s="1"/>
  <c r="G199" i="4"/>
  <c r="K199" i="4" s="1"/>
  <c r="F200" i="4"/>
  <c r="I200" i="4" s="1"/>
  <c r="G200" i="4"/>
  <c r="F201" i="4"/>
  <c r="G201" i="4"/>
  <c r="K201" i="4" s="1"/>
  <c r="F202" i="4"/>
  <c r="I202" i="4" s="1"/>
  <c r="G202" i="4"/>
  <c r="F203" i="4"/>
  <c r="I203" i="4" s="1"/>
  <c r="G203" i="4"/>
  <c r="F204" i="4"/>
  <c r="I204" i="4" s="1"/>
  <c r="G204" i="4"/>
  <c r="F205" i="4"/>
  <c r="I205" i="4" s="1"/>
  <c r="G205" i="4"/>
  <c r="K205" i="4" s="1"/>
  <c r="F206" i="4"/>
  <c r="I206" i="4" s="1"/>
  <c r="G206" i="4"/>
  <c r="F207" i="4"/>
  <c r="I207" i="4" s="1"/>
  <c r="G207" i="4"/>
  <c r="F208" i="4"/>
  <c r="I208" i="4" s="1"/>
  <c r="G208" i="4"/>
  <c r="F209" i="4"/>
  <c r="G209" i="4"/>
  <c r="K209" i="4" s="1"/>
  <c r="F210" i="4"/>
  <c r="I210" i="4" s="1"/>
  <c r="G210" i="4"/>
  <c r="F211" i="4"/>
  <c r="I211" i="4" s="1"/>
  <c r="G211" i="4"/>
  <c r="F212" i="4"/>
  <c r="G212" i="4"/>
  <c r="F213" i="4"/>
  <c r="G213" i="4"/>
  <c r="K213" i="4" s="1"/>
  <c r="F214" i="4"/>
  <c r="I214" i="4" s="1"/>
  <c r="G214" i="4"/>
  <c r="F215" i="4"/>
  <c r="I215" i="4" s="1"/>
  <c r="G215" i="4"/>
  <c r="K215" i="4" s="1"/>
  <c r="F216" i="4"/>
  <c r="G216" i="4"/>
  <c r="F217" i="4"/>
  <c r="G217" i="4"/>
  <c r="K217" i="4" s="1"/>
  <c r="F218" i="4"/>
  <c r="I218" i="4" s="1"/>
  <c r="G218" i="4"/>
  <c r="F219" i="4"/>
  <c r="I219" i="4" s="1"/>
  <c r="G219" i="4"/>
  <c r="F220" i="4"/>
  <c r="G220" i="4"/>
  <c r="F221" i="4"/>
  <c r="I221" i="4" s="1"/>
  <c r="G221" i="4"/>
  <c r="K221" i="4" s="1"/>
  <c r="F222" i="4"/>
  <c r="I222" i="4" s="1"/>
  <c r="G222" i="4"/>
  <c r="F223" i="4"/>
  <c r="I223" i="4" s="1"/>
  <c r="G223" i="4"/>
  <c r="F224" i="4"/>
  <c r="G224" i="4"/>
  <c r="F225" i="4"/>
  <c r="G225" i="4"/>
  <c r="K225" i="4" s="1"/>
  <c r="F226" i="4"/>
  <c r="I226" i="4" s="1"/>
  <c r="G226" i="4"/>
  <c r="F227" i="4"/>
  <c r="I227" i="4" s="1"/>
  <c r="G227" i="4"/>
  <c r="F228" i="4"/>
  <c r="G228" i="4"/>
  <c r="F229" i="4"/>
  <c r="G229" i="4"/>
  <c r="K229" i="4" s="1"/>
  <c r="F230" i="4"/>
  <c r="I230" i="4" s="1"/>
  <c r="G230" i="4"/>
  <c r="F231" i="4"/>
  <c r="I231" i="4" s="1"/>
  <c r="G231" i="4"/>
  <c r="K231" i="4" s="1"/>
  <c r="F232" i="4"/>
  <c r="G232" i="4"/>
  <c r="F233" i="4"/>
  <c r="G233" i="4"/>
  <c r="K233" i="4" s="1"/>
  <c r="F234" i="4"/>
  <c r="I234" i="4" s="1"/>
  <c r="G234" i="4"/>
  <c r="F235" i="4"/>
  <c r="I235" i="4" s="1"/>
  <c r="G235" i="4"/>
  <c r="F236" i="4"/>
  <c r="G236" i="4"/>
  <c r="F237" i="4"/>
  <c r="I237" i="4" s="1"/>
  <c r="G237" i="4"/>
  <c r="K237" i="4" s="1"/>
  <c r="F238" i="4"/>
  <c r="I238" i="4" s="1"/>
  <c r="G238" i="4"/>
  <c r="F239" i="4"/>
  <c r="I239" i="4" s="1"/>
  <c r="G239" i="4"/>
  <c r="F240" i="4"/>
  <c r="G240" i="4"/>
  <c r="F241" i="4"/>
  <c r="G241" i="4"/>
  <c r="K241" i="4" s="1"/>
  <c r="F242" i="4"/>
  <c r="I242" i="4" s="1"/>
  <c r="G242" i="4"/>
  <c r="F243" i="4"/>
  <c r="I243" i="4" s="1"/>
  <c r="G243" i="4"/>
  <c r="F244" i="4"/>
  <c r="G244" i="4"/>
  <c r="F245" i="4"/>
  <c r="G245" i="4"/>
  <c r="K245" i="4" s="1"/>
  <c r="F246" i="4"/>
  <c r="H246" i="4" s="1"/>
  <c r="G246" i="4"/>
  <c r="F247" i="4"/>
  <c r="H247" i="4" s="1"/>
  <c r="G247" i="4"/>
  <c r="F248" i="4"/>
  <c r="G248" i="4"/>
  <c r="F249" i="4"/>
  <c r="G249" i="4"/>
  <c r="K249" i="4" s="1"/>
  <c r="F250" i="4"/>
  <c r="H250" i="4" s="1"/>
  <c r="G250" i="4"/>
  <c r="F251" i="4"/>
  <c r="H251" i="4" s="1"/>
  <c r="G251" i="4"/>
  <c r="F252" i="4"/>
  <c r="G252" i="4"/>
  <c r="F253" i="4"/>
  <c r="I253" i="4" s="1"/>
  <c r="G253" i="4"/>
  <c r="K253" i="4" s="1"/>
  <c r="F254" i="4"/>
  <c r="H254" i="4" s="1"/>
  <c r="G254" i="4"/>
  <c r="F255" i="4"/>
  <c r="H255" i="4" s="1"/>
  <c r="G255" i="4"/>
  <c r="F256" i="4"/>
  <c r="I256" i="4" s="1"/>
  <c r="G256" i="4"/>
  <c r="F257" i="4"/>
  <c r="G257" i="4"/>
  <c r="K257" i="4" s="1"/>
  <c r="F258" i="4"/>
  <c r="H258" i="4" s="1"/>
  <c r="G258" i="4"/>
  <c r="F259" i="4"/>
  <c r="H259" i="4" s="1"/>
  <c r="G259" i="4"/>
  <c r="F260" i="4"/>
  <c r="G260" i="4"/>
  <c r="F261" i="4"/>
  <c r="G261" i="4"/>
  <c r="K261" i="4" s="1"/>
  <c r="F262" i="4"/>
  <c r="H262" i="4" s="1"/>
  <c r="G262" i="4"/>
  <c r="F263" i="4"/>
  <c r="H263" i="4" s="1"/>
  <c r="G263" i="4"/>
  <c r="F264" i="4"/>
  <c r="G264" i="4"/>
  <c r="F265" i="4"/>
  <c r="G265" i="4"/>
  <c r="K265" i="4" s="1"/>
  <c r="F266" i="4"/>
  <c r="H266" i="4" s="1"/>
  <c r="G266" i="4"/>
  <c r="F267" i="4"/>
  <c r="H267" i="4" s="1"/>
  <c r="G267" i="4"/>
  <c r="F268" i="4"/>
  <c r="G268" i="4"/>
  <c r="F269" i="4"/>
  <c r="I269" i="4" s="1"/>
  <c r="G269" i="4"/>
  <c r="K269" i="4" s="1"/>
  <c r="F270" i="4"/>
  <c r="H270" i="4" s="1"/>
  <c r="G270" i="4"/>
  <c r="F271" i="4"/>
  <c r="H271" i="4" s="1"/>
  <c r="G271" i="4"/>
  <c r="F272" i="4"/>
  <c r="I272" i="4" s="1"/>
  <c r="G272" i="4"/>
  <c r="F273" i="4"/>
  <c r="G273" i="4"/>
  <c r="K273" i="4" s="1"/>
  <c r="F274" i="4"/>
  <c r="H274" i="4" s="1"/>
  <c r="G274" i="4"/>
  <c r="F275" i="4"/>
  <c r="H275" i="4" s="1"/>
  <c r="G275" i="4"/>
  <c r="F276" i="4"/>
  <c r="G276" i="4"/>
  <c r="F277" i="4"/>
  <c r="G277" i="4"/>
  <c r="K277" i="4" s="1"/>
  <c r="F278" i="4"/>
  <c r="H278" i="4" s="1"/>
  <c r="G278" i="4"/>
  <c r="F279" i="4"/>
  <c r="H279" i="4" s="1"/>
  <c r="G279" i="4"/>
  <c r="F280" i="4"/>
  <c r="G280" i="4"/>
  <c r="F281" i="4"/>
  <c r="G281" i="4"/>
  <c r="K281" i="4" s="1"/>
  <c r="F282" i="4"/>
  <c r="G282" i="4"/>
  <c r="F283" i="4"/>
  <c r="H283" i="4" s="1"/>
  <c r="G283" i="4"/>
  <c r="F284" i="4"/>
  <c r="G284" i="4"/>
  <c r="F285" i="4"/>
  <c r="I285" i="4" s="1"/>
  <c r="G285" i="4"/>
  <c r="K285" i="4" s="1"/>
  <c r="F286" i="4"/>
  <c r="G286" i="4"/>
  <c r="F287" i="4"/>
  <c r="H287" i="4" s="1"/>
  <c r="G287" i="4"/>
  <c r="F288" i="4"/>
  <c r="I288" i="4" s="1"/>
  <c r="G288" i="4"/>
  <c r="F289" i="4"/>
  <c r="G289" i="4"/>
  <c r="F290" i="4"/>
  <c r="G290" i="4"/>
  <c r="F291" i="4"/>
  <c r="H291" i="4" s="1"/>
  <c r="G291" i="4"/>
  <c r="F292" i="4"/>
  <c r="G292" i="4"/>
  <c r="F293" i="4"/>
  <c r="G293" i="4"/>
  <c r="F294" i="4"/>
  <c r="H294" i="4" s="1"/>
  <c r="G294" i="4"/>
  <c r="F295" i="4"/>
  <c r="H295" i="4" s="1"/>
  <c r="G295" i="4"/>
  <c r="F296" i="4"/>
  <c r="G296" i="4"/>
  <c r="F297" i="4"/>
  <c r="H297" i="4" s="1"/>
  <c r="G297" i="4"/>
  <c r="F298" i="4"/>
  <c r="G298" i="4"/>
  <c r="K298" i="4" s="1"/>
  <c r="F299" i="4"/>
  <c r="H299" i="4" s="1"/>
  <c r="G299" i="4"/>
  <c r="F300" i="4"/>
  <c r="I300" i="4" s="1"/>
  <c r="G300" i="4"/>
  <c r="F301" i="4"/>
  <c r="G301" i="4"/>
  <c r="F302" i="4"/>
  <c r="G302" i="4"/>
  <c r="K302" i="4" s="1"/>
  <c r="F303" i="4"/>
  <c r="H303" i="4" s="1"/>
  <c r="G303" i="4"/>
  <c r="F304" i="4"/>
  <c r="G304" i="4"/>
  <c r="F305" i="4"/>
  <c r="H305" i="4" s="1"/>
  <c r="G305" i="4"/>
  <c r="F306" i="4"/>
  <c r="G306" i="4"/>
  <c r="K306" i="4" s="1"/>
  <c r="F307" i="4"/>
  <c r="H307" i="4" s="1"/>
  <c r="G307" i="4"/>
  <c r="F308" i="4"/>
  <c r="I308" i="4" s="1"/>
  <c r="G308" i="4"/>
  <c r="F309" i="4"/>
  <c r="G309" i="4"/>
  <c r="F310" i="4"/>
  <c r="G310" i="4"/>
  <c r="K310" i="4" s="1"/>
  <c r="F311" i="4"/>
  <c r="H311" i="4" s="1"/>
  <c r="G311" i="4"/>
  <c r="F312" i="4"/>
  <c r="G312" i="4"/>
  <c r="F313" i="4"/>
  <c r="I313" i="4" s="1"/>
  <c r="G313" i="4"/>
  <c r="F314" i="4"/>
  <c r="G314" i="4"/>
  <c r="J314" i="4" s="1"/>
  <c r="F315" i="4"/>
  <c r="H315" i="4" s="1"/>
  <c r="G315" i="4"/>
  <c r="F316" i="4"/>
  <c r="G316" i="4"/>
  <c r="F317" i="4"/>
  <c r="H317" i="4" s="1"/>
  <c r="G317" i="4"/>
  <c r="F318" i="4"/>
  <c r="G318" i="4"/>
  <c r="J318" i="4" s="1"/>
  <c r="F319" i="4"/>
  <c r="H319" i="4" s="1"/>
  <c r="G319" i="4"/>
  <c r="F320" i="4"/>
  <c r="G320" i="4"/>
  <c r="F321" i="4"/>
  <c r="H321" i="4" s="1"/>
  <c r="G321" i="4"/>
  <c r="F322" i="4"/>
  <c r="G322" i="4"/>
  <c r="J322" i="4" s="1"/>
  <c r="F323" i="4"/>
  <c r="H323" i="4" s="1"/>
  <c r="G323" i="4"/>
  <c r="F324" i="4"/>
  <c r="G324" i="4"/>
  <c r="F325" i="4"/>
  <c r="H325" i="4" s="1"/>
  <c r="G325" i="4"/>
  <c r="F326" i="4"/>
  <c r="G326" i="4"/>
  <c r="J326" i="4" s="1"/>
  <c r="F327" i="4"/>
  <c r="H327" i="4" s="1"/>
  <c r="G327" i="4"/>
  <c r="F328" i="4"/>
  <c r="G328" i="4"/>
  <c r="F329" i="4"/>
  <c r="H329" i="4" s="1"/>
  <c r="G329" i="4"/>
  <c r="F330" i="4"/>
  <c r="G330" i="4"/>
  <c r="J330" i="4" s="1"/>
  <c r="F331" i="4"/>
  <c r="H331" i="4" s="1"/>
  <c r="G331" i="4"/>
  <c r="F332" i="4"/>
  <c r="G332" i="4"/>
  <c r="F333" i="4"/>
  <c r="H333" i="4" s="1"/>
  <c r="G333" i="4"/>
  <c r="F334" i="4"/>
  <c r="G334" i="4"/>
  <c r="J334" i="4" s="1"/>
  <c r="F335" i="4"/>
  <c r="H335" i="4" s="1"/>
  <c r="G335" i="4"/>
  <c r="F336" i="4"/>
  <c r="G336" i="4"/>
  <c r="F337" i="4"/>
  <c r="H337" i="4" s="1"/>
  <c r="G337" i="4"/>
  <c r="F338" i="4"/>
  <c r="G338" i="4"/>
  <c r="J338" i="4" s="1"/>
  <c r="F339" i="4"/>
  <c r="H339" i="4" s="1"/>
  <c r="G339" i="4"/>
  <c r="F340" i="4"/>
  <c r="G340" i="4"/>
  <c r="F341" i="4"/>
  <c r="H341" i="4" s="1"/>
  <c r="G341" i="4"/>
  <c r="F342" i="4"/>
  <c r="G342" i="4"/>
  <c r="J342" i="4" s="1"/>
  <c r="F343" i="4"/>
  <c r="H343" i="4" s="1"/>
  <c r="G343" i="4"/>
  <c r="F344" i="4"/>
  <c r="G344" i="4"/>
  <c r="F345" i="4"/>
  <c r="H345" i="4" s="1"/>
  <c r="G345" i="4"/>
  <c r="F346" i="4"/>
  <c r="G346" i="4"/>
  <c r="J346" i="4" s="1"/>
  <c r="F347" i="4"/>
  <c r="H347" i="4" s="1"/>
  <c r="G347" i="4"/>
  <c r="F348" i="4"/>
  <c r="G348" i="4"/>
  <c r="F349" i="4"/>
  <c r="H349" i="4" s="1"/>
  <c r="G349" i="4"/>
  <c r="F350" i="4"/>
  <c r="G350" i="4"/>
  <c r="J350" i="4" s="1"/>
  <c r="F351" i="4"/>
  <c r="H351" i="4" s="1"/>
  <c r="G351" i="4"/>
  <c r="F352" i="4"/>
  <c r="G352" i="4"/>
  <c r="F353" i="4"/>
  <c r="H353" i="4" s="1"/>
  <c r="G353" i="4"/>
  <c r="F354" i="4"/>
  <c r="G354" i="4"/>
  <c r="J354" i="4" s="1"/>
  <c r="F355" i="4"/>
  <c r="H355" i="4" s="1"/>
  <c r="G355" i="4"/>
  <c r="F356" i="4"/>
  <c r="G356" i="4"/>
  <c r="F357" i="4"/>
  <c r="H357" i="4" s="1"/>
  <c r="G357" i="4"/>
  <c r="F358" i="4"/>
  <c r="G358" i="4"/>
  <c r="J358" i="4" s="1"/>
  <c r="F359" i="4"/>
  <c r="H359" i="4" s="1"/>
  <c r="G359" i="4"/>
  <c r="F360" i="4"/>
  <c r="G360" i="4"/>
  <c r="F361" i="4"/>
  <c r="H361" i="4" s="1"/>
  <c r="G361" i="4"/>
  <c r="F362" i="4"/>
  <c r="G362" i="4"/>
  <c r="J362" i="4" s="1"/>
  <c r="F363" i="4"/>
  <c r="G363" i="4"/>
  <c r="G3" i="4"/>
  <c r="K3" i="4" s="1"/>
  <c r="F3" i="4"/>
  <c r="F4" i="3"/>
  <c r="I4" i="3" s="1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I90" i="3" s="1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I138" i="3" s="1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K147" i="3" s="1"/>
  <c r="F148" i="3"/>
  <c r="H148" i="3" s="1"/>
  <c r="G148" i="3"/>
  <c r="F149" i="3"/>
  <c r="G149" i="3"/>
  <c r="F150" i="3"/>
  <c r="G150" i="3"/>
  <c r="F151" i="3"/>
  <c r="G151" i="3"/>
  <c r="F152" i="3"/>
  <c r="G152" i="3"/>
  <c r="F153" i="3"/>
  <c r="G153" i="3"/>
  <c r="F154" i="3"/>
  <c r="I154" i="3" s="1"/>
  <c r="G154" i="3"/>
  <c r="F155" i="3"/>
  <c r="G155" i="3"/>
  <c r="K155" i="3" s="1"/>
  <c r="F156" i="3"/>
  <c r="G156" i="3"/>
  <c r="F157" i="3"/>
  <c r="G157" i="3"/>
  <c r="F158" i="3"/>
  <c r="G158" i="3"/>
  <c r="F159" i="3"/>
  <c r="G159" i="3"/>
  <c r="F160" i="3"/>
  <c r="G160" i="3"/>
  <c r="F161" i="3"/>
  <c r="G161" i="3"/>
  <c r="K161" i="3" s="1"/>
  <c r="F162" i="3"/>
  <c r="I162" i="3" s="1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K169" i="3" s="1"/>
  <c r="F170" i="3"/>
  <c r="G170" i="3"/>
  <c r="F171" i="3"/>
  <c r="G171" i="3"/>
  <c r="F172" i="3"/>
  <c r="G172" i="3"/>
  <c r="F173" i="3"/>
  <c r="G173" i="3"/>
  <c r="F174" i="3"/>
  <c r="G174" i="3"/>
  <c r="F175" i="3"/>
  <c r="I175" i="3" s="1"/>
  <c r="G175" i="3"/>
  <c r="F176" i="3"/>
  <c r="H176" i="3" s="1"/>
  <c r="G176" i="3"/>
  <c r="F177" i="3"/>
  <c r="G177" i="3"/>
  <c r="F178" i="3"/>
  <c r="G178" i="3"/>
  <c r="F179" i="3"/>
  <c r="G179" i="3"/>
  <c r="F180" i="3"/>
  <c r="G180" i="3"/>
  <c r="F181" i="3"/>
  <c r="I181" i="3" s="1"/>
  <c r="G181" i="3"/>
  <c r="F182" i="3"/>
  <c r="G182" i="3"/>
  <c r="F183" i="3"/>
  <c r="G183" i="3"/>
  <c r="F184" i="3"/>
  <c r="G184" i="3"/>
  <c r="F185" i="3"/>
  <c r="G185" i="3"/>
  <c r="F186" i="3"/>
  <c r="H186" i="3" s="1"/>
  <c r="G186" i="3"/>
  <c r="J186" i="3" s="1"/>
  <c r="F187" i="3"/>
  <c r="G187" i="3"/>
  <c r="F188" i="3"/>
  <c r="G188" i="3"/>
  <c r="F189" i="3"/>
  <c r="G189" i="3"/>
  <c r="F190" i="3"/>
  <c r="G190" i="3"/>
  <c r="F191" i="3"/>
  <c r="I191" i="3" s="1"/>
  <c r="G191" i="3"/>
  <c r="F192" i="3"/>
  <c r="G192" i="3"/>
  <c r="F193" i="3"/>
  <c r="G193" i="3"/>
  <c r="F194" i="3"/>
  <c r="G194" i="3"/>
  <c r="F195" i="3"/>
  <c r="G195" i="3"/>
  <c r="F196" i="3"/>
  <c r="G196" i="3"/>
  <c r="F197" i="3"/>
  <c r="I197" i="3" s="1"/>
  <c r="G197" i="3"/>
  <c r="F198" i="3"/>
  <c r="G198" i="3"/>
  <c r="F199" i="3"/>
  <c r="G199" i="3"/>
  <c r="F200" i="3"/>
  <c r="G200" i="3"/>
  <c r="F201" i="3"/>
  <c r="G201" i="3"/>
  <c r="F202" i="3"/>
  <c r="H202" i="3" s="1"/>
  <c r="G202" i="3"/>
  <c r="J202" i="3" s="1"/>
  <c r="F203" i="3"/>
  <c r="G203" i="3"/>
  <c r="F204" i="3"/>
  <c r="G204" i="3"/>
  <c r="F205" i="3"/>
  <c r="G205" i="3"/>
  <c r="F206" i="3"/>
  <c r="G206" i="3"/>
  <c r="F207" i="3"/>
  <c r="I207" i="3" s="1"/>
  <c r="G207" i="3"/>
  <c r="F208" i="3"/>
  <c r="G208" i="3"/>
  <c r="F209" i="3"/>
  <c r="G209" i="3"/>
  <c r="F210" i="3"/>
  <c r="G210" i="3"/>
  <c r="F211" i="3"/>
  <c r="G211" i="3"/>
  <c r="F212" i="3"/>
  <c r="G212" i="3"/>
  <c r="F213" i="3"/>
  <c r="I213" i="3" s="1"/>
  <c r="G213" i="3"/>
  <c r="F214" i="3"/>
  <c r="G214" i="3"/>
  <c r="F215" i="3"/>
  <c r="G215" i="3"/>
  <c r="F216" i="3"/>
  <c r="G216" i="3"/>
  <c r="F217" i="3"/>
  <c r="G217" i="3"/>
  <c r="F218" i="3"/>
  <c r="H218" i="3" s="1"/>
  <c r="G218" i="3"/>
  <c r="J218" i="3" s="1"/>
  <c r="F219" i="3"/>
  <c r="G219" i="3"/>
  <c r="F220" i="3"/>
  <c r="G220" i="3"/>
  <c r="F221" i="3"/>
  <c r="G221" i="3"/>
  <c r="F222" i="3"/>
  <c r="G222" i="3"/>
  <c r="F223" i="3"/>
  <c r="I223" i="3" s="1"/>
  <c r="G223" i="3"/>
  <c r="F224" i="3"/>
  <c r="G224" i="3"/>
  <c r="F225" i="3"/>
  <c r="G225" i="3"/>
  <c r="F226" i="3"/>
  <c r="G226" i="3"/>
  <c r="F227" i="3"/>
  <c r="G227" i="3"/>
  <c r="F228" i="3"/>
  <c r="G228" i="3"/>
  <c r="F229" i="3"/>
  <c r="I229" i="3" s="1"/>
  <c r="G229" i="3"/>
  <c r="F230" i="3"/>
  <c r="G230" i="3"/>
  <c r="F231" i="3"/>
  <c r="G231" i="3"/>
  <c r="F232" i="3"/>
  <c r="G232" i="3"/>
  <c r="F233" i="3"/>
  <c r="G233" i="3"/>
  <c r="F234" i="3"/>
  <c r="H234" i="3" s="1"/>
  <c r="G234" i="3"/>
  <c r="J234" i="3" s="1"/>
  <c r="F235" i="3"/>
  <c r="G235" i="3"/>
  <c r="F236" i="3"/>
  <c r="G236" i="3"/>
  <c r="F237" i="3"/>
  <c r="G237" i="3"/>
  <c r="F238" i="3"/>
  <c r="G238" i="3"/>
  <c r="F239" i="3"/>
  <c r="I239" i="3" s="1"/>
  <c r="G239" i="3"/>
  <c r="F240" i="3"/>
  <c r="H240" i="3" s="1"/>
  <c r="G240" i="3"/>
  <c r="F241" i="3"/>
  <c r="G241" i="3"/>
  <c r="F242" i="3"/>
  <c r="G242" i="3"/>
  <c r="F243" i="3"/>
  <c r="G243" i="3"/>
  <c r="F244" i="3"/>
  <c r="G244" i="3"/>
  <c r="F245" i="3"/>
  <c r="I245" i="3" s="1"/>
  <c r="G245" i="3"/>
  <c r="F246" i="3"/>
  <c r="G246" i="3"/>
  <c r="F247" i="3"/>
  <c r="G247" i="3"/>
  <c r="F248" i="3"/>
  <c r="G248" i="3"/>
  <c r="F249" i="3"/>
  <c r="G249" i="3"/>
  <c r="F250" i="3"/>
  <c r="H250" i="3" s="1"/>
  <c r="G250" i="3"/>
  <c r="J250" i="3" s="1"/>
  <c r="F251" i="3"/>
  <c r="G251" i="3"/>
  <c r="F252" i="3"/>
  <c r="G252" i="3"/>
  <c r="F253" i="3"/>
  <c r="G253" i="3"/>
  <c r="F254" i="3"/>
  <c r="G254" i="3"/>
  <c r="F255" i="3"/>
  <c r="I255" i="3" s="1"/>
  <c r="G255" i="3"/>
  <c r="F256" i="3"/>
  <c r="G256" i="3"/>
  <c r="F257" i="3"/>
  <c r="G257" i="3"/>
  <c r="F258" i="3"/>
  <c r="G258" i="3"/>
  <c r="F259" i="3"/>
  <c r="G259" i="3"/>
  <c r="F260" i="3"/>
  <c r="G260" i="3"/>
  <c r="F261" i="3"/>
  <c r="I261" i="3" s="1"/>
  <c r="G261" i="3"/>
  <c r="F262" i="3"/>
  <c r="G262" i="3"/>
  <c r="F263" i="3"/>
  <c r="G263" i="3"/>
  <c r="F264" i="3"/>
  <c r="G264" i="3"/>
  <c r="F265" i="3"/>
  <c r="G265" i="3"/>
  <c r="F266" i="3"/>
  <c r="H266" i="3" s="1"/>
  <c r="G266" i="3"/>
  <c r="J266" i="3" s="1"/>
  <c r="F267" i="3"/>
  <c r="G267" i="3"/>
  <c r="F268" i="3"/>
  <c r="G268" i="3"/>
  <c r="F269" i="3"/>
  <c r="G269" i="3"/>
  <c r="F270" i="3"/>
  <c r="G270" i="3"/>
  <c r="J270" i="3" s="1"/>
  <c r="F271" i="3"/>
  <c r="G271" i="3"/>
  <c r="F272" i="3"/>
  <c r="G272" i="3"/>
  <c r="F273" i="3"/>
  <c r="H273" i="3" s="1"/>
  <c r="G273" i="3"/>
  <c r="K273" i="3" s="1"/>
  <c r="F274" i="3"/>
  <c r="G274" i="3"/>
  <c r="F275" i="3"/>
  <c r="G275" i="3"/>
  <c r="F276" i="3"/>
  <c r="G276" i="3"/>
  <c r="K276" i="3" s="1"/>
  <c r="F277" i="3"/>
  <c r="G277" i="3"/>
  <c r="F278" i="3"/>
  <c r="G278" i="3"/>
  <c r="J278" i="3" s="1"/>
  <c r="F279" i="3"/>
  <c r="I279" i="3" s="1"/>
  <c r="G279" i="3"/>
  <c r="F280" i="3"/>
  <c r="G280" i="3"/>
  <c r="F281" i="3"/>
  <c r="H281" i="3" s="1"/>
  <c r="G281" i="3"/>
  <c r="K281" i="3" s="1"/>
  <c r="F282" i="3"/>
  <c r="G282" i="3"/>
  <c r="F283" i="3"/>
  <c r="G283" i="3"/>
  <c r="F284" i="3"/>
  <c r="G284" i="3"/>
  <c r="F285" i="3"/>
  <c r="G285" i="3"/>
  <c r="F286" i="3"/>
  <c r="G286" i="3"/>
  <c r="J286" i="3" s="1"/>
  <c r="F287" i="3"/>
  <c r="I287" i="3" s="1"/>
  <c r="G287" i="3"/>
  <c r="F288" i="3"/>
  <c r="G288" i="3"/>
  <c r="F289" i="3"/>
  <c r="H289" i="3" s="1"/>
  <c r="G289" i="3"/>
  <c r="K289" i="3" s="1"/>
  <c r="F290" i="3"/>
  <c r="G290" i="3"/>
  <c r="F291" i="3"/>
  <c r="G291" i="3"/>
  <c r="F292" i="3"/>
  <c r="G292" i="3"/>
  <c r="F293" i="3"/>
  <c r="G293" i="3"/>
  <c r="F294" i="3"/>
  <c r="G294" i="3"/>
  <c r="J294" i="3" s="1"/>
  <c r="F295" i="3"/>
  <c r="I295" i="3" s="1"/>
  <c r="G295" i="3"/>
  <c r="F296" i="3"/>
  <c r="G296" i="3"/>
  <c r="F297" i="3"/>
  <c r="H297" i="3" s="1"/>
  <c r="G297" i="3"/>
  <c r="K297" i="3" s="1"/>
  <c r="F298" i="3"/>
  <c r="G298" i="3"/>
  <c r="F299" i="3"/>
  <c r="G299" i="3"/>
  <c r="F300" i="3"/>
  <c r="G300" i="3"/>
  <c r="F301" i="3"/>
  <c r="G301" i="3"/>
  <c r="F302" i="3"/>
  <c r="G302" i="3"/>
  <c r="J302" i="3" s="1"/>
  <c r="F303" i="3"/>
  <c r="I303" i="3" s="1"/>
  <c r="G303" i="3"/>
  <c r="F304" i="3"/>
  <c r="G304" i="3"/>
  <c r="F305" i="3"/>
  <c r="I305" i="3" s="1"/>
  <c r="G305" i="3"/>
  <c r="F306" i="3"/>
  <c r="G306" i="3"/>
  <c r="J306" i="3" s="1"/>
  <c r="F307" i="3"/>
  <c r="I307" i="3" s="1"/>
  <c r="G307" i="3"/>
  <c r="F308" i="3"/>
  <c r="G308" i="3"/>
  <c r="F309" i="3"/>
  <c r="I309" i="3" s="1"/>
  <c r="G309" i="3"/>
  <c r="F310" i="3"/>
  <c r="G310" i="3"/>
  <c r="J310" i="3" s="1"/>
  <c r="F311" i="3"/>
  <c r="I311" i="3" s="1"/>
  <c r="G311" i="3"/>
  <c r="F312" i="3"/>
  <c r="G312" i="3"/>
  <c r="F313" i="3"/>
  <c r="I313" i="3" s="1"/>
  <c r="G313" i="3"/>
  <c r="F314" i="3"/>
  <c r="G314" i="3"/>
  <c r="J314" i="3" s="1"/>
  <c r="F315" i="3"/>
  <c r="I315" i="3" s="1"/>
  <c r="G315" i="3"/>
  <c r="J315" i="3" s="1"/>
  <c r="F316" i="3"/>
  <c r="G316" i="3"/>
  <c r="F317" i="3"/>
  <c r="I317" i="3" s="1"/>
  <c r="G317" i="3"/>
  <c r="J317" i="3" s="1"/>
  <c r="F318" i="3"/>
  <c r="G318" i="3"/>
  <c r="J318" i="3" s="1"/>
  <c r="F319" i="3"/>
  <c r="I319" i="3" s="1"/>
  <c r="G319" i="3"/>
  <c r="J319" i="3" s="1"/>
  <c r="F320" i="3"/>
  <c r="G320" i="3"/>
  <c r="J320" i="3" s="1"/>
  <c r="F321" i="3"/>
  <c r="I321" i="3" s="1"/>
  <c r="G321" i="3"/>
  <c r="J321" i="3" s="1"/>
  <c r="F322" i="3"/>
  <c r="G322" i="3"/>
  <c r="J322" i="3" s="1"/>
  <c r="F323" i="3"/>
  <c r="G323" i="3"/>
  <c r="J323" i="3" s="1"/>
  <c r="F324" i="3"/>
  <c r="G324" i="3"/>
  <c r="F325" i="3"/>
  <c r="I325" i="3" s="1"/>
  <c r="G325" i="3"/>
  <c r="J325" i="3" s="1"/>
  <c r="F326" i="3"/>
  <c r="G326" i="3"/>
  <c r="J326" i="3" s="1"/>
  <c r="F327" i="3"/>
  <c r="G327" i="3"/>
  <c r="J327" i="3" s="1"/>
  <c r="F328" i="3"/>
  <c r="G328" i="3"/>
  <c r="F329" i="3"/>
  <c r="I329" i="3" s="1"/>
  <c r="G329" i="3"/>
  <c r="J329" i="3" s="1"/>
  <c r="F330" i="3"/>
  <c r="G330" i="3"/>
  <c r="J330" i="3" s="1"/>
  <c r="F331" i="3"/>
  <c r="I331" i="3" s="1"/>
  <c r="G331" i="3"/>
  <c r="J331" i="3" s="1"/>
  <c r="F332" i="3"/>
  <c r="G332" i="3"/>
  <c r="F333" i="3"/>
  <c r="I333" i="3" s="1"/>
  <c r="G333" i="3"/>
  <c r="J333" i="3" s="1"/>
  <c r="F334" i="3"/>
  <c r="G334" i="3"/>
  <c r="J334" i="3" s="1"/>
  <c r="F335" i="3"/>
  <c r="G335" i="3"/>
  <c r="J335" i="3" s="1"/>
  <c r="F336" i="3"/>
  <c r="G336" i="3"/>
  <c r="J336" i="3" s="1"/>
  <c r="F337" i="3"/>
  <c r="I337" i="3" s="1"/>
  <c r="G337" i="3"/>
  <c r="J337" i="3" s="1"/>
  <c r="F338" i="3"/>
  <c r="G338" i="3"/>
  <c r="J338" i="3" s="1"/>
  <c r="F339" i="3"/>
  <c r="G339" i="3"/>
  <c r="J339" i="3" s="1"/>
  <c r="F340" i="3"/>
  <c r="G340" i="3"/>
  <c r="F341" i="3"/>
  <c r="I341" i="3" s="1"/>
  <c r="G341" i="3"/>
  <c r="J341" i="3" s="1"/>
  <c r="F342" i="3"/>
  <c r="G342" i="3"/>
  <c r="J342" i="3" s="1"/>
  <c r="F343" i="3"/>
  <c r="G343" i="3"/>
  <c r="J343" i="3" s="1"/>
  <c r="F344" i="3"/>
  <c r="G344" i="3"/>
  <c r="F345" i="3"/>
  <c r="I345" i="3" s="1"/>
  <c r="G345" i="3"/>
  <c r="J345" i="3" s="1"/>
  <c r="F346" i="3"/>
  <c r="G346" i="3"/>
  <c r="J346" i="3" s="1"/>
  <c r="F347" i="3"/>
  <c r="I347" i="3" s="1"/>
  <c r="G347" i="3"/>
  <c r="J347" i="3" s="1"/>
  <c r="F348" i="3"/>
  <c r="G348" i="3"/>
  <c r="F349" i="3"/>
  <c r="I349" i="3" s="1"/>
  <c r="G349" i="3"/>
  <c r="J349" i="3" s="1"/>
  <c r="F350" i="3"/>
  <c r="G350" i="3"/>
  <c r="J350" i="3" s="1"/>
  <c r="F351" i="3"/>
  <c r="G351" i="3"/>
  <c r="J351" i="3" s="1"/>
  <c r="F352" i="3"/>
  <c r="G352" i="3"/>
  <c r="J352" i="3" s="1"/>
  <c r="F353" i="3"/>
  <c r="I353" i="3" s="1"/>
  <c r="G353" i="3"/>
  <c r="J353" i="3" s="1"/>
  <c r="F354" i="3"/>
  <c r="G354" i="3"/>
  <c r="J354" i="3" s="1"/>
  <c r="F355" i="3"/>
  <c r="G355" i="3"/>
  <c r="J355" i="3" s="1"/>
  <c r="F356" i="3"/>
  <c r="G356" i="3"/>
  <c r="J356" i="3" s="1"/>
  <c r="F357" i="3"/>
  <c r="I357" i="3" s="1"/>
  <c r="G357" i="3"/>
  <c r="J357" i="3" s="1"/>
  <c r="F358" i="3"/>
  <c r="H358" i="3" s="1"/>
  <c r="G358" i="3"/>
  <c r="J358" i="3" s="1"/>
  <c r="F359" i="3"/>
  <c r="G359" i="3"/>
  <c r="J359" i="3" s="1"/>
  <c r="F360" i="3"/>
  <c r="G360" i="3"/>
  <c r="J360" i="3" s="1"/>
  <c r="F361" i="3"/>
  <c r="I361" i="3" s="1"/>
  <c r="G361" i="3"/>
  <c r="J361" i="3" s="1"/>
  <c r="F362" i="3"/>
  <c r="H362" i="3" s="1"/>
  <c r="G362" i="3"/>
  <c r="J362" i="3" s="1"/>
  <c r="F363" i="3"/>
  <c r="G363" i="3"/>
  <c r="J363" i="3" s="1"/>
  <c r="G3" i="3"/>
  <c r="F3" i="3"/>
  <c r="I3" i="3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K232" i="2" s="1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K338" i="2" s="1"/>
  <c r="G339" i="2"/>
  <c r="G340" i="2"/>
  <c r="G341" i="2"/>
  <c r="G342" i="2"/>
  <c r="G343" i="2"/>
  <c r="G344" i="2"/>
  <c r="G345" i="2"/>
  <c r="G346" i="2"/>
  <c r="K346" i="2" s="1"/>
  <c r="G347" i="2"/>
  <c r="G348" i="2"/>
  <c r="G349" i="2"/>
  <c r="G350" i="2"/>
  <c r="G351" i="2"/>
  <c r="G352" i="2"/>
  <c r="G353" i="2"/>
  <c r="G354" i="2"/>
  <c r="K354" i="2" s="1"/>
  <c r="G355" i="2"/>
  <c r="G356" i="2"/>
  <c r="G357" i="2"/>
  <c r="G358" i="2"/>
  <c r="G359" i="2"/>
  <c r="G360" i="2"/>
  <c r="G361" i="2"/>
  <c r="G362" i="2"/>
  <c r="K362" i="2" s="1"/>
  <c r="G363" i="2"/>
  <c r="G3" i="2"/>
  <c r="H4" i="3" l="1"/>
  <c r="I331" i="4"/>
  <c r="J281" i="4"/>
  <c r="H242" i="4"/>
  <c r="H76" i="4"/>
  <c r="K333" i="5"/>
  <c r="K283" i="5"/>
  <c r="K193" i="5"/>
  <c r="I338" i="6"/>
  <c r="H295" i="6"/>
  <c r="J273" i="6"/>
  <c r="H234" i="6"/>
  <c r="I359" i="4"/>
  <c r="I327" i="4"/>
  <c r="B326" i="1" s="1"/>
  <c r="I278" i="4"/>
  <c r="H226" i="4"/>
  <c r="A225" i="1" s="1"/>
  <c r="K363" i="5"/>
  <c r="K331" i="5"/>
  <c r="K275" i="5"/>
  <c r="H4" i="5"/>
  <c r="H327" i="6"/>
  <c r="I294" i="6"/>
  <c r="I272" i="6"/>
  <c r="J205" i="6"/>
  <c r="I355" i="4"/>
  <c r="I323" i="4"/>
  <c r="I275" i="4"/>
  <c r="H210" i="4"/>
  <c r="K357" i="5"/>
  <c r="K325" i="5"/>
  <c r="K261" i="5"/>
  <c r="I363" i="6"/>
  <c r="I322" i="6"/>
  <c r="H291" i="6"/>
  <c r="H267" i="6"/>
  <c r="H184" i="6"/>
  <c r="I351" i="4"/>
  <c r="I319" i="4"/>
  <c r="B318" i="1" s="1"/>
  <c r="J265" i="4"/>
  <c r="J199" i="4"/>
  <c r="K355" i="5"/>
  <c r="K323" i="5"/>
  <c r="K257" i="5"/>
  <c r="H357" i="6"/>
  <c r="H311" i="6"/>
  <c r="I290" i="6"/>
  <c r="B289" i="1" s="1"/>
  <c r="H266" i="6"/>
  <c r="I157" i="6"/>
  <c r="B156" i="1" s="1"/>
  <c r="I347" i="4"/>
  <c r="I315" i="4"/>
  <c r="I262" i="4"/>
  <c r="H194" i="4"/>
  <c r="K349" i="5"/>
  <c r="K317" i="5"/>
  <c r="E316" i="1" s="1"/>
  <c r="K245" i="5"/>
  <c r="I354" i="6"/>
  <c r="B353" i="1" s="1"/>
  <c r="I310" i="6"/>
  <c r="I288" i="6"/>
  <c r="H257" i="6"/>
  <c r="I343" i="4"/>
  <c r="J310" i="4"/>
  <c r="I259" i="4"/>
  <c r="H189" i="4"/>
  <c r="K347" i="5"/>
  <c r="K315" i="5"/>
  <c r="K241" i="5"/>
  <c r="K350" i="6"/>
  <c r="I306" i="6"/>
  <c r="J282" i="6"/>
  <c r="I254" i="6"/>
  <c r="I339" i="4"/>
  <c r="J302" i="4"/>
  <c r="J249" i="4"/>
  <c r="H178" i="4"/>
  <c r="K341" i="5"/>
  <c r="K307" i="5"/>
  <c r="K221" i="5"/>
  <c r="I347" i="6"/>
  <c r="I302" i="6"/>
  <c r="H280" i="6"/>
  <c r="A279" i="1" s="1"/>
  <c r="H248" i="6"/>
  <c r="K268" i="6"/>
  <c r="J268" i="6"/>
  <c r="K252" i="6"/>
  <c r="J252" i="6"/>
  <c r="K240" i="6"/>
  <c r="J240" i="6"/>
  <c r="K236" i="6"/>
  <c r="J236" i="6"/>
  <c r="K232" i="6"/>
  <c r="J232" i="6"/>
  <c r="K228" i="6"/>
  <c r="J228" i="6"/>
  <c r="K224" i="6"/>
  <c r="J224" i="6"/>
  <c r="K220" i="6"/>
  <c r="J220" i="6"/>
  <c r="K216" i="6"/>
  <c r="J216" i="6"/>
  <c r="K212" i="6"/>
  <c r="J212" i="6"/>
  <c r="K208" i="6"/>
  <c r="J208" i="6"/>
  <c r="K204" i="6"/>
  <c r="J204" i="6"/>
  <c r="K200" i="6"/>
  <c r="J200" i="6"/>
  <c r="K196" i="6"/>
  <c r="J196" i="6"/>
  <c r="K192" i="6"/>
  <c r="J192" i="6"/>
  <c r="K188" i="6"/>
  <c r="J188" i="6"/>
  <c r="K184" i="6"/>
  <c r="J184" i="6"/>
  <c r="K180" i="6"/>
  <c r="J180" i="6"/>
  <c r="K176" i="6"/>
  <c r="J176" i="6"/>
  <c r="K172" i="6"/>
  <c r="J172" i="6"/>
  <c r="K168" i="6"/>
  <c r="J168" i="6"/>
  <c r="K164" i="6"/>
  <c r="J164" i="6"/>
  <c r="K160" i="6"/>
  <c r="J160" i="6"/>
  <c r="K156" i="6"/>
  <c r="J156" i="6"/>
  <c r="K144" i="6"/>
  <c r="J144" i="6"/>
  <c r="K136" i="6"/>
  <c r="J136" i="6"/>
  <c r="K124" i="6"/>
  <c r="J124" i="6"/>
  <c r="K112" i="6"/>
  <c r="J112" i="6"/>
  <c r="J108" i="6"/>
  <c r="K108" i="6"/>
  <c r="J360" i="6"/>
  <c r="K332" i="6"/>
  <c r="K316" i="6"/>
  <c r="K300" i="6"/>
  <c r="K248" i="6"/>
  <c r="J248" i="6"/>
  <c r="H284" i="6"/>
  <c r="I284" i="6"/>
  <c r="H268" i="6"/>
  <c r="I268" i="6"/>
  <c r="H252" i="6"/>
  <c r="I252" i="6"/>
  <c r="H236" i="6"/>
  <c r="I236" i="6"/>
  <c r="H232" i="6"/>
  <c r="I232" i="6"/>
  <c r="H228" i="6"/>
  <c r="I228" i="6"/>
  <c r="H220" i="6"/>
  <c r="I220" i="6"/>
  <c r="H216" i="6"/>
  <c r="I216" i="6"/>
  <c r="I212" i="6"/>
  <c r="H212" i="6"/>
  <c r="I208" i="6"/>
  <c r="H208" i="6"/>
  <c r="I204" i="6"/>
  <c r="B203" i="1" s="1"/>
  <c r="H204" i="6"/>
  <c r="I196" i="6"/>
  <c r="H196" i="6"/>
  <c r="I192" i="6"/>
  <c r="H192" i="6"/>
  <c r="I188" i="6"/>
  <c r="H188" i="6"/>
  <c r="I180" i="6"/>
  <c r="H180" i="6"/>
  <c r="I176" i="6"/>
  <c r="H176" i="6"/>
  <c r="H172" i="6"/>
  <c r="I172" i="6"/>
  <c r="H168" i="6"/>
  <c r="I168" i="6"/>
  <c r="H164" i="6"/>
  <c r="I164" i="6"/>
  <c r="H160" i="6"/>
  <c r="I160" i="6"/>
  <c r="H156" i="6"/>
  <c r="I156" i="6"/>
  <c r="H152" i="6"/>
  <c r="I152" i="6"/>
  <c r="H148" i="6"/>
  <c r="I148" i="6"/>
  <c r="H144" i="6"/>
  <c r="A143" i="1" s="1"/>
  <c r="I144" i="6"/>
  <c r="H140" i="6"/>
  <c r="I140" i="6"/>
  <c r="H136" i="6"/>
  <c r="I136" i="6"/>
  <c r="H132" i="6"/>
  <c r="I132" i="6"/>
  <c r="H128" i="6"/>
  <c r="I128" i="6"/>
  <c r="H124" i="6"/>
  <c r="I124" i="6"/>
  <c r="H120" i="6"/>
  <c r="I120" i="6"/>
  <c r="H116" i="6"/>
  <c r="A115" i="1" s="1"/>
  <c r="I116" i="6"/>
  <c r="H112" i="6"/>
  <c r="I112" i="6"/>
  <c r="H108" i="6"/>
  <c r="I108" i="6"/>
  <c r="I360" i="6"/>
  <c r="K356" i="6"/>
  <c r="I353" i="6"/>
  <c r="K342" i="6"/>
  <c r="H337" i="6"/>
  <c r="I332" i="6"/>
  <c r="K326" i="6"/>
  <c r="H321" i="6"/>
  <c r="I316" i="6"/>
  <c r="K310" i="6"/>
  <c r="H305" i="6"/>
  <c r="I300" i="6"/>
  <c r="K294" i="6"/>
  <c r="J288" i="6"/>
  <c r="H282" i="6"/>
  <c r="H273" i="6"/>
  <c r="H264" i="6"/>
  <c r="I256" i="6"/>
  <c r="J247" i="6"/>
  <c r="J230" i="6"/>
  <c r="H200" i="6"/>
  <c r="I149" i="6"/>
  <c r="K284" i="6"/>
  <c r="J284" i="6"/>
  <c r="K264" i="6"/>
  <c r="J264" i="6"/>
  <c r="K128" i="6"/>
  <c r="J128" i="6"/>
  <c r="J363" i="6"/>
  <c r="K363" i="6"/>
  <c r="J359" i="6"/>
  <c r="K359" i="6"/>
  <c r="J355" i="6"/>
  <c r="K355" i="6"/>
  <c r="J351" i="6"/>
  <c r="K351" i="6"/>
  <c r="J347" i="6"/>
  <c r="K347" i="6"/>
  <c r="J343" i="6"/>
  <c r="K343" i="6"/>
  <c r="J339" i="6"/>
  <c r="K339" i="6"/>
  <c r="J335" i="6"/>
  <c r="K335" i="6"/>
  <c r="J331" i="6"/>
  <c r="K331" i="6"/>
  <c r="J327" i="6"/>
  <c r="K327" i="6"/>
  <c r="J323" i="6"/>
  <c r="K323" i="6"/>
  <c r="J319" i="6"/>
  <c r="K319" i="6"/>
  <c r="J315" i="6"/>
  <c r="K315" i="6"/>
  <c r="J311" i="6"/>
  <c r="K311" i="6"/>
  <c r="J307" i="6"/>
  <c r="K307" i="6"/>
  <c r="J303" i="6"/>
  <c r="K303" i="6"/>
  <c r="J299" i="6"/>
  <c r="K299" i="6"/>
  <c r="J295" i="6"/>
  <c r="K295" i="6"/>
  <c r="J291" i="6"/>
  <c r="K291" i="6"/>
  <c r="K283" i="6"/>
  <c r="J283" i="6"/>
  <c r="K271" i="6"/>
  <c r="J271" i="6"/>
  <c r="K267" i="6"/>
  <c r="J267" i="6"/>
  <c r="K255" i="6"/>
  <c r="J255" i="6"/>
  <c r="K251" i="6"/>
  <c r="J251" i="6"/>
  <c r="K239" i="6"/>
  <c r="J239" i="6"/>
  <c r="K235" i="6"/>
  <c r="J235" i="6"/>
  <c r="K231" i="6"/>
  <c r="J231" i="6"/>
  <c r="K223" i="6"/>
  <c r="J223" i="6"/>
  <c r="K219" i="6"/>
  <c r="J219" i="6"/>
  <c r="K215" i="6"/>
  <c r="J215" i="6"/>
  <c r="K211" i="6"/>
  <c r="J211" i="6"/>
  <c r="K207" i="6"/>
  <c r="J207" i="6"/>
  <c r="K203" i="6"/>
  <c r="J203" i="6"/>
  <c r="K199" i="6"/>
  <c r="J199" i="6"/>
  <c r="K195" i="6"/>
  <c r="J195" i="6"/>
  <c r="K191" i="6"/>
  <c r="J191" i="6"/>
  <c r="K187" i="6"/>
  <c r="J187" i="6"/>
  <c r="K183" i="6"/>
  <c r="J183" i="6"/>
  <c r="K179" i="6"/>
  <c r="J179" i="6"/>
  <c r="K175" i="6"/>
  <c r="J175" i="6"/>
  <c r="K171" i="6"/>
  <c r="J171" i="6"/>
  <c r="J167" i="6"/>
  <c r="K167" i="6"/>
  <c r="K163" i="6"/>
  <c r="J163" i="6"/>
  <c r="K159" i="6"/>
  <c r="J159" i="6"/>
  <c r="K155" i="6"/>
  <c r="J155" i="6"/>
  <c r="J151" i="6"/>
  <c r="K151" i="6"/>
  <c r="K147" i="6"/>
  <c r="J147" i="6"/>
  <c r="K143" i="6"/>
  <c r="J143" i="6"/>
  <c r="K139" i="6"/>
  <c r="J139" i="6"/>
  <c r="J135" i="6"/>
  <c r="K135" i="6"/>
  <c r="J131" i="6"/>
  <c r="K131" i="6"/>
  <c r="K127" i="6"/>
  <c r="J127" i="6"/>
  <c r="J123" i="6"/>
  <c r="K123" i="6"/>
  <c r="J119" i="6"/>
  <c r="K119" i="6"/>
  <c r="J115" i="6"/>
  <c r="K115" i="6"/>
  <c r="J111" i="6"/>
  <c r="K111" i="6"/>
  <c r="J107" i="6"/>
  <c r="K107" i="6"/>
  <c r="K362" i="6"/>
  <c r="I359" i="6"/>
  <c r="I350" i="6"/>
  <c r="K346" i="6"/>
  <c r="I342" i="6"/>
  <c r="B341" i="1" s="1"/>
  <c r="K336" i="6"/>
  <c r="H331" i="6"/>
  <c r="I326" i="6"/>
  <c r="K320" i="6"/>
  <c r="H315" i="6"/>
  <c r="K304" i="6"/>
  <c r="J263" i="6"/>
  <c r="J246" i="6"/>
  <c r="J227" i="6"/>
  <c r="J194" i="6"/>
  <c r="J140" i="6"/>
  <c r="K132" i="6"/>
  <c r="J132" i="6"/>
  <c r="I287" i="6"/>
  <c r="H287" i="6"/>
  <c r="I279" i="6"/>
  <c r="B278" i="1" s="1"/>
  <c r="H279" i="6"/>
  <c r="I275" i="6"/>
  <c r="B274" i="1" s="1"/>
  <c r="H275" i="6"/>
  <c r="I271" i="6"/>
  <c r="H271" i="6"/>
  <c r="I263" i="6"/>
  <c r="H263" i="6"/>
  <c r="I259" i="6"/>
  <c r="H259" i="6"/>
  <c r="I255" i="6"/>
  <c r="H255" i="6"/>
  <c r="I247" i="6"/>
  <c r="H247" i="6"/>
  <c r="I243" i="6"/>
  <c r="H243" i="6"/>
  <c r="I239" i="6"/>
  <c r="B238" i="1" s="1"/>
  <c r="H239" i="6"/>
  <c r="I235" i="6"/>
  <c r="H235" i="6"/>
  <c r="I231" i="6"/>
  <c r="H231" i="6"/>
  <c r="I227" i="6"/>
  <c r="H227" i="6"/>
  <c r="I223" i="6"/>
  <c r="H223" i="6"/>
  <c r="I219" i="6"/>
  <c r="H219" i="6"/>
  <c r="I215" i="6"/>
  <c r="H215" i="6"/>
  <c r="H211" i="6"/>
  <c r="I211" i="6"/>
  <c r="H207" i="6"/>
  <c r="I207" i="6"/>
  <c r="H203" i="6"/>
  <c r="I203" i="6"/>
  <c r="H199" i="6"/>
  <c r="I199" i="6"/>
  <c r="H195" i="6"/>
  <c r="I195" i="6"/>
  <c r="H191" i="6"/>
  <c r="I191" i="6"/>
  <c r="H187" i="6"/>
  <c r="I187" i="6"/>
  <c r="H183" i="6"/>
  <c r="I183" i="6"/>
  <c r="H179" i="6"/>
  <c r="I179" i="6"/>
  <c r="H175" i="6"/>
  <c r="I175" i="6"/>
  <c r="I171" i="6"/>
  <c r="H171" i="6"/>
  <c r="I167" i="6"/>
  <c r="H167" i="6"/>
  <c r="I163" i="6"/>
  <c r="H163" i="6"/>
  <c r="I159" i="6"/>
  <c r="H159" i="6"/>
  <c r="H155" i="6"/>
  <c r="I155" i="6"/>
  <c r="I151" i="6"/>
  <c r="H151" i="6"/>
  <c r="I147" i="6"/>
  <c r="H147" i="6"/>
  <c r="I143" i="6"/>
  <c r="H143" i="6"/>
  <c r="H139" i="6"/>
  <c r="I139" i="6"/>
  <c r="I135" i="6"/>
  <c r="H135" i="6"/>
  <c r="H127" i="6"/>
  <c r="I127" i="6"/>
  <c r="H123" i="6"/>
  <c r="I123" i="6"/>
  <c r="H119" i="6"/>
  <c r="I119" i="6"/>
  <c r="I115" i="6"/>
  <c r="H115" i="6"/>
  <c r="I111" i="6"/>
  <c r="H111" i="6"/>
  <c r="I107" i="6"/>
  <c r="H107" i="6"/>
  <c r="I103" i="6"/>
  <c r="H103" i="6"/>
  <c r="I99" i="6"/>
  <c r="H99" i="6"/>
  <c r="I95" i="6"/>
  <c r="H95" i="6"/>
  <c r="I91" i="6"/>
  <c r="H91" i="6"/>
  <c r="I87" i="6"/>
  <c r="H87" i="6"/>
  <c r="I83" i="6"/>
  <c r="H83" i="6"/>
  <c r="I79" i="6"/>
  <c r="H79" i="6"/>
  <c r="I75" i="6"/>
  <c r="H75" i="6"/>
  <c r="I71" i="6"/>
  <c r="H71" i="6"/>
  <c r="I67" i="6"/>
  <c r="H67" i="6"/>
  <c r="I63" i="6"/>
  <c r="H63" i="6"/>
  <c r="I59" i="6"/>
  <c r="B58" i="1" s="1"/>
  <c r="H59" i="6"/>
  <c r="I55" i="6"/>
  <c r="H55" i="6"/>
  <c r="I51" i="6"/>
  <c r="H51" i="6"/>
  <c r="I47" i="6"/>
  <c r="H47" i="6"/>
  <c r="I43" i="6"/>
  <c r="H43" i="6"/>
  <c r="I39" i="6"/>
  <c r="H39" i="6"/>
  <c r="I35" i="6"/>
  <c r="H35" i="6"/>
  <c r="I31" i="6"/>
  <c r="H31" i="6"/>
  <c r="I27" i="6"/>
  <c r="B26" i="1" s="1"/>
  <c r="H27" i="6"/>
  <c r="I23" i="6"/>
  <c r="H23" i="6"/>
  <c r="I19" i="6"/>
  <c r="H19" i="6"/>
  <c r="I15" i="6"/>
  <c r="H15" i="6"/>
  <c r="I11" i="6"/>
  <c r="B10" i="1" s="1"/>
  <c r="H11" i="6"/>
  <c r="I7" i="6"/>
  <c r="H7" i="6"/>
  <c r="I356" i="6"/>
  <c r="K352" i="6"/>
  <c r="I349" i="6"/>
  <c r="H341" i="6"/>
  <c r="I336" i="6"/>
  <c r="K330" i="6"/>
  <c r="H325" i="6"/>
  <c r="A324" i="1" s="1"/>
  <c r="I320" i="6"/>
  <c r="K314" i="6"/>
  <c r="H309" i="6"/>
  <c r="I304" i="6"/>
  <c r="K298" i="6"/>
  <c r="H293" i="6"/>
  <c r="K287" i="6"/>
  <c r="J279" i="6"/>
  <c r="I270" i="6"/>
  <c r="J262" i="6"/>
  <c r="J244" i="6"/>
  <c r="I224" i="6"/>
  <c r="J189" i="6"/>
  <c r="H131" i="6"/>
  <c r="K272" i="6"/>
  <c r="J272" i="6"/>
  <c r="K120" i="6"/>
  <c r="J120" i="6"/>
  <c r="K286" i="6"/>
  <c r="J286" i="6"/>
  <c r="K274" i="6"/>
  <c r="J274" i="6"/>
  <c r="K270" i="6"/>
  <c r="J270" i="6"/>
  <c r="K258" i="6"/>
  <c r="J258" i="6"/>
  <c r="K254" i="6"/>
  <c r="J254" i="6"/>
  <c r="K242" i="6"/>
  <c r="J242" i="6"/>
  <c r="K238" i="6"/>
  <c r="J238" i="6"/>
  <c r="K234" i="6"/>
  <c r="J234" i="6"/>
  <c r="K226" i="6"/>
  <c r="J226" i="6"/>
  <c r="K222" i="6"/>
  <c r="J222" i="6"/>
  <c r="K218" i="6"/>
  <c r="J218" i="6"/>
  <c r="K206" i="6"/>
  <c r="J206" i="6"/>
  <c r="K202" i="6"/>
  <c r="J202" i="6"/>
  <c r="K198" i="6"/>
  <c r="J198" i="6"/>
  <c r="K190" i="6"/>
  <c r="J190" i="6"/>
  <c r="K186" i="6"/>
  <c r="J186" i="6"/>
  <c r="K182" i="6"/>
  <c r="J182" i="6"/>
  <c r="K174" i="6"/>
  <c r="J174" i="6"/>
  <c r="K170" i="6"/>
  <c r="J170" i="6"/>
  <c r="K166" i="6"/>
  <c r="J166" i="6"/>
  <c r="K162" i="6"/>
  <c r="J162" i="6"/>
  <c r="K158" i="6"/>
  <c r="J158" i="6"/>
  <c r="K154" i="6"/>
  <c r="J154" i="6"/>
  <c r="K150" i="6"/>
  <c r="J150" i="6"/>
  <c r="K146" i="6"/>
  <c r="J146" i="6"/>
  <c r="K142" i="6"/>
  <c r="J142" i="6"/>
  <c r="K138" i="6"/>
  <c r="J138" i="6"/>
  <c r="K134" i="6"/>
  <c r="J134" i="6"/>
  <c r="K130" i="6"/>
  <c r="J130" i="6"/>
  <c r="K126" i="6"/>
  <c r="J126" i="6"/>
  <c r="K122" i="6"/>
  <c r="J122" i="6"/>
  <c r="K118" i="6"/>
  <c r="J118" i="6"/>
  <c r="K114" i="6"/>
  <c r="J114" i="6"/>
  <c r="J110" i="6"/>
  <c r="K110" i="6"/>
  <c r="J106" i="6"/>
  <c r="K106" i="6"/>
  <c r="J102" i="6"/>
  <c r="K102" i="6"/>
  <c r="J98" i="6"/>
  <c r="K98" i="6"/>
  <c r="J94" i="6"/>
  <c r="K94" i="6"/>
  <c r="J90" i="6"/>
  <c r="K90" i="6"/>
  <c r="J86" i="6"/>
  <c r="K86" i="6"/>
  <c r="J82" i="6"/>
  <c r="K82" i="6"/>
  <c r="J78" i="6"/>
  <c r="K78" i="6"/>
  <c r="J74" i="6"/>
  <c r="K74" i="6"/>
  <c r="J70" i="6"/>
  <c r="K70" i="6"/>
  <c r="J66" i="6"/>
  <c r="K66" i="6"/>
  <c r="J62" i="6"/>
  <c r="K62" i="6"/>
  <c r="J58" i="6"/>
  <c r="K58" i="6"/>
  <c r="J54" i="6"/>
  <c r="K54" i="6"/>
  <c r="J50" i="6"/>
  <c r="K50" i="6"/>
  <c r="J46" i="6"/>
  <c r="K46" i="6"/>
  <c r="J42" i="6"/>
  <c r="K42" i="6"/>
  <c r="J38" i="6"/>
  <c r="K38" i="6"/>
  <c r="J34" i="6"/>
  <c r="K34" i="6"/>
  <c r="J30" i="6"/>
  <c r="K30" i="6"/>
  <c r="J26" i="6"/>
  <c r="K26" i="6"/>
  <c r="J22" i="6"/>
  <c r="K22" i="6"/>
  <c r="J18" i="6"/>
  <c r="K18" i="6"/>
  <c r="J14" i="6"/>
  <c r="K14" i="6"/>
  <c r="J10" i="6"/>
  <c r="K10" i="6"/>
  <c r="J6" i="6"/>
  <c r="K6" i="6"/>
  <c r="I362" i="6"/>
  <c r="K358" i="6"/>
  <c r="I355" i="6"/>
  <c r="I346" i="6"/>
  <c r="K340" i="6"/>
  <c r="H335" i="6"/>
  <c r="A334" i="1" s="1"/>
  <c r="I330" i="6"/>
  <c r="K324" i="6"/>
  <c r="H319" i="6"/>
  <c r="I314" i="6"/>
  <c r="K308" i="6"/>
  <c r="H303" i="6"/>
  <c r="I298" i="6"/>
  <c r="K292" i="6"/>
  <c r="H286" i="6"/>
  <c r="J278" i="6"/>
  <c r="J260" i="6"/>
  <c r="H253" i="6"/>
  <c r="I244" i="6"/>
  <c r="H221" i="6"/>
  <c r="A220" i="1" s="1"/>
  <c r="H77" i="6"/>
  <c r="K116" i="6"/>
  <c r="J116" i="6"/>
  <c r="H278" i="6"/>
  <c r="I278" i="6"/>
  <c r="H274" i="6"/>
  <c r="I274" i="6"/>
  <c r="H262" i="6"/>
  <c r="I262" i="6"/>
  <c r="H258" i="6"/>
  <c r="I258" i="6"/>
  <c r="H246" i="6"/>
  <c r="I246" i="6"/>
  <c r="H242" i="6"/>
  <c r="I242" i="6"/>
  <c r="H238" i="6"/>
  <c r="I238" i="6"/>
  <c r="H230" i="6"/>
  <c r="I230" i="6"/>
  <c r="H226" i="6"/>
  <c r="I226" i="6"/>
  <c r="H222" i="6"/>
  <c r="I222" i="6"/>
  <c r="H214" i="6"/>
  <c r="I214" i="6"/>
  <c r="I210" i="6"/>
  <c r="B209" i="1" s="1"/>
  <c r="H210" i="6"/>
  <c r="I206" i="6"/>
  <c r="H206" i="6"/>
  <c r="I202" i="6"/>
  <c r="H202" i="6"/>
  <c r="I198" i="6"/>
  <c r="H198" i="6"/>
  <c r="I194" i="6"/>
  <c r="B193" i="1" s="1"/>
  <c r="H194" i="6"/>
  <c r="I190" i="6"/>
  <c r="H190" i="6"/>
  <c r="I186" i="6"/>
  <c r="H186" i="6"/>
  <c r="I182" i="6"/>
  <c r="H182" i="6"/>
  <c r="I178" i="6"/>
  <c r="H178" i="6"/>
  <c r="I174" i="6"/>
  <c r="H174" i="6"/>
  <c r="H170" i="6"/>
  <c r="I170" i="6"/>
  <c r="H166" i="6"/>
  <c r="A165" i="1" s="1"/>
  <c r="I166" i="6"/>
  <c r="H162" i="6"/>
  <c r="I162" i="6"/>
  <c r="H158" i="6"/>
  <c r="I158" i="6"/>
  <c r="H154" i="6"/>
  <c r="I154" i="6"/>
  <c r="H150" i="6"/>
  <c r="I150" i="6"/>
  <c r="H146" i="6"/>
  <c r="A145" i="1" s="1"/>
  <c r="I146" i="6"/>
  <c r="H142" i="6"/>
  <c r="I142" i="6"/>
  <c r="H138" i="6"/>
  <c r="I138" i="6"/>
  <c r="H134" i="6"/>
  <c r="I134" i="6"/>
  <c r="H130" i="6"/>
  <c r="I130" i="6"/>
  <c r="H126" i="6"/>
  <c r="I126" i="6"/>
  <c r="H122" i="6"/>
  <c r="I122" i="6"/>
  <c r="H118" i="6"/>
  <c r="I118" i="6"/>
  <c r="H114" i="6"/>
  <c r="I114" i="6"/>
  <c r="H110" i="6"/>
  <c r="I110" i="6"/>
  <c r="H106" i="6"/>
  <c r="I106" i="6"/>
  <c r="H102" i="6"/>
  <c r="I102" i="6"/>
  <c r="H98" i="6"/>
  <c r="I98" i="6"/>
  <c r="H94" i="6"/>
  <c r="I94" i="6"/>
  <c r="H90" i="6"/>
  <c r="I90" i="6"/>
  <c r="H86" i="6"/>
  <c r="I86" i="6"/>
  <c r="H82" i="6"/>
  <c r="I82" i="6"/>
  <c r="H78" i="6"/>
  <c r="I78" i="6"/>
  <c r="H74" i="6"/>
  <c r="I74" i="6"/>
  <c r="H70" i="6"/>
  <c r="I70" i="6"/>
  <c r="H66" i="6"/>
  <c r="I66" i="6"/>
  <c r="H62" i="6"/>
  <c r="I62" i="6"/>
  <c r="H58" i="6"/>
  <c r="I58" i="6"/>
  <c r="H54" i="6"/>
  <c r="I54" i="6"/>
  <c r="H50" i="6"/>
  <c r="I50" i="6"/>
  <c r="H46" i="6"/>
  <c r="I46" i="6"/>
  <c r="H42" i="6"/>
  <c r="I42" i="6"/>
  <c r="H38" i="6"/>
  <c r="I38" i="6"/>
  <c r="H34" i="6"/>
  <c r="I34" i="6"/>
  <c r="H30" i="6"/>
  <c r="I30" i="6"/>
  <c r="H26" i="6"/>
  <c r="I26" i="6"/>
  <c r="H22" i="6"/>
  <c r="I22" i="6"/>
  <c r="H18" i="6"/>
  <c r="I18" i="6"/>
  <c r="H14" i="6"/>
  <c r="I14" i="6"/>
  <c r="H10" i="6"/>
  <c r="I10" i="6"/>
  <c r="H6" i="6"/>
  <c r="I6" i="6"/>
  <c r="H3" i="6"/>
  <c r="A2" i="1" s="1"/>
  <c r="I361" i="6"/>
  <c r="I352" i="6"/>
  <c r="K348" i="6"/>
  <c r="H345" i="6"/>
  <c r="I340" i="6"/>
  <c r="K334" i="6"/>
  <c r="H329" i="6"/>
  <c r="I324" i="6"/>
  <c r="K318" i="6"/>
  <c r="H313" i="6"/>
  <c r="I308" i="6"/>
  <c r="K302" i="6"/>
  <c r="H297" i="6"/>
  <c r="I292" i="6"/>
  <c r="K285" i="6"/>
  <c r="J276" i="6"/>
  <c r="H269" i="6"/>
  <c r="I260" i="6"/>
  <c r="H251" i="6"/>
  <c r="J243" i="6"/>
  <c r="H218" i="6"/>
  <c r="J178" i="6"/>
  <c r="K148" i="6"/>
  <c r="J148" i="6"/>
  <c r="J361" i="6"/>
  <c r="K361" i="6"/>
  <c r="J357" i="6"/>
  <c r="K357" i="6"/>
  <c r="J353" i="6"/>
  <c r="K353" i="6"/>
  <c r="J349" i="6"/>
  <c r="K349" i="6"/>
  <c r="J345" i="6"/>
  <c r="K345" i="6"/>
  <c r="J341" i="6"/>
  <c r="K341" i="6"/>
  <c r="J337" i="6"/>
  <c r="K337" i="6"/>
  <c r="J333" i="6"/>
  <c r="K333" i="6"/>
  <c r="J329" i="6"/>
  <c r="K329" i="6"/>
  <c r="J325" i="6"/>
  <c r="K325" i="6"/>
  <c r="J321" i="6"/>
  <c r="K321" i="6"/>
  <c r="J317" i="6"/>
  <c r="K317" i="6"/>
  <c r="J313" i="6"/>
  <c r="K313" i="6"/>
  <c r="J309" i="6"/>
  <c r="K309" i="6"/>
  <c r="J305" i="6"/>
  <c r="K305" i="6"/>
  <c r="J301" i="6"/>
  <c r="K301" i="6"/>
  <c r="J297" i="6"/>
  <c r="K297" i="6"/>
  <c r="J293" i="6"/>
  <c r="K293" i="6"/>
  <c r="J289" i="6"/>
  <c r="K289" i="6"/>
  <c r="K281" i="6"/>
  <c r="J281" i="6"/>
  <c r="K277" i="6"/>
  <c r="J277" i="6"/>
  <c r="K269" i="6"/>
  <c r="J269" i="6"/>
  <c r="K265" i="6"/>
  <c r="J265" i="6"/>
  <c r="K261" i="6"/>
  <c r="J261" i="6"/>
  <c r="K253" i="6"/>
  <c r="J253" i="6"/>
  <c r="K249" i="6"/>
  <c r="J249" i="6"/>
  <c r="K245" i="6"/>
  <c r="J245" i="6"/>
  <c r="K241" i="6"/>
  <c r="J241" i="6"/>
  <c r="K237" i="6"/>
  <c r="J237" i="6"/>
  <c r="K233" i="6"/>
  <c r="J233" i="6"/>
  <c r="K229" i="6"/>
  <c r="J229" i="6"/>
  <c r="K225" i="6"/>
  <c r="J225" i="6"/>
  <c r="K221" i="6"/>
  <c r="J221" i="6"/>
  <c r="K217" i="6"/>
  <c r="J217" i="6"/>
  <c r="K213" i="6"/>
  <c r="J213" i="6"/>
  <c r="K209" i="6"/>
  <c r="J209" i="6"/>
  <c r="K201" i="6"/>
  <c r="J201" i="6"/>
  <c r="K197" i="6"/>
  <c r="J197" i="6"/>
  <c r="K193" i="6"/>
  <c r="J193" i="6"/>
  <c r="K185" i="6"/>
  <c r="J185" i="6"/>
  <c r="K181" i="6"/>
  <c r="J181" i="6"/>
  <c r="K177" i="6"/>
  <c r="J177" i="6"/>
  <c r="K169" i="6"/>
  <c r="J169" i="6"/>
  <c r="J161" i="6"/>
  <c r="K161" i="6"/>
  <c r="J157" i="6"/>
  <c r="K157" i="6"/>
  <c r="J153" i="6"/>
  <c r="K153" i="6"/>
  <c r="J149" i="6"/>
  <c r="K149" i="6"/>
  <c r="J145" i="6"/>
  <c r="K145" i="6"/>
  <c r="J141" i="6"/>
  <c r="K141" i="6"/>
  <c r="J137" i="6"/>
  <c r="K137" i="6"/>
  <c r="J133" i="6"/>
  <c r="K133" i="6"/>
  <c r="J129" i="6"/>
  <c r="K129" i="6"/>
  <c r="J125" i="6"/>
  <c r="K125" i="6"/>
  <c r="J121" i="6"/>
  <c r="K121" i="6"/>
  <c r="J117" i="6"/>
  <c r="K117" i="6"/>
  <c r="J113" i="6"/>
  <c r="K113" i="6"/>
  <c r="J109" i="6"/>
  <c r="K109" i="6"/>
  <c r="J105" i="6"/>
  <c r="K105" i="6"/>
  <c r="J101" i="6"/>
  <c r="K101" i="6"/>
  <c r="J97" i="6"/>
  <c r="K97" i="6"/>
  <c r="J93" i="6"/>
  <c r="K93" i="6"/>
  <c r="J89" i="6"/>
  <c r="K89" i="6"/>
  <c r="J85" i="6"/>
  <c r="K85" i="6"/>
  <c r="J81" i="6"/>
  <c r="K81" i="6"/>
  <c r="J77" i="6"/>
  <c r="K77" i="6"/>
  <c r="J73" i="6"/>
  <c r="K73" i="6"/>
  <c r="J69" i="6"/>
  <c r="K69" i="6"/>
  <c r="J65" i="6"/>
  <c r="K65" i="6"/>
  <c r="J61" i="6"/>
  <c r="K61" i="6"/>
  <c r="J57" i="6"/>
  <c r="K57" i="6"/>
  <c r="J53" i="6"/>
  <c r="K53" i="6"/>
  <c r="J49" i="6"/>
  <c r="K49" i="6"/>
  <c r="J45" i="6"/>
  <c r="K45" i="6"/>
  <c r="J41" i="6"/>
  <c r="K41" i="6"/>
  <c r="J37" i="6"/>
  <c r="K37" i="6"/>
  <c r="J33" i="6"/>
  <c r="K33" i="6"/>
  <c r="J29" i="6"/>
  <c r="K29" i="6"/>
  <c r="J25" i="6"/>
  <c r="K25" i="6"/>
  <c r="J21" i="6"/>
  <c r="K21" i="6"/>
  <c r="J17" i="6"/>
  <c r="K17" i="6"/>
  <c r="J13" i="6"/>
  <c r="K13" i="6"/>
  <c r="J9" i="6"/>
  <c r="K9" i="6"/>
  <c r="J5" i="6"/>
  <c r="K5" i="6"/>
  <c r="I358" i="6"/>
  <c r="K354" i="6"/>
  <c r="I351" i="6"/>
  <c r="K344" i="6"/>
  <c r="H339" i="6"/>
  <c r="I334" i="6"/>
  <c r="K328" i="6"/>
  <c r="H323" i="6"/>
  <c r="A322" i="1" s="1"/>
  <c r="I318" i="6"/>
  <c r="K312" i="6"/>
  <c r="H307" i="6"/>
  <c r="K296" i="6"/>
  <c r="H285" i="6"/>
  <c r="J259" i="6"/>
  <c r="J250" i="6"/>
  <c r="J214" i="6"/>
  <c r="J173" i="6"/>
  <c r="K280" i="6"/>
  <c r="J280" i="6"/>
  <c r="K256" i="6"/>
  <c r="J256" i="6"/>
  <c r="K152" i="6"/>
  <c r="J152" i="6"/>
  <c r="I289" i="6"/>
  <c r="H289" i="6"/>
  <c r="I281" i="6"/>
  <c r="H281" i="6"/>
  <c r="I277" i="6"/>
  <c r="H277" i="6"/>
  <c r="I265" i="6"/>
  <c r="H265" i="6"/>
  <c r="I261" i="6"/>
  <c r="H261" i="6"/>
  <c r="I249" i="6"/>
  <c r="H249" i="6"/>
  <c r="I245" i="6"/>
  <c r="H245" i="6"/>
  <c r="I241" i="6"/>
  <c r="H241" i="6"/>
  <c r="I233" i="6"/>
  <c r="B232" i="1" s="1"/>
  <c r="H233" i="6"/>
  <c r="I229" i="6"/>
  <c r="H229" i="6"/>
  <c r="I225" i="6"/>
  <c r="H225" i="6"/>
  <c r="I217" i="6"/>
  <c r="H217" i="6"/>
  <c r="I213" i="6"/>
  <c r="H213" i="6"/>
  <c r="H209" i="6"/>
  <c r="A208" i="1" s="1"/>
  <c r="I209" i="6"/>
  <c r="H205" i="6"/>
  <c r="I205" i="6"/>
  <c r="H201" i="6"/>
  <c r="I201" i="6"/>
  <c r="H197" i="6"/>
  <c r="A196" i="1" s="1"/>
  <c r="I197" i="6"/>
  <c r="H193" i="6"/>
  <c r="I193" i="6"/>
  <c r="H189" i="6"/>
  <c r="I189" i="6"/>
  <c r="H185" i="6"/>
  <c r="I185" i="6"/>
  <c r="H181" i="6"/>
  <c r="I181" i="6"/>
  <c r="H177" i="6"/>
  <c r="I177" i="6"/>
  <c r="H173" i="6"/>
  <c r="I173" i="6"/>
  <c r="I169" i="6"/>
  <c r="H169" i="6"/>
  <c r="H165" i="6"/>
  <c r="I165" i="6"/>
  <c r="H161" i="6"/>
  <c r="I161" i="6"/>
  <c r="H153" i="6"/>
  <c r="I153" i="6"/>
  <c r="H145" i="6"/>
  <c r="I145" i="6"/>
  <c r="H141" i="6"/>
  <c r="I141" i="6"/>
  <c r="H137" i="6"/>
  <c r="I137" i="6"/>
  <c r="H133" i="6"/>
  <c r="I133" i="6"/>
  <c r="H129" i="6"/>
  <c r="I129" i="6"/>
  <c r="H125" i="6"/>
  <c r="I125" i="6"/>
  <c r="H121" i="6"/>
  <c r="I121" i="6"/>
  <c r="H117" i="6"/>
  <c r="I117" i="6"/>
  <c r="H113" i="6"/>
  <c r="I113" i="6"/>
  <c r="I109" i="6"/>
  <c r="H109" i="6"/>
  <c r="I105" i="6"/>
  <c r="H105" i="6"/>
  <c r="I101" i="6"/>
  <c r="H101" i="6"/>
  <c r="I97" i="6"/>
  <c r="H97" i="6"/>
  <c r="I93" i="6"/>
  <c r="H93" i="6"/>
  <c r="I89" i="6"/>
  <c r="H89" i="6"/>
  <c r="I85" i="6"/>
  <c r="H85" i="6"/>
  <c r="I81" i="6"/>
  <c r="H81" i="6"/>
  <c r="I73" i="6"/>
  <c r="H73" i="6"/>
  <c r="I69" i="6"/>
  <c r="B68" i="1" s="1"/>
  <c r="H69" i="6"/>
  <c r="I65" i="6"/>
  <c r="H65" i="6"/>
  <c r="I61" i="6"/>
  <c r="H61" i="6"/>
  <c r="I57" i="6"/>
  <c r="H57" i="6"/>
  <c r="I53" i="6"/>
  <c r="B52" i="1" s="1"/>
  <c r="H53" i="6"/>
  <c r="I49" i="6"/>
  <c r="H49" i="6"/>
  <c r="I45" i="6"/>
  <c r="H45" i="6"/>
  <c r="I41" i="6"/>
  <c r="H41" i="6"/>
  <c r="I37" i="6"/>
  <c r="B36" i="1" s="1"/>
  <c r="H37" i="6"/>
  <c r="I33" i="6"/>
  <c r="H33" i="6"/>
  <c r="I29" i="6"/>
  <c r="H29" i="6"/>
  <c r="I25" i="6"/>
  <c r="H25" i="6"/>
  <c r="I21" i="6"/>
  <c r="B20" i="1" s="1"/>
  <c r="H21" i="6"/>
  <c r="I17" i="6"/>
  <c r="H17" i="6"/>
  <c r="I13" i="6"/>
  <c r="H13" i="6"/>
  <c r="I9" i="6"/>
  <c r="H9" i="6"/>
  <c r="I5" i="6"/>
  <c r="H5" i="6"/>
  <c r="J3" i="6"/>
  <c r="I348" i="6"/>
  <c r="I344" i="6"/>
  <c r="K338" i="6"/>
  <c r="H333" i="6"/>
  <c r="A332" i="1" s="1"/>
  <c r="I328" i="6"/>
  <c r="K322" i="6"/>
  <c r="H317" i="6"/>
  <c r="I312" i="6"/>
  <c r="K306" i="6"/>
  <c r="H301" i="6"/>
  <c r="I296" i="6"/>
  <c r="K290" i="6"/>
  <c r="H283" i="6"/>
  <c r="J275" i="6"/>
  <c r="J266" i="6"/>
  <c r="J257" i="6"/>
  <c r="H250" i="6"/>
  <c r="H237" i="6"/>
  <c r="J210" i="6"/>
  <c r="K165" i="6"/>
  <c r="J104" i="6"/>
  <c r="K104" i="6"/>
  <c r="J100" i="6"/>
  <c r="K100" i="6"/>
  <c r="J96" i="6"/>
  <c r="K96" i="6"/>
  <c r="J92" i="6"/>
  <c r="K92" i="6"/>
  <c r="J88" i="6"/>
  <c r="K88" i="6"/>
  <c r="J84" i="6"/>
  <c r="K84" i="6"/>
  <c r="J80" i="6"/>
  <c r="K80" i="6"/>
  <c r="J76" i="6"/>
  <c r="K76" i="6"/>
  <c r="J72" i="6"/>
  <c r="K72" i="6"/>
  <c r="J68" i="6"/>
  <c r="K68" i="6"/>
  <c r="J64" i="6"/>
  <c r="K64" i="6"/>
  <c r="J60" i="6"/>
  <c r="K60" i="6"/>
  <c r="J56" i="6"/>
  <c r="K56" i="6"/>
  <c r="J52" i="6"/>
  <c r="K52" i="6"/>
  <c r="J48" i="6"/>
  <c r="K48" i="6"/>
  <c r="J44" i="6"/>
  <c r="K44" i="6"/>
  <c r="J40" i="6"/>
  <c r="K40" i="6"/>
  <c r="J36" i="6"/>
  <c r="K36" i="6"/>
  <c r="J32" i="6"/>
  <c r="K32" i="6"/>
  <c r="J28" i="6"/>
  <c r="K28" i="6"/>
  <c r="J24" i="6"/>
  <c r="K24" i="6"/>
  <c r="J20" i="6"/>
  <c r="K20" i="6"/>
  <c r="J16" i="6"/>
  <c r="K16" i="6"/>
  <c r="J12" i="6"/>
  <c r="K12" i="6"/>
  <c r="J8" i="6"/>
  <c r="K8" i="6"/>
  <c r="J4" i="6"/>
  <c r="K4" i="6"/>
  <c r="H104" i="6"/>
  <c r="I104" i="6"/>
  <c r="H100" i="6"/>
  <c r="I100" i="6"/>
  <c r="H96" i="6"/>
  <c r="I96" i="6"/>
  <c r="H92" i="6"/>
  <c r="I92" i="6"/>
  <c r="H88" i="6"/>
  <c r="I88" i="6"/>
  <c r="H84" i="6"/>
  <c r="I84" i="6"/>
  <c r="H80" i="6"/>
  <c r="I80" i="6"/>
  <c r="H76" i="6"/>
  <c r="I76" i="6"/>
  <c r="H72" i="6"/>
  <c r="I72" i="6"/>
  <c r="H68" i="6"/>
  <c r="I68" i="6"/>
  <c r="H64" i="6"/>
  <c r="I64" i="6"/>
  <c r="H60" i="6"/>
  <c r="I60" i="6"/>
  <c r="H56" i="6"/>
  <c r="I56" i="6"/>
  <c r="H52" i="6"/>
  <c r="I52" i="6"/>
  <c r="B51" i="1" s="1"/>
  <c r="C51" i="1" s="1"/>
  <c r="H48" i="6"/>
  <c r="I48" i="6"/>
  <c r="H44" i="6"/>
  <c r="I44" i="6"/>
  <c r="H40" i="6"/>
  <c r="I40" i="6"/>
  <c r="H36" i="6"/>
  <c r="I36" i="6"/>
  <c r="B35" i="1" s="1"/>
  <c r="H32" i="6"/>
  <c r="I32" i="6"/>
  <c r="H28" i="6"/>
  <c r="I28" i="6"/>
  <c r="H24" i="6"/>
  <c r="I24" i="6"/>
  <c r="H20" i="6"/>
  <c r="I20" i="6"/>
  <c r="H16" i="6"/>
  <c r="I16" i="6"/>
  <c r="B15" i="1" s="1"/>
  <c r="H12" i="6"/>
  <c r="I12" i="6"/>
  <c r="H8" i="6"/>
  <c r="I8" i="6"/>
  <c r="H4" i="6"/>
  <c r="I4" i="6"/>
  <c r="J103" i="6"/>
  <c r="K103" i="6"/>
  <c r="J99" i="6"/>
  <c r="K99" i="6"/>
  <c r="J95" i="6"/>
  <c r="K95" i="6"/>
  <c r="J91" i="6"/>
  <c r="K91" i="6"/>
  <c r="J87" i="6"/>
  <c r="K87" i="6"/>
  <c r="J83" i="6"/>
  <c r="K83" i="6"/>
  <c r="J79" i="6"/>
  <c r="K79" i="6"/>
  <c r="J75" i="6"/>
  <c r="K75" i="6"/>
  <c r="J71" i="6"/>
  <c r="K71" i="6"/>
  <c r="J67" i="6"/>
  <c r="K67" i="6"/>
  <c r="J63" i="6"/>
  <c r="K63" i="6"/>
  <c r="J59" i="6"/>
  <c r="K59" i="6"/>
  <c r="J55" i="6"/>
  <c r="K55" i="6"/>
  <c r="J51" i="6"/>
  <c r="K51" i="6"/>
  <c r="J47" i="6"/>
  <c r="K47" i="6"/>
  <c r="J43" i="6"/>
  <c r="K43" i="6"/>
  <c r="J39" i="6"/>
  <c r="K39" i="6"/>
  <c r="J35" i="6"/>
  <c r="K35" i="6"/>
  <c r="J31" i="6"/>
  <c r="K31" i="6"/>
  <c r="J27" i="6"/>
  <c r="K27" i="6"/>
  <c r="J23" i="6"/>
  <c r="K23" i="6"/>
  <c r="J19" i="6"/>
  <c r="K19" i="6"/>
  <c r="J15" i="6"/>
  <c r="K15" i="6"/>
  <c r="J11" i="6"/>
  <c r="K11" i="6"/>
  <c r="J7" i="6"/>
  <c r="K7" i="6"/>
  <c r="H218" i="5"/>
  <c r="I218" i="5"/>
  <c r="I206" i="5"/>
  <c r="H206" i="5"/>
  <c r="I190" i="5"/>
  <c r="H190" i="5"/>
  <c r="I174" i="5"/>
  <c r="H174" i="5"/>
  <c r="H170" i="5"/>
  <c r="I170" i="5"/>
  <c r="H166" i="5"/>
  <c r="I166" i="5"/>
  <c r="I154" i="5"/>
  <c r="H154" i="5"/>
  <c r="I150" i="5"/>
  <c r="H150" i="5"/>
  <c r="A149" i="1" s="1"/>
  <c r="I146" i="5"/>
  <c r="H146" i="5"/>
  <c r="I142" i="5"/>
  <c r="H142" i="5"/>
  <c r="I138" i="5"/>
  <c r="H138" i="5"/>
  <c r="I134" i="5"/>
  <c r="H134" i="5"/>
  <c r="I130" i="5"/>
  <c r="H130" i="5"/>
  <c r="I126" i="5"/>
  <c r="H126" i="5"/>
  <c r="I122" i="5"/>
  <c r="H122" i="5"/>
  <c r="I118" i="5"/>
  <c r="H118" i="5"/>
  <c r="I114" i="5"/>
  <c r="H114" i="5"/>
  <c r="I110" i="5"/>
  <c r="H110" i="5"/>
  <c r="I102" i="5"/>
  <c r="H102" i="5"/>
  <c r="I98" i="5"/>
  <c r="H98" i="5"/>
  <c r="A97" i="1" s="1"/>
  <c r="I286" i="5"/>
  <c r="I226" i="5"/>
  <c r="J313" i="5"/>
  <c r="K313" i="5"/>
  <c r="J309" i="5"/>
  <c r="K309" i="5"/>
  <c r="E308" i="1" s="1"/>
  <c r="J305" i="5"/>
  <c r="K305" i="5"/>
  <c r="E304" i="1" s="1"/>
  <c r="J301" i="5"/>
  <c r="K301" i="5"/>
  <c r="J297" i="5"/>
  <c r="K297" i="5"/>
  <c r="J293" i="5"/>
  <c r="K293" i="5"/>
  <c r="J289" i="5"/>
  <c r="K289" i="5"/>
  <c r="E288" i="1" s="1"/>
  <c r="J285" i="5"/>
  <c r="K285" i="5"/>
  <c r="J281" i="5"/>
  <c r="K281" i="5"/>
  <c r="J277" i="5"/>
  <c r="K277" i="5"/>
  <c r="J273" i="5"/>
  <c r="K273" i="5"/>
  <c r="J233" i="5"/>
  <c r="K233" i="5"/>
  <c r="J229" i="5"/>
  <c r="K229" i="5"/>
  <c r="J225" i="5"/>
  <c r="K225" i="5"/>
  <c r="J217" i="5"/>
  <c r="K217" i="5"/>
  <c r="E216" i="1" s="1"/>
  <c r="J213" i="5"/>
  <c r="K213" i="5"/>
  <c r="J205" i="5"/>
  <c r="K205" i="5"/>
  <c r="J197" i="5"/>
  <c r="K197" i="5"/>
  <c r="E196" i="1" s="1"/>
  <c r="J189" i="5"/>
  <c r="K189" i="5"/>
  <c r="J185" i="5"/>
  <c r="K185" i="5"/>
  <c r="K3" i="5"/>
  <c r="H356" i="5"/>
  <c r="H348" i="5"/>
  <c r="H340" i="5"/>
  <c r="A339" i="1" s="1"/>
  <c r="H332" i="5"/>
  <c r="H324" i="5"/>
  <c r="A323" i="1" s="1"/>
  <c r="H316" i="5"/>
  <c r="I305" i="5"/>
  <c r="K294" i="5"/>
  <c r="H284" i="5"/>
  <c r="I273" i="5"/>
  <c r="H258" i="5"/>
  <c r="H242" i="5"/>
  <c r="H222" i="5"/>
  <c r="H194" i="5"/>
  <c r="H306" i="5"/>
  <c r="I306" i="5"/>
  <c r="H298" i="5"/>
  <c r="I298" i="5"/>
  <c r="H282" i="5"/>
  <c r="I282" i="5"/>
  <c r="B206" i="1"/>
  <c r="H357" i="5"/>
  <c r="I357" i="5"/>
  <c r="H345" i="5"/>
  <c r="I345" i="5"/>
  <c r="H337" i="5"/>
  <c r="I337" i="5"/>
  <c r="B336" i="1" s="1"/>
  <c r="H329" i="5"/>
  <c r="I329" i="5"/>
  <c r="B328" i="1" s="1"/>
  <c r="H321" i="5"/>
  <c r="I321" i="5"/>
  <c r="I265" i="5"/>
  <c r="H265" i="5"/>
  <c r="I257" i="5"/>
  <c r="H257" i="5"/>
  <c r="I245" i="5"/>
  <c r="H245" i="5"/>
  <c r="A244" i="1" s="1"/>
  <c r="H237" i="5"/>
  <c r="I237" i="5"/>
  <c r="H225" i="5"/>
  <c r="I225" i="5"/>
  <c r="H209" i="5"/>
  <c r="I209" i="5"/>
  <c r="H201" i="5"/>
  <c r="I201" i="5"/>
  <c r="H193" i="5"/>
  <c r="I193" i="5"/>
  <c r="H185" i="5"/>
  <c r="I185" i="5"/>
  <c r="H177" i="5"/>
  <c r="I177" i="5"/>
  <c r="H169" i="5"/>
  <c r="I169" i="5"/>
  <c r="H161" i="5"/>
  <c r="I161" i="5"/>
  <c r="H153" i="5"/>
  <c r="I153" i="5"/>
  <c r="H141" i="5"/>
  <c r="I141" i="5"/>
  <c r="B140" i="1" s="1"/>
  <c r="H234" i="5"/>
  <c r="I234" i="5"/>
  <c r="B233" i="1" s="1"/>
  <c r="I182" i="5"/>
  <c r="H182" i="5"/>
  <c r="H361" i="5"/>
  <c r="I361" i="5"/>
  <c r="H353" i="5"/>
  <c r="I353" i="5"/>
  <c r="H341" i="5"/>
  <c r="I341" i="5"/>
  <c r="H333" i="5"/>
  <c r="I333" i="5"/>
  <c r="H325" i="5"/>
  <c r="I325" i="5"/>
  <c r="H317" i="5"/>
  <c r="I317" i="5"/>
  <c r="H309" i="5"/>
  <c r="I309" i="5"/>
  <c r="B308" i="1" s="1"/>
  <c r="H301" i="5"/>
  <c r="I301" i="5"/>
  <c r="H293" i="5"/>
  <c r="I293" i="5"/>
  <c r="H285" i="5"/>
  <c r="I285" i="5"/>
  <c r="B284" i="1" s="1"/>
  <c r="H277" i="5"/>
  <c r="I277" i="5"/>
  <c r="I269" i="5"/>
  <c r="H269" i="5"/>
  <c r="I261" i="5"/>
  <c r="H261" i="5"/>
  <c r="I253" i="5"/>
  <c r="H253" i="5"/>
  <c r="I241" i="5"/>
  <c r="H241" i="5"/>
  <c r="A240" i="1" s="1"/>
  <c r="H233" i="5"/>
  <c r="I233" i="5"/>
  <c r="H229" i="5"/>
  <c r="I229" i="5"/>
  <c r="H213" i="5"/>
  <c r="I213" i="5"/>
  <c r="H205" i="5"/>
  <c r="I205" i="5"/>
  <c r="H197" i="5"/>
  <c r="I197" i="5"/>
  <c r="H189" i="5"/>
  <c r="I189" i="5"/>
  <c r="H181" i="5"/>
  <c r="I181" i="5"/>
  <c r="H173" i="5"/>
  <c r="I173" i="5"/>
  <c r="B172" i="1" s="1"/>
  <c r="H165" i="5"/>
  <c r="I165" i="5"/>
  <c r="H157" i="5"/>
  <c r="I157" i="5"/>
  <c r="H149" i="5"/>
  <c r="I149" i="5"/>
  <c r="H145" i="5"/>
  <c r="I145" i="5"/>
  <c r="B144" i="1" s="1"/>
  <c r="I3" i="5"/>
  <c r="H3" i="5"/>
  <c r="J360" i="5"/>
  <c r="K360" i="5"/>
  <c r="J356" i="5"/>
  <c r="K356" i="5"/>
  <c r="J352" i="5"/>
  <c r="K352" i="5"/>
  <c r="J348" i="5"/>
  <c r="K348" i="5"/>
  <c r="J344" i="5"/>
  <c r="K344" i="5"/>
  <c r="J340" i="5"/>
  <c r="K340" i="5"/>
  <c r="J336" i="5"/>
  <c r="K336" i="5"/>
  <c r="J332" i="5"/>
  <c r="K332" i="5"/>
  <c r="J328" i="5"/>
  <c r="K328" i="5"/>
  <c r="J324" i="5"/>
  <c r="K324" i="5"/>
  <c r="J320" i="5"/>
  <c r="K320" i="5"/>
  <c r="J316" i="5"/>
  <c r="K316" i="5"/>
  <c r="J312" i="5"/>
  <c r="K312" i="5"/>
  <c r="J308" i="5"/>
  <c r="K308" i="5"/>
  <c r="J304" i="5"/>
  <c r="K304" i="5"/>
  <c r="J300" i="5"/>
  <c r="K300" i="5"/>
  <c r="J296" i="5"/>
  <c r="K296" i="5"/>
  <c r="J292" i="5"/>
  <c r="K292" i="5"/>
  <c r="J288" i="5"/>
  <c r="K288" i="5"/>
  <c r="J284" i="5"/>
  <c r="K284" i="5"/>
  <c r="J280" i="5"/>
  <c r="K280" i="5"/>
  <c r="J276" i="5"/>
  <c r="K276" i="5"/>
  <c r="J272" i="5"/>
  <c r="K272" i="5"/>
  <c r="J268" i="5"/>
  <c r="K268" i="5"/>
  <c r="J264" i="5"/>
  <c r="K264" i="5"/>
  <c r="H362" i="5"/>
  <c r="H354" i="5"/>
  <c r="A353" i="1" s="1"/>
  <c r="C353" i="1" s="1"/>
  <c r="H346" i="5"/>
  <c r="H338" i="5"/>
  <c r="H330" i="5"/>
  <c r="H322" i="5"/>
  <c r="I313" i="5"/>
  <c r="K302" i="5"/>
  <c r="H292" i="5"/>
  <c r="I281" i="5"/>
  <c r="H270" i="5"/>
  <c r="H254" i="5"/>
  <c r="A253" i="1" s="1"/>
  <c r="H238" i="5"/>
  <c r="I216" i="5"/>
  <c r="H186" i="5"/>
  <c r="H290" i="5"/>
  <c r="I290" i="5"/>
  <c r="H349" i="5"/>
  <c r="I349" i="5"/>
  <c r="I249" i="5"/>
  <c r="H249" i="5"/>
  <c r="H312" i="5"/>
  <c r="I312" i="5"/>
  <c r="H304" i="5"/>
  <c r="I304" i="5"/>
  <c r="H296" i="5"/>
  <c r="A295" i="1" s="1"/>
  <c r="I296" i="5"/>
  <c r="H288" i="5"/>
  <c r="I288" i="5"/>
  <c r="H280" i="5"/>
  <c r="I280" i="5"/>
  <c r="H272" i="5"/>
  <c r="I272" i="5"/>
  <c r="H268" i="5"/>
  <c r="I268" i="5"/>
  <c r="H264" i="5"/>
  <c r="I264" i="5"/>
  <c r="H260" i="5"/>
  <c r="I260" i="5"/>
  <c r="H256" i="5"/>
  <c r="I256" i="5"/>
  <c r="H252" i="5"/>
  <c r="A251" i="1" s="1"/>
  <c r="I252" i="5"/>
  <c r="H248" i="5"/>
  <c r="A247" i="1" s="1"/>
  <c r="I248" i="5"/>
  <c r="H244" i="5"/>
  <c r="I244" i="5"/>
  <c r="H240" i="5"/>
  <c r="I240" i="5"/>
  <c r="H236" i="5"/>
  <c r="A235" i="1" s="1"/>
  <c r="I236" i="5"/>
  <c r="H228" i="5"/>
  <c r="I228" i="5"/>
  <c r="H224" i="5"/>
  <c r="I224" i="5"/>
  <c r="H220" i="5"/>
  <c r="I220" i="5"/>
  <c r="I212" i="5"/>
  <c r="H212" i="5"/>
  <c r="I208" i="5"/>
  <c r="H208" i="5"/>
  <c r="I204" i="5"/>
  <c r="H204" i="5"/>
  <c r="I200" i="5"/>
  <c r="H200" i="5"/>
  <c r="I196" i="5"/>
  <c r="H196" i="5"/>
  <c r="I192" i="5"/>
  <c r="H192" i="5"/>
  <c r="I188" i="5"/>
  <c r="H188" i="5"/>
  <c r="I184" i="5"/>
  <c r="H184" i="5"/>
  <c r="I180" i="5"/>
  <c r="H180" i="5"/>
  <c r="I176" i="5"/>
  <c r="H176" i="5"/>
  <c r="H172" i="5"/>
  <c r="I172" i="5"/>
  <c r="H168" i="5"/>
  <c r="I168" i="5"/>
  <c r="H164" i="5"/>
  <c r="I164" i="5"/>
  <c r="I160" i="5"/>
  <c r="H160" i="5"/>
  <c r="I156" i="5"/>
  <c r="H156" i="5"/>
  <c r="I152" i="5"/>
  <c r="H152" i="5"/>
  <c r="I148" i="5"/>
  <c r="H148" i="5"/>
  <c r="I144" i="5"/>
  <c r="H144" i="5"/>
  <c r="I140" i="5"/>
  <c r="H140" i="5"/>
  <c r="I136" i="5"/>
  <c r="H136" i="5"/>
  <c r="I128" i="5"/>
  <c r="H128" i="5"/>
  <c r="I124" i="5"/>
  <c r="H124" i="5"/>
  <c r="I120" i="5"/>
  <c r="H120" i="5"/>
  <c r="I116" i="5"/>
  <c r="H116" i="5"/>
  <c r="I112" i="5"/>
  <c r="H112" i="5"/>
  <c r="I108" i="5"/>
  <c r="H108" i="5"/>
  <c r="I104" i="5"/>
  <c r="H104" i="5"/>
  <c r="I100" i="5"/>
  <c r="H100" i="5"/>
  <c r="I96" i="5"/>
  <c r="H96" i="5"/>
  <c r="I92" i="5"/>
  <c r="H92" i="5"/>
  <c r="I88" i="5"/>
  <c r="H88" i="5"/>
  <c r="I84" i="5"/>
  <c r="H84" i="5"/>
  <c r="I80" i="5"/>
  <c r="B79" i="1" s="1"/>
  <c r="H80" i="5"/>
  <c r="I76" i="5"/>
  <c r="H76" i="5"/>
  <c r="I72" i="5"/>
  <c r="H72" i="5"/>
  <c r="I64" i="5"/>
  <c r="H64" i="5"/>
  <c r="I60" i="5"/>
  <c r="B59" i="1" s="1"/>
  <c r="H60" i="5"/>
  <c r="I56" i="5"/>
  <c r="H56" i="5"/>
  <c r="I52" i="5"/>
  <c r="H52" i="5"/>
  <c r="I48" i="5"/>
  <c r="H48" i="5"/>
  <c r="I44" i="5"/>
  <c r="H44" i="5"/>
  <c r="I40" i="5"/>
  <c r="H40" i="5"/>
  <c r="I36" i="5"/>
  <c r="H36" i="5"/>
  <c r="I32" i="5"/>
  <c r="H32" i="5"/>
  <c r="I28" i="5"/>
  <c r="H28" i="5"/>
  <c r="I24" i="5"/>
  <c r="H24" i="5"/>
  <c r="I20" i="5"/>
  <c r="H20" i="5"/>
  <c r="I16" i="5"/>
  <c r="H16" i="5"/>
  <c r="I12" i="5"/>
  <c r="H12" i="5"/>
  <c r="I8" i="5"/>
  <c r="H8" i="5"/>
  <c r="K361" i="5"/>
  <c r="K353" i="5"/>
  <c r="K345" i="5"/>
  <c r="K337" i="5"/>
  <c r="K329" i="5"/>
  <c r="K321" i="5"/>
  <c r="I302" i="5"/>
  <c r="K291" i="5"/>
  <c r="K269" i="5"/>
  <c r="K253" i="5"/>
  <c r="K237" i="5"/>
  <c r="H178" i="5"/>
  <c r="H274" i="5"/>
  <c r="A273" i="1" s="1"/>
  <c r="I274" i="5"/>
  <c r="I106" i="5"/>
  <c r="H106" i="5"/>
  <c r="H360" i="5"/>
  <c r="H352" i="5"/>
  <c r="H344" i="5"/>
  <c r="H336" i="5"/>
  <c r="H328" i="5"/>
  <c r="A327" i="1" s="1"/>
  <c r="H320" i="5"/>
  <c r="K310" i="5"/>
  <c r="H300" i="5"/>
  <c r="I289" i="5"/>
  <c r="K278" i="5"/>
  <c r="H266" i="5"/>
  <c r="H250" i="5"/>
  <c r="I232" i="5"/>
  <c r="H210" i="5"/>
  <c r="I167" i="5"/>
  <c r="B166" i="1" s="1"/>
  <c r="C166" i="1" s="1"/>
  <c r="H230" i="5"/>
  <c r="I230" i="5"/>
  <c r="H214" i="5"/>
  <c r="I214" i="5"/>
  <c r="I198" i="5"/>
  <c r="H198" i="5"/>
  <c r="I162" i="5"/>
  <c r="H162" i="5"/>
  <c r="A161" i="1" s="1"/>
  <c r="H221" i="5"/>
  <c r="I221" i="5"/>
  <c r="J311" i="5"/>
  <c r="K311" i="5"/>
  <c r="J303" i="5"/>
  <c r="K303" i="5"/>
  <c r="J279" i="5"/>
  <c r="K279" i="5"/>
  <c r="J271" i="5"/>
  <c r="K271" i="5"/>
  <c r="J263" i="5"/>
  <c r="K263" i="5"/>
  <c r="J255" i="5"/>
  <c r="K255" i="5"/>
  <c r="J247" i="5"/>
  <c r="K247" i="5"/>
  <c r="J219" i="5"/>
  <c r="K219" i="5"/>
  <c r="J211" i="5"/>
  <c r="K211" i="5"/>
  <c r="J203" i="5"/>
  <c r="K203" i="5"/>
  <c r="J195" i="5"/>
  <c r="K195" i="5"/>
  <c r="J187" i="5"/>
  <c r="K187" i="5"/>
  <c r="J179" i="5"/>
  <c r="K179" i="5"/>
  <c r="J171" i="5"/>
  <c r="K171" i="5"/>
  <c r="J163" i="5"/>
  <c r="K163" i="5"/>
  <c r="J155" i="5"/>
  <c r="K155" i="5"/>
  <c r="J147" i="5"/>
  <c r="K147" i="5"/>
  <c r="J139" i="5"/>
  <c r="K139" i="5"/>
  <c r="J131" i="5"/>
  <c r="K131" i="5"/>
  <c r="J123" i="5"/>
  <c r="K123" i="5"/>
  <c r="J115" i="5"/>
  <c r="K115" i="5"/>
  <c r="J107" i="5"/>
  <c r="K107" i="5"/>
  <c r="J99" i="5"/>
  <c r="K99" i="5"/>
  <c r="E98" i="1" s="1"/>
  <c r="J91" i="5"/>
  <c r="K91" i="5"/>
  <c r="J83" i="5"/>
  <c r="K83" i="5"/>
  <c r="J75" i="5"/>
  <c r="K75" i="5"/>
  <c r="J67" i="5"/>
  <c r="K67" i="5"/>
  <c r="E66" i="1" s="1"/>
  <c r="J59" i="5"/>
  <c r="K59" i="5"/>
  <c r="J51" i="5"/>
  <c r="K51" i="5"/>
  <c r="J43" i="5"/>
  <c r="K43" i="5"/>
  <c r="J35" i="5"/>
  <c r="K35" i="5"/>
  <c r="J27" i="5"/>
  <c r="K27" i="5"/>
  <c r="J19" i="5"/>
  <c r="K19" i="5"/>
  <c r="J11" i="5"/>
  <c r="K11" i="5"/>
  <c r="H363" i="5"/>
  <c r="I363" i="5"/>
  <c r="B362" i="1" s="1"/>
  <c r="H359" i="5"/>
  <c r="I359" i="5"/>
  <c r="H355" i="5"/>
  <c r="I355" i="5"/>
  <c r="H351" i="5"/>
  <c r="I351" i="5"/>
  <c r="B350" i="1" s="1"/>
  <c r="H347" i="5"/>
  <c r="I347" i="5"/>
  <c r="B346" i="1" s="1"/>
  <c r="H343" i="5"/>
  <c r="I343" i="5"/>
  <c r="H339" i="5"/>
  <c r="I339" i="5"/>
  <c r="H335" i="5"/>
  <c r="I335" i="5"/>
  <c r="H331" i="5"/>
  <c r="I331" i="5"/>
  <c r="B330" i="1" s="1"/>
  <c r="H327" i="5"/>
  <c r="I327" i="5"/>
  <c r="H323" i="5"/>
  <c r="I323" i="5"/>
  <c r="H319" i="5"/>
  <c r="I319" i="5"/>
  <c r="H315" i="5"/>
  <c r="I315" i="5"/>
  <c r="B314" i="1" s="1"/>
  <c r="H311" i="5"/>
  <c r="I311" i="5"/>
  <c r="H307" i="5"/>
  <c r="I307" i="5"/>
  <c r="H303" i="5"/>
  <c r="I303" i="5"/>
  <c r="B302" i="1" s="1"/>
  <c r="H299" i="5"/>
  <c r="I299" i="5"/>
  <c r="H295" i="5"/>
  <c r="I295" i="5"/>
  <c r="H291" i="5"/>
  <c r="I291" i="5"/>
  <c r="H287" i="5"/>
  <c r="I287" i="5"/>
  <c r="H283" i="5"/>
  <c r="I283" i="5"/>
  <c r="H279" i="5"/>
  <c r="I279" i="5"/>
  <c r="H275" i="5"/>
  <c r="I275" i="5"/>
  <c r="I271" i="5"/>
  <c r="H271" i="5"/>
  <c r="I267" i="5"/>
  <c r="H267" i="5"/>
  <c r="I263" i="5"/>
  <c r="H263" i="5"/>
  <c r="I259" i="5"/>
  <c r="H259" i="5"/>
  <c r="I255" i="5"/>
  <c r="H255" i="5"/>
  <c r="I251" i="5"/>
  <c r="H251" i="5"/>
  <c r="I247" i="5"/>
  <c r="H247" i="5"/>
  <c r="I243" i="5"/>
  <c r="H243" i="5"/>
  <c r="I239" i="5"/>
  <c r="H239" i="5"/>
  <c r="A238" i="1" s="1"/>
  <c r="H235" i="5"/>
  <c r="I235" i="5"/>
  <c r="H231" i="5"/>
  <c r="I231" i="5"/>
  <c r="H227" i="5"/>
  <c r="I227" i="5"/>
  <c r="H223" i="5"/>
  <c r="I223" i="5"/>
  <c r="B222" i="1" s="1"/>
  <c r="H219" i="5"/>
  <c r="I219" i="5"/>
  <c r="H215" i="5"/>
  <c r="I215" i="5"/>
  <c r="H211" i="5"/>
  <c r="I211" i="5"/>
  <c r="H207" i="5"/>
  <c r="I207" i="5"/>
  <c r="H203" i="5"/>
  <c r="I203" i="5"/>
  <c r="H199" i="5"/>
  <c r="I199" i="5"/>
  <c r="H195" i="5"/>
  <c r="I195" i="5"/>
  <c r="H191" i="5"/>
  <c r="I191" i="5"/>
  <c r="B190" i="1" s="1"/>
  <c r="H187" i="5"/>
  <c r="I187" i="5"/>
  <c r="H183" i="5"/>
  <c r="I183" i="5"/>
  <c r="H179" i="5"/>
  <c r="I179" i="5"/>
  <c r="H175" i="5"/>
  <c r="I175" i="5"/>
  <c r="B174" i="1" s="1"/>
  <c r="H171" i="5"/>
  <c r="I171" i="5"/>
  <c r="B170" i="1" s="1"/>
  <c r="H163" i="5"/>
  <c r="I163" i="5"/>
  <c r="H159" i="5"/>
  <c r="I159" i="5"/>
  <c r="H155" i="5"/>
  <c r="I155" i="5"/>
  <c r="H151" i="5"/>
  <c r="I151" i="5"/>
  <c r="H147" i="5"/>
  <c r="I147" i="5"/>
  <c r="H143" i="5"/>
  <c r="I143" i="5"/>
  <c r="K359" i="5"/>
  <c r="K351" i="5"/>
  <c r="K343" i="5"/>
  <c r="K335" i="5"/>
  <c r="K327" i="5"/>
  <c r="K319" i="5"/>
  <c r="I310" i="5"/>
  <c r="K299" i="5"/>
  <c r="I278" i="5"/>
  <c r="K265" i="5"/>
  <c r="K249" i="5"/>
  <c r="K209" i="5"/>
  <c r="E208" i="1" s="1"/>
  <c r="H132" i="5"/>
  <c r="H314" i="5"/>
  <c r="I314" i="5"/>
  <c r="I158" i="5"/>
  <c r="H158" i="5"/>
  <c r="H217" i="5"/>
  <c r="A216" i="1" s="1"/>
  <c r="I217" i="5"/>
  <c r="I294" i="5"/>
  <c r="B293" i="1" s="1"/>
  <c r="J295" i="5"/>
  <c r="K295" i="5"/>
  <c r="J287" i="5"/>
  <c r="K287" i="5"/>
  <c r="J267" i="5"/>
  <c r="K267" i="5"/>
  <c r="J259" i="5"/>
  <c r="K259" i="5"/>
  <c r="J251" i="5"/>
  <c r="K251" i="5"/>
  <c r="J243" i="5"/>
  <c r="K243" i="5"/>
  <c r="J239" i="5"/>
  <c r="K239" i="5"/>
  <c r="J235" i="5"/>
  <c r="K235" i="5"/>
  <c r="J231" i="5"/>
  <c r="K231" i="5"/>
  <c r="J223" i="5"/>
  <c r="K223" i="5"/>
  <c r="J215" i="5"/>
  <c r="K215" i="5"/>
  <c r="J207" i="5"/>
  <c r="K207" i="5"/>
  <c r="J199" i="5"/>
  <c r="K199" i="5"/>
  <c r="J191" i="5"/>
  <c r="K191" i="5"/>
  <c r="J183" i="5"/>
  <c r="K183" i="5"/>
  <c r="J175" i="5"/>
  <c r="K175" i="5"/>
  <c r="J167" i="5"/>
  <c r="K167" i="5"/>
  <c r="J159" i="5"/>
  <c r="K159" i="5"/>
  <c r="J151" i="5"/>
  <c r="K151" i="5"/>
  <c r="J143" i="5"/>
  <c r="K143" i="5"/>
  <c r="J135" i="5"/>
  <c r="K135" i="5"/>
  <c r="J127" i="5"/>
  <c r="K127" i="5"/>
  <c r="J119" i="5"/>
  <c r="K119" i="5"/>
  <c r="J111" i="5"/>
  <c r="K111" i="5"/>
  <c r="E110" i="1" s="1"/>
  <c r="J103" i="5"/>
  <c r="K103" i="5"/>
  <c r="J95" i="5"/>
  <c r="K95" i="5"/>
  <c r="J87" i="5"/>
  <c r="K87" i="5"/>
  <c r="J79" i="5"/>
  <c r="K79" i="5"/>
  <c r="J71" i="5"/>
  <c r="K71" i="5"/>
  <c r="J63" i="5"/>
  <c r="K63" i="5"/>
  <c r="J55" i="5"/>
  <c r="K55" i="5"/>
  <c r="J47" i="5"/>
  <c r="K47" i="5"/>
  <c r="J39" i="5"/>
  <c r="K39" i="5"/>
  <c r="J31" i="5"/>
  <c r="K31" i="5"/>
  <c r="J23" i="5"/>
  <c r="K23" i="5"/>
  <c r="J15" i="5"/>
  <c r="K15" i="5"/>
  <c r="J7" i="5"/>
  <c r="K7" i="5"/>
  <c r="J362" i="5"/>
  <c r="K362" i="5"/>
  <c r="J358" i="5"/>
  <c r="K358" i="5"/>
  <c r="J354" i="5"/>
  <c r="K354" i="5"/>
  <c r="J350" i="5"/>
  <c r="K350" i="5"/>
  <c r="J346" i="5"/>
  <c r="K346" i="5"/>
  <c r="J342" i="5"/>
  <c r="K342" i="5"/>
  <c r="J338" i="5"/>
  <c r="K338" i="5"/>
  <c r="E337" i="1" s="1"/>
  <c r="J334" i="5"/>
  <c r="K334" i="5"/>
  <c r="J330" i="5"/>
  <c r="K330" i="5"/>
  <c r="J326" i="5"/>
  <c r="K326" i="5"/>
  <c r="J322" i="5"/>
  <c r="K322" i="5"/>
  <c r="J318" i="5"/>
  <c r="K318" i="5"/>
  <c r="J314" i="5"/>
  <c r="K314" i="5"/>
  <c r="J306" i="5"/>
  <c r="K306" i="5"/>
  <c r="J298" i="5"/>
  <c r="K298" i="5"/>
  <c r="J290" i="5"/>
  <c r="K290" i="5"/>
  <c r="J282" i="5"/>
  <c r="K282" i="5"/>
  <c r="J274" i="5"/>
  <c r="K274" i="5"/>
  <c r="J270" i="5"/>
  <c r="K270" i="5"/>
  <c r="J266" i="5"/>
  <c r="K266" i="5"/>
  <c r="J262" i="5"/>
  <c r="K262" i="5"/>
  <c r="J258" i="5"/>
  <c r="K258" i="5"/>
  <c r="J254" i="5"/>
  <c r="K254" i="5"/>
  <c r="J250" i="5"/>
  <c r="K250" i="5"/>
  <c r="J246" i="5"/>
  <c r="K246" i="5"/>
  <c r="J242" i="5"/>
  <c r="K242" i="5"/>
  <c r="J238" i="5"/>
  <c r="K238" i="5"/>
  <c r="J234" i="5"/>
  <c r="K234" i="5"/>
  <c r="J230" i="5"/>
  <c r="K230" i="5"/>
  <c r="J226" i="5"/>
  <c r="K226" i="5"/>
  <c r="J222" i="5"/>
  <c r="K222" i="5"/>
  <c r="H358" i="5"/>
  <c r="H350" i="5"/>
  <c r="H342" i="5"/>
  <c r="H334" i="5"/>
  <c r="H326" i="5"/>
  <c r="H318" i="5"/>
  <c r="A317" i="1" s="1"/>
  <c r="H308" i="5"/>
  <c r="K286" i="5"/>
  <c r="H276" i="5"/>
  <c r="H262" i="5"/>
  <c r="H246" i="5"/>
  <c r="K227" i="5"/>
  <c r="H202" i="5"/>
  <c r="H68" i="5"/>
  <c r="K177" i="5"/>
  <c r="K166" i="5"/>
  <c r="H66" i="5"/>
  <c r="H139" i="5"/>
  <c r="I139" i="5"/>
  <c r="H135" i="5"/>
  <c r="I135" i="5"/>
  <c r="H131" i="5"/>
  <c r="I131" i="5"/>
  <c r="H127" i="5"/>
  <c r="I127" i="5"/>
  <c r="H123" i="5"/>
  <c r="I123" i="5"/>
  <c r="H119" i="5"/>
  <c r="I119" i="5"/>
  <c r="H115" i="5"/>
  <c r="I115" i="5"/>
  <c r="H111" i="5"/>
  <c r="I111" i="5"/>
  <c r="H107" i="5"/>
  <c r="I107" i="5"/>
  <c r="H103" i="5"/>
  <c r="I103" i="5"/>
  <c r="H99" i="5"/>
  <c r="I99" i="5"/>
  <c r="H95" i="5"/>
  <c r="I95" i="5"/>
  <c r="H91" i="5"/>
  <c r="I91" i="5"/>
  <c r="H87" i="5"/>
  <c r="I87" i="5"/>
  <c r="H83" i="5"/>
  <c r="I83" i="5"/>
  <c r="H79" i="5"/>
  <c r="I79" i="5"/>
  <c r="H75" i="5"/>
  <c r="I75" i="5"/>
  <c r="H71" i="5"/>
  <c r="I71" i="5"/>
  <c r="H67" i="5"/>
  <c r="I67" i="5"/>
  <c r="H63" i="5"/>
  <c r="I63" i="5"/>
  <c r="H59" i="5"/>
  <c r="I59" i="5"/>
  <c r="H55" i="5"/>
  <c r="I55" i="5"/>
  <c r="H51" i="5"/>
  <c r="I51" i="5"/>
  <c r="H47" i="5"/>
  <c r="A46" i="1" s="1"/>
  <c r="I47" i="5"/>
  <c r="H43" i="5"/>
  <c r="I43" i="5"/>
  <c r="H39" i="5"/>
  <c r="I39" i="5"/>
  <c r="H35" i="5"/>
  <c r="I35" i="5"/>
  <c r="H31" i="5"/>
  <c r="I31" i="5"/>
  <c r="H27" i="5"/>
  <c r="I27" i="5"/>
  <c r="H23" i="5"/>
  <c r="I23" i="5"/>
  <c r="H19" i="5"/>
  <c r="I19" i="5"/>
  <c r="H15" i="5"/>
  <c r="I15" i="5"/>
  <c r="H11" i="5"/>
  <c r="I11" i="5"/>
  <c r="H7" i="5"/>
  <c r="I7" i="5"/>
  <c r="J218" i="5"/>
  <c r="K218" i="5"/>
  <c r="J214" i="5"/>
  <c r="K214" i="5"/>
  <c r="J210" i="5"/>
  <c r="K210" i="5"/>
  <c r="J206" i="5"/>
  <c r="K206" i="5"/>
  <c r="J202" i="5"/>
  <c r="K202" i="5"/>
  <c r="J198" i="5"/>
  <c r="K198" i="5"/>
  <c r="J194" i="5"/>
  <c r="K194" i="5"/>
  <c r="J190" i="5"/>
  <c r="K190" i="5"/>
  <c r="J186" i="5"/>
  <c r="K186" i="5"/>
  <c r="J182" i="5"/>
  <c r="K182" i="5"/>
  <c r="J178" i="5"/>
  <c r="K178" i="5"/>
  <c r="J174" i="5"/>
  <c r="K174" i="5"/>
  <c r="J162" i="5"/>
  <c r="K162" i="5"/>
  <c r="J154" i="5"/>
  <c r="K154" i="5"/>
  <c r="J150" i="5"/>
  <c r="K150" i="5"/>
  <c r="J146" i="5"/>
  <c r="K146" i="5"/>
  <c r="J142" i="5"/>
  <c r="K142" i="5"/>
  <c r="J138" i="5"/>
  <c r="K138" i="5"/>
  <c r="J134" i="5"/>
  <c r="K134" i="5"/>
  <c r="J130" i="5"/>
  <c r="K130" i="5"/>
  <c r="J126" i="5"/>
  <c r="K126" i="5"/>
  <c r="J122" i="5"/>
  <c r="K122" i="5"/>
  <c r="J118" i="5"/>
  <c r="K118" i="5"/>
  <c r="J114" i="5"/>
  <c r="K114" i="5"/>
  <c r="J110" i="5"/>
  <c r="K110" i="5"/>
  <c r="J106" i="5"/>
  <c r="K106" i="5"/>
  <c r="J102" i="5"/>
  <c r="K102" i="5"/>
  <c r="J98" i="5"/>
  <c r="K98" i="5"/>
  <c r="J94" i="5"/>
  <c r="K94" i="5"/>
  <c r="J90" i="5"/>
  <c r="K90" i="5"/>
  <c r="J86" i="5"/>
  <c r="K86" i="5"/>
  <c r="J82" i="5"/>
  <c r="K82" i="5"/>
  <c r="J78" i="5"/>
  <c r="K78" i="5"/>
  <c r="J74" i="5"/>
  <c r="K74" i="5"/>
  <c r="J70" i="5"/>
  <c r="K70" i="5"/>
  <c r="J66" i="5"/>
  <c r="K66" i="5"/>
  <c r="J62" i="5"/>
  <c r="K62" i="5"/>
  <c r="J58" i="5"/>
  <c r="K58" i="5"/>
  <c r="J54" i="5"/>
  <c r="K54" i="5"/>
  <c r="J50" i="5"/>
  <c r="K50" i="5"/>
  <c r="J46" i="5"/>
  <c r="K46" i="5"/>
  <c r="J42" i="5"/>
  <c r="K42" i="5"/>
  <c r="J38" i="5"/>
  <c r="K38" i="5"/>
  <c r="J34" i="5"/>
  <c r="K34" i="5"/>
  <c r="J30" i="5"/>
  <c r="K30" i="5"/>
  <c r="J26" i="5"/>
  <c r="K26" i="5"/>
  <c r="J22" i="5"/>
  <c r="K22" i="5"/>
  <c r="J18" i="5"/>
  <c r="K18" i="5"/>
  <c r="J14" i="5"/>
  <c r="K14" i="5"/>
  <c r="J10" i="5"/>
  <c r="K10" i="5"/>
  <c r="J6" i="5"/>
  <c r="K6" i="5"/>
  <c r="H50" i="5"/>
  <c r="I94" i="5"/>
  <c r="H94" i="5"/>
  <c r="I90" i="5"/>
  <c r="H90" i="5"/>
  <c r="I86" i="5"/>
  <c r="H86" i="5"/>
  <c r="I78" i="5"/>
  <c r="H78" i="5"/>
  <c r="I74" i="5"/>
  <c r="H74" i="5"/>
  <c r="I70" i="5"/>
  <c r="H70" i="5"/>
  <c r="I62" i="5"/>
  <c r="H62" i="5"/>
  <c r="I58" i="5"/>
  <c r="H58" i="5"/>
  <c r="I54" i="5"/>
  <c r="H54" i="5"/>
  <c r="I46" i="5"/>
  <c r="H46" i="5"/>
  <c r="I42" i="5"/>
  <c r="H42" i="5"/>
  <c r="I38" i="5"/>
  <c r="H38" i="5"/>
  <c r="I30" i="5"/>
  <c r="H30" i="5"/>
  <c r="I26" i="5"/>
  <c r="H26" i="5"/>
  <c r="I22" i="5"/>
  <c r="H22" i="5"/>
  <c r="I14" i="5"/>
  <c r="H14" i="5"/>
  <c r="I10" i="5"/>
  <c r="H10" i="5"/>
  <c r="I6" i="5"/>
  <c r="H6" i="5"/>
  <c r="J173" i="5"/>
  <c r="K173" i="5"/>
  <c r="J169" i="5"/>
  <c r="K169" i="5"/>
  <c r="J165" i="5"/>
  <c r="K165" i="5"/>
  <c r="J161" i="5"/>
  <c r="K161" i="5"/>
  <c r="J157" i="5"/>
  <c r="K157" i="5"/>
  <c r="J153" i="5"/>
  <c r="K153" i="5"/>
  <c r="J149" i="5"/>
  <c r="K149" i="5"/>
  <c r="J145" i="5"/>
  <c r="K145" i="5"/>
  <c r="J141" i="5"/>
  <c r="K141" i="5"/>
  <c r="J137" i="5"/>
  <c r="K137" i="5"/>
  <c r="J133" i="5"/>
  <c r="K133" i="5"/>
  <c r="J129" i="5"/>
  <c r="K129" i="5"/>
  <c r="E128" i="1" s="1"/>
  <c r="J125" i="5"/>
  <c r="K125" i="5"/>
  <c r="J121" i="5"/>
  <c r="K121" i="5"/>
  <c r="J117" i="5"/>
  <c r="K117" i="5"/>
  <c r="J113" i="5"/>
  <c r="K113" i="5"/>
  <c r="J109" i="5"/>
  <c r="K109" i="5"/>
  <c r="J105" i="5"/>
  <c r="K105" i="5"/>
  <c r="J101" i="5"/>
  <c r="K101" i="5"/>
  <c r="J97" i="5"/>
  <c r="K97" i="5"/>
  <c r="E96" i="1" s="1"/>
  <c r="J93" i="5"/>
  <c r="K93" i="5"/>
  <c r="J89" i="5"/>
  <c r="K89" i="5"/>
  <c r="J85" i="5"/>
  <c r="K85" i="5"/>
  <c r="J81" i="5"/>
  <c r="K81" i="5"/>
  <c r="E80" i="1" s="1"/>
  <c r="J77" i="5"/>
  <c r="K77" i="5"/>
  <c r="J73" i="5"/>
  <c r="K73" i="5"/>
  <c r="J69" i="5"/>
  <c r="K69" i="5"/>
  <c r="J65" i="5"/>
  <c r="K65" i="5"/>
  <c r="E64" i="1" s="1"/>
  <c r="J61" i="5"/>
  <c r="K61" i="5"/>
  <c r="J57" i="5"/>
  <c r="K57" i="5"/>
  <c r="J53" i="5"/>
  <c r="K53" i="5"/>
  <c r="J49" i="5"/>
  <c r="K49" i="5"/>
  <c r="E48" i="1" s="1"/>
  <c r="J45" i="5"/>
  <c r="K45" i="5"/>
  <c r="J41" i="5"/>
  <c r="K41" i="5"/>
  <c r="J37" i="5"/>
  <c r="K37" i="5"/>
  <c r="J33" i="5"/>
  <c r="K33" i="5"/>
  <c r="J29" i="5"/>
  <c r="K29" i="5"/>
  <c r="J25" i="5"/>
  <c r="K25" i="5"/>
  <c r="J21" i="5"/>
  <c r="K21" i="5"/>
  <c r="J17" i="5"/>
  <c r="K17" i="5"/>
  <c r="E16" i="1" s="1"/>
  <c r="J13" i="5"/>
  <c r="K13" i="5"/>
  <c r="J9" i="5"/>
  <c r="K9" i="5"/>
  <c r="J5" i="5"/>
  <c r="K5" i="5"/>
  <c r="K181" i="5"/>
  <c r="K158" i="5"/>
  <c r="H34" i="5"/>
  <c r="H137" i="5"/>
  <c r="I137" i="5"/>
  <c r="H133" i="5"/>
  <c r="I133" i="5"/>
  <c r="H129" i="5"/>
  <c r="I129" i="5"/>
  <c r="H125" i="5"/>
  <c r="I125" i="5"/>
  <c r="H121" i="5"/>
  <c r="I121" i="5"/>
  <c r="H117" i="5"/>
  <c r="I117" i="5"/>
  <c r="H113" i="5"/>
  <c r="I113" i="5"/>
  <c r="H109" i="5"/>
  <c r="I109" i="5"/>
  <c r="H105" i="5"/>
  <c r="I105" i="5"/>
  <c r="H101" i="5"/>
  <c r="I101" i="5"/>
  <c r="H97" i="5"/>
  <c r="I97" i="5"/>
  <c r="H93" i="5"/>
  <c r="I93" i="5"/>
  <c r="H89" i="5"/>
  <c r="I89" i="5"/>
  <c r="H85" i="5"/>
  <c r="I85" i="5"/>
  <c r="H81" i="5"/>
  <c r="I81" i="5"/>
  <c r="H77" i="5"/>
  <c r="I77" i="5"/>
  <c r="H73" i="5"/>
  <c r="I73" i="5"/>
  <c r="H69" i="5"/>
  <c r="I69" i="5"/>
  <c r="H65" i="5"/>
  <c r="I65" i="5"/>
  <c r="H61" i="5"/>
  <c r="I61" i="5"/>
  <c r="H57" i="5"/>
  <c r="I57" i="5"/>
  <c r="H53" i="5"/>
  <c r="I53" i="5"/>
  <c r="H49" i="5"/>
  <c r="I49" i="5"/>
  <c r="H45" i="5"/>
  <c r="I45" i="5"/>
  <c r="H41" i="5"/>
  <c r="I41" i="5"/>
  <c r="H37" i="5"/>
  <c r="I37" i="5"/>
  <c r="H33" i="5"/>
  <c r="I33" i="5"/>
  <c r="H29" i="5"/>
  <c r="I29" i="5"/>
  <c r="H25" i="5"/>
  <c r="I25" i="5"/>
  <c r="H21" i="5"/>
  <c r="I21" i="5"/>
  <c r="H17" i="5"/>
  <c r="I17" i="5"/>
  <c r="H13" i="5"/>
  <c r="I13" i="5"/>
  <c r="H9" i="5"/>
  <c r="I9" i="5"/>
  <c r="H5" i="5"/>
  <c r="I5" i="5"/>
  <c r="J170" i="5"/>
  <c r="J260" i="5"/>
  <c r="K260" i="5"/>
  <c r="J256" i="5"/>
  <c r="K256" i="5"/>
  <c r="J252" i="5"/>
  <c r="K252" i="5"/>
  <c r="J248" i="5"/>
  <c r="K248" i="5"/>
  <c r="J244" i="5"/>
  <c r="K244" i="5"/>
  <c r="J240" i="5"/>
  <c r="K240" i="5"/>
  <c r="J236" i="5"/>
  <c r="K236" i="5"/>
  <c r="J232" i="5"/>
  <c r="K232" i="5"/>
  <c r="E231" i="1" s="1"/>
  <c r="J228" i="5"/>
  <c r="K228" i="5"/>
  <c r="J224" i="5"/>
  <c r="K224" i="5"/>
  <c r="J220" i="5"/>
  <c r="K220" i="5"/>
  <c r="J216" i="5"/>
  <c r="K216" i="5"/>
  <c r="J212" i="5"/>
  <c r="K212" i="5"/>
  <c r="J208" i="5"/>
  <c r="K208" i="5"/>
  <c r="J204" i="5"/>
  <c r="K204" i="5"/>
  <c r="J200" i="5"/>
  <c r="K200" i="5"/>
  <c r="J196" i="5"/>
  <c r="K196" i="5"/>
  <c r="J192" i="5"/>
  <c r="K192" i="5"/>
  <c r="J188" i="5"/>
  <c r="K188" i="5"/>
  <c r="J184" i="5"/>
  <c r="K184" i="5"/>
  <c r="J180" i="5"/>
  <c r="K180" i="5"/>
  <c r="J176" i="5"/>
  <c r="K176" i="5"/>
  <c r="J172" i="5"/>
  <c r="K172" i="5"/>
  <c r="J168" i="5"/>
  <c r="K168" i="5"/>
  <c r="J164" i="5"/>
  <c r="K164" i="5"/>
  <c r="J160" i="5"/>
  <c r="K160" i="5"/>
  <c r="J156" i="5"/>
  <c r="K156" i="5"/>
  <c r="J152" i="5"/>
  <c r="K152" i="5"/>
  <c r="J148" i="5"/>
  <c r="K148" i="5"/>
  <c r="J144" i="5"/>
  <c r="K144" i="5"/>
  <c r="J140" i="5"/>
  <c r="K140" i="5"/>
  <c r="J136" i="5"/>
  <c r="K136" i="5"/>
  <c r="J132" i="5"/>
  <c r="K132" i="5"/>
  <c r="J128" i="5"/>
  <c r="K128" i="5"/>
  <c r="J124" i="5"/>
  <c r="K124" i="5"/>
  <c r="J120" i="5"/>
  <c r="K120" i="5"/>
  <c r="J116" i="5"/>
  <c r="K116" i="5"/>
  <c r="J112" i="5"/>
  <c r="K112" i="5"/>
  <c r="J108" i="5"/>
  <c r="K108" i="5"/>
  <c r="J104" i="5"/>
  <c r="K104" i="5"/>
  <c r="J100" i="5"/>
  <c r="K100" i="5"/>
  <c r="J96" i="5"/>
  <c r="K96" i="5"/>
  <c r="J92" i="5"/>
  <c r="K92" i="5"/>
  <c r="J88" i="5"/>
  <c r="K88" i="5"/>
  <c r="J84" i="5"/>
  <c r="K84" i="5"/>
  <c r="J80" i="5"/>
  <c r="K80" i="5"/>
  <c r="J76" i="5"/>
  <c r="K76" i="5"/>
  <c r="J72" i="5"/>
  <c r="K72" i="5"/>
  <c r="J68" i="5"/>
  <c r="K68" i="5"/>
  <c r="J64" i="5"/>
  <c r="K64" i="5"/>
  <c r="J60" i="5"/>
  <c r="K60" i="5"/>
  <c r="J56" i="5"/>
  <c r="K56" i="5"/>
  <c r="J52" i="5"/>
  <c r="K52" i="5"/>
  <c r="J48" i="5"/>
  <c r="K48" i="5"/>
  <c r="J44" i="5"/>
  <c r="K44" i="5"/>
  <c r="J40" i="5"/>
  <c r="K40" i="5"/>
  <c r="J36" i="5"/>
  <c r="K36" i="5"/>
  <c r="J32" i="5"/>
  <c r="K32" i="5"/>
  <c r="J28" i="5"/>
  <c r="K28" i="5"/>
  <c r="J24" i="5"/>
  <c r="K24" i="5"/>
  <c r="J20" i="5"/>
  <c r="K20" i="5"/>
  <c r="J16" i="5"/>
  <c r="K16" i="5"/>
  <c r="J12" i="5"/>
  <c r="K12" i="5"/>
  <c r="J8" i="5"/>
  <c r="K8" i="5"/>
  <c r="J4" i="5"/>
  <c r="K4" i="5"/>
  <c r="H82" i="5"/>
  <c r="H18" i="5"/>
  <c r="H312" i="4"/>
  <c r="I312" i="4"/>
  <c r="J363" i="4"/>
  <c r="K363" i="4"/>
  <c r="J359" i="4"/>
  <c r="K359" i="4"/>
  <c r="J355" i="4"/>
  <c r="K355" i="4"/>
  <c r="J351" i="4"/>
  <c r="K351" i="4"/>
  <c r="J347" i="4"/>
  <c r="K347" i="4"/>
  <c r="J343" i="4"/>
  <c r="K343" i="4"/>
  <c r="J339" i="4"/>
  <c r="K339" i="4"/>
  <c r="J335" i="4"/>
  <c r="K335" i="4"/>
  <c r="J331" i="4"/>
  <c r="K331" i="4"/>
  <c r="J327" i="4"/>
  <c r="K327" i="4"/>
  <c r="J323" i="4"/>
  <c r="K323" i="4"/>
  <c r="J319" i="4"/>
  <c r="K319" i="4"/>
  <c r="J315" i="4"/>
  <c r="K315" i="4"/>
  <c r="K311" i="4"/>
  <c r="J311" i="4"/>
  <c r="K307" i="4"/>
  <c r="J307" i="4"/>
  <c r="K303" i="4"/>
  <c r="J303" i="4"/>
  <c r="K299" i="4"/>
  <c r="J299" i="4"/>
  <c r="K295" i="4"/>
  <c r="J295" i="4"/>
  <c r="K291" i="4"/>
  <c r="J291" i="4"/>
  <c r="K287" i="4"/>
  <c r="J287" i="4"/>
  <c r="K283" i="4"/>
  <c r="J283" i="4"/>
  <c r="K279" i="4"/>
  <c r="J279" i="4"/>
  <c r="K275" i="4"/>
  <c r="J275" i="4"/>
  <c r="K271" i="4"/>
  <c r="J271" i="4"/>
  <c r="K267" i="4"/>
  <c r="J267" i="4"/>
  <c r="K263" i="4"/>
  <c r="J263" i="4"/>
  <c r="K259" i="4"/>
  <c r="J259" i="4"/>
  <c r="K255" i="4"/>
  <c r="J255" i="4"/>
  <c r="K251" i="4"/>
  <c r="J251" i="4"/>
  <c r="K247" i="4"/>
  <c r="J247" i="4"/>
  <c r="K243" i="4"/>
  <c r="J243" i="4"/>
  <c r="K239" i="4"/>
  <c r="J239" i="4"/>
  <c r="K235" i="4"/>
  <c r="J235" i="4"/>
  <c r="K227" i="4"/>
  <c r="J227" i="4"/>
  <c r="K223" i="4"/>
  <c r="J223" i="4"/>
  <c r="K219" i="4"/>
  <c r="J219" i="4"/>
  <c r="K211" i="4"/>
  <c r="J211" i="4"/>
  <c r="K207" i="4"/>
  <c r="J207" i="4"/>
  <c r="K203" i="4"/>
  <c r="J203" i="4"/>
  <c r="K195" i="4"/>
  <c r="J195" i="4"/>
  <c r="K191" i="4"/>
  <c r="J191" i="4"/>
  <c r="K187" i="4"/>
  <c r="J187" i="4"/>
  <c r="K179" i="4"/>
  <c r="J179" i="4"/>
  <c r="K175" i="4"/>
  <c r="J175" i="4"/>
  <c r="J171" i="4"/>
  <c r="K171" i="4"/>
  <c r="J167" i="4"/>
  <c r="K167" i="4"/>
  <c r="E166" i="1" s="1"/>
  <c r="J163" i="4"/>
  <c r="K163" i="4"/>
  <c r="J159" i="4"/>
  <c r="K159" i="4"/>
  <c r="J155" i="4"/>
  <c r="K155" i="4"/>
  <c r="J151" i="4"/>
  <c r="K151" i="4"/>
  <c r="J147" i="4"/>
  <c r="K147" i="4"/>
  <c r="J143" i="4"/>
  <c r="K143" i="4"/>
  <c r="J139" i="4"/>
  <c r="K139" i="4"/>
  <c r="J135" i="4"/>
  <c r="K135" i="4"/>
  <c r="J131" i="4"/>
  <c r="K131" i="4"/>
  <c r="J127" i="4"/>
  <c r="K127" i="4"/>
  <c r="J123" i="4"/>
  <c r="K123" i="4"/>
  <c r="J119" i="4"/>
  <c r="K119" i="4"/>
  <c r="J115" i="4"/>
  <c r="K115" i="4"/>
  <c r="J111" i="4"/>
  <c r="K111" i="4"/>
  <c r="J107" i="4"/>
  <c r="K107" i="4"/>
  <c r="J103" i="4"/>
  <c r="K103" i="4"/>
  <c r="J99" i="4"/>
  <c r="K99" i="4"/>
  <c r="J95" i="4"/>
  <c r="K95" i="4"/>
  <c r="J91" i="4"/>
  <c r="K91" i="4"/>
  <c r="J87" i="4"/>
  <c r="K87" i="4"/>
  <c r="J83" i="4"/>
  <c r="K83" i="4"/>
  <c r="J79" i="4"/>
  <c r="K79" i="4"/>
  <c r="J75" i="4"/>
  <c r="K75" i="4"/>
  <c r="J71" i="4"/>
  <c r="K71" i="4"/>
  <c r="J67" i="4"/>
  <c r="K67" i="4"/>
  <c r="J63" i="4"/>
  <c r="K63" i="4"/>
  <c r="J59" i="4"/>
  <c r="K59" i="4"/>
  <c r="J55" i="4"/>
  <c r="K55" i="4"/>
  <c r="J51" i="4"/>
  <c r="K51" i="4"/>
  <c r="J47" i="4"/>
  <c r="K47" i="4"/>
  <c r="J43" i="4"/>
  <c r="K43" i="4"/>
  <c r="J39" i="4"/>
  <c r="K39" i="4"/>
  <c r="J35" i="4"/>
  <c r="K35" i="4"/>
  <c r="J31" i="4"/>
  <c r="K31" i="4"/>
  <c r="J27" i="4"/>
  <c r="K27" i="4"/>
  <c r="J23" i="4"/>
  <c r="K23" i="4"/>
  <c r="J19" i="4"/>
  <c r="K19" i="4"/>
  <c r="J15" i="4"/>
  <c r="K15" i="4"/>
  <c r="J11" i="4"/>
  <c r="K11" i="4"/>
  <c r="J7" i="4"/>
  <c r="K7" i="4"/>
  <c r="E6" i="1" s="1"/>
  <c r="H288" i="4"/>
  <c r="J231" i="4"/>
  <c r="H316" i="4"/>
  <c r="I316" i="4"/>
  <c r="I357" i="4"/>
  <c r="I341" i="4"/>
  <c r="B340" i="1" s="1"/>
  <c r="I325" i="4"/>
  <c r="H308" i="4"/>
  <c r="H285" i="4"/>
  <c r="J183" i="4"/>
  <c r="I305" i="4"/>
  <c r="H256" i="4"/>
  <c r="H221" i="4"/>
  <c r="H362" i="4"/>
  <c r="I362" i="4"/>
  <c r="H358" i="4"/>
  <c r="A357" i="1" s="1"/>
  <c r="I358" i="4"/>
  <c r="H354" i="4"/>
  <c r="I354" i="4"/>
  <c r="H350" i="4"/>
  <c r="I350" i="4"/>
  <c r="H346" i="4"/>
  <c r="I346" i="4"/>
  <c r="H342" i="4"/>
  <c r="I342" i="4"/>
  <c r="H338" i="4"/>
  <c r="I338" i="4"/>
  <c r="H334" i="4"/>
  <c r="I334" i="4"/>
  <c r="H330" i="4"/>
  <c r="I330" i="4"/>
  <c r="H326" i="4"/>
  <c r="I326" i="4"/>
  <c r="H322" i="4"/>
  <c r="I322" i="4"/>
  <c r="H318" i="4"/>
  <c r="I318" i="4"/>
  <c r="H314" i="4"/>
  <c r="I314" i="4"/>
  <c r="H310" i="4"/>
  <c r="I310" i="4"/>
  <c r="H306" i="4"/>
  <c r="I306" i="4"/>
  <c r="H302" i="4"/>
  <c r="I302" i="4"/>
  <c r="H298" i="4"/>
  <c r="I298" i="4"/>
  <c r="H290" i="4"/>
  <c r="I290" i="4"/>
  <c r="H286" i="4"/>
  <c r="I286" i="4"/>
  <c r="H282" i="4"/>
  <c r="I282" i="4"/>
  <c r="I353" i="4"/>
  <c r="I337" i="4"/>
  <c r="I321" i="4"/>
  <c r="B320" i="1" s="1"/>
  <c r="H253" i="4"/>
  <c r="J215" i="4"/>
  <c r="J361" i="4"/>
  <c r="K361" i="4"/>
  <c r="J357" i="4"/>
  <c r="K357" i="4"/>
  <c r="J353" i="4"/>
  <c r="K353" i="4"/>
  <c r="J349" i="4"/>
  <c r="K349" i="4"/>
  <c r="J345" i="4"/>
  <c r="K345" i="4"/>
  <c r="J341" i="4"/>
  <c r="K341" i="4"/>
  <c r="J337" i="4"/>
  <c r="K337" i="4"/>
  <c r="E336" i="1" s="1"/>
  <c r="J333" i="4"/>
  <c r="K333" i="4"/>
  <c r="J329" i="4"/>
  <c r="K329" i="4"/>
  <c r="J325" i="4"/>
  <c r="K325" i="4"/>
  <c r="E324" i="1" s="1"/>
  <c r="J321" i="4"/>
  <c r="K321" i="4"/>
  <c r="J317" i="4"/>
  <c r="K317" i="4"/>
  <c r="K313" i="4"/>
  <c r="J313" i="4"/>
  <c r="K309" i="4"/>
  <c r="J309" i="4"/>
  <c r="K305" i="4"/>
  <c r="J305" i="4"/>
  <c r="K301" i="4"/>
  <c r="J301" i="4"/>
  <c r="K297" i="4"/>
  <c r="J297" i="4"/>
  <c r="K293" i="4"/>
  <c r="J293" i="4"/>
  <c r="K289" i="4"/>
  <c r="J289" i="4"/>
  <c r="H300" i="4"/>
  <c r="H309" i="4"/>
  <c r="I309" i="4"/>
  <c r="H301" i="4"/>
  <c r="I301" i="4"/>
  <c r="H293" i="4"/>
  <c r="I293" i="4"/>
  <c r="H289" i="4"/>
  <c r="A288" i="1" s="1"/>
  <c r="I289" i="4"/>
  <c r="H281" i="4"/>
  <c r="A280" i="1" s="1"/>
  <c r="I281" i="4"/>
  <c r="H277" i="4"/>
  <c r="I277" i="4"/>
  <c r="H273" i="4"/>
  <c r="A272" i="1" s="1"/>
  <c r="I273" i="4"/>
  <c r="H265" i="4"/>
  <c r="I265" i="4"/>
  <c r="H261" i="4"/>
  <c r="I261" i="4"/>
  <c r="H257" i="4"/>
  <c r="I257" i="4"/>
  <c r="H249" i="4"/>
  <c r="A248" i="1" s="1"/>
  <c r="I249" i="4"/>
  <c r="I245" i="4"/>
  <c r="B244" i="1" s="1"/>
  <c r="H245" i="4"/>
  <c r="I241" i="4"/>
  <c r="H241" i="4"/>
  <c r="I233" i="4"/>
  <c r="H233" i="4"/>
  <c r="I229" i="4"/>
  <c r="B228" i="1" s="1"/>
  <c r="H229" i="4"/>
  <c r="I225" i="4"/>
  <c r="H225" i="4"/>
  <c r="I217" i="4"/>
  <c r="H217" i="4"/>
  <c r="I213" i="4"/>
  <c r="H213" i="4"/>
  <c r="I209" i="4"/>
  <c r="H209" i="4"/>
  <c r="I201" i="4"/>
  <c r="H201" i="4"/>
  <c r="I197" i="4"/>
  <c r="H197" i="4"/>
  <c r="I193" i="4"/>
  <c r="H193" i="4"/>
  <c r="I349" i="4"/>
  <c r="I333" i="4"/>
  <c r="I317" i="4"/>
  <c r="B316" i="1" s="1"/>
  <c r="I297" i="4"/>
  <c r="H272" i="4"/>
  <c r="H205" i="4"/>
  <c r="I3" i="4"/>
  <c r="B2" i="1" s="1"/>
  <c r="H3" i="4"/>
  <c r="J360" i="4"/>
  <c r="K360" i="4"/>
  <c r="J356" i="4"/>
  <c r="K356" i="4"/>
  <c r="J352" i="4"/>
  <c r="K352" i="4"/>
  <c r="J348" i="4"/>
  <c r="K348" i="4"/>
  <c r="J344" i="4"/>
  <c r="K344" i="4"/>
  <c r="J340" i="4"/>
  <c r="K340" i="4"/>
  <c r="J336" i="4"/>
  <c r="K336" i="4"/>
  <c r="J332" i="4"/>
  <c r="K332" i="4"/>
  <c r="J328" i="4"/>
  <c r="K328" i="4"/>
  <c r="J324" i="4"/>
  <c r="K324" i="4"/>
  <c r="J320" i="4"/>
  <c r="K320" i="4"/>
  <c r="J316" i="4"/>
  <c r="K316" i="4"/>
  <c r="J312" i="4"/>
  <c r="K312" i="4"/>
  <c r="K308" i="4"/>
  <c r="J308" i="4"/>
  <c r="K304" i="4"/>
  <c r="J304" i="4"/>
  <c r="K300" i="4"/>
  <c r="J300" i="4"/>
  <c r="K296" i="4"/>
  <c r="J296" i="4"/>
  <c r="J292" i="4"/>
  <c r="K292" i="4"/>
  <c r="J288" i="4"/>
  <c r="K288" i="4"/>
  <c r="J284" i="4"/>
  <c r="K284" i="4"/>
  <c r="J280" i="4"/>
  <c r="K280" i="4"/>
  <c r="J276" i="4"/>
  <c r="K276" i="4"/>
  <c r="J272" i="4"/>
  <c r="K272" i="4"/>
  <c r="J268" i="4"/>
  <c r="K268" i="4"/>
  <c r="J264" i="4"/>
  <c r="K264" i="4"/>
  <c r="J3" i="4"/>
  <c r="I294" i="4"/>
  <c r="H269" i="4"/>
  <c r="H360" i="4"/>
  <c r="I360" i="4"/>
  <c r="H356" i="4"/>
  <c r="I356" i="4"/>
  <c r="H352" i="4"/>
  <c r="I352" i="4"/>
  <c r="H348" i="4"/>
  <c r="I348" i="4"/>
  <c r="H344" i="4"/>
  <c r="I344" i="4"/>
  <c r="H340" i="4"/>
  <c r="I340" i="4"/>
  <c r="B339" i="1" s="1"/>
  <c r="C339" i="1" s="1"/>
  <c r="H336" i="4"/>
  <c r="I336" i="4"/>
  <c r="H332" i="4"/>
  <c r="I332" i="4"/>
  <c r="H328" i="4"/>
  <c r="I328" i="4"/>
  <c r="H324" i="4"/>
  <c r="I324" i="4"/>
  <c r="B323" i="1" s="1"/>
  <c r="H320" i="4"/>
  <c r="I320" i="4"/>
  <c r="B319" i="1" s="1"/>
  <c r="H304" i="4"/>
  <c r="I304" i="4"/>
  <c r="H296" i="4"/>
  <c r="I296" i="4"/>
  <c r="H292" i="4"/>
  <c r="I292" i="4"/>
  <c r="H284" i="4"/>
  <c r="I284" i="4"/>
  <c r="H280" i="4"/>
  <c r="I280" i="4"/>
  <c r="H276" i="4"/>
  <c r="I276" i="4"/>
  <c r="H268" i="4"/>
  <c r="I268" i="4"/>
  <c r="B267" i="1" s="1"/>
  <c r="H264" i="4"/>
  <c r="I264" i="4"/>
  <c r="H260" i="4"/>
  <c r="I260" i="4"/>
  <c r="H252" i="4"/>
  <c r="I252" i="4"/>
  <c r="H248" i="4"/>
  <c r="I248" i="4"/>
  <c r="H244" i="4"/>
  <c r="I244" i="4"/>
  <c r="I240" i="4"/>
  <c r="H240" i="4"/>
  <c r="I236" i="4"/>
  <c r="H236" i="4"/>
  <c r="I232" i="4"/>
  <c r="H232" i="4"/>
  <c r="I228" i="4"/>
  <c r="H228" i="4"/>
  <c r="I224" i="4"/>
  <c r="H224" i="4"/>
  <c r="I220" i="4"/>
  <c r="H220" i="4"/>
  <c r="I216" i="4"/>
  <c r="H216" i="4"/>
  <c r="A215" i="1" s="1"/>
  <c r="I212" i="4"/>
  <c r="H212" i="4"/>
  <c r="I361" i="4"/>
  <c r="I345" i="4"/>
  <c r="I329" i="4"/>
  <c r="H313" i="4"/>
  <c r="H237" i="4"/>
  <c r="H363" i="4"/>
  <c r="I363" i="4"/>
  <c r="H171" i="4"/>
  <c r="I171" i="4"/>
  <c r="H167" i="4"/>
  <c r="I167" i="4"/>
  <c r="H163" i="4"/>
  <c r="I163" i="4"/>
  <c r="H159" i="4"/>
  <c r="I159" i="4"/>
  <c r="H155" i="4"/>
  <c r="I155" i="4"/>
  <c r="H151" i="4"/>
  <c r="I151" i="4"/>
  <c r="H147" i="4"/>
  <c r="I147" i="4"/>
  <c r="H143" i="4"/>
  <c r="I143" i="4"/>
  <c r="H139" i="4"/>
  <c r="I139" i="4"/>
  <c r="H135" i="4"/>
  <c r="I135" i="4"/>
  <c r="H131" i="4"/>
  <c r="I131" i="4"/>
  <c r="H127" i="4"/>
  <c r="I127" i="4"/>
  <c r="H123" i="4"/>
  <c r="I123" i="4"/>
  <c r="H119" i="4"/>
  <c r="I119" i="4"/>
  <c r="H115" i="4"/>
  <c r="I115" i="4"/>
  <c r="H111" i="4"/>
  <c r="I111" i="4"/>
  <c r="H107" i="4"/>
  <c r="I107" i="4"/>
  <c r="H103" i="4"/>
  <c r="I103" i="4"/>
  <c r="H99" i="4"/>
  <c r="I99" i="4"/>
  <c r="H95" i="4"/>
  <c r="I95" i="4"/>
  <c r="H91" i="4"/>
  <c r="I91" i="4"/>
  <c r="H87" i="4"/>
  <c r="I87" i="4"/>
  <c r="H83" i="4"/>
  <c r="I83" i="4"/>
  <c r="H79" i="4"/>
  <c r="I79" i="4"/>
  <c r="H75" i="4"/>
  <c r="I75" i="4"/>
  <c r="H71" i="4"/>
  <c r="I71" i="4"/>
  <c r="H67" i="4"/>
  <c r="I67" i="4"/>
  <c r="H63" i="4"/>
  <c r="I63" i="4"/>
  <c r="H59" i="4"/>
  <c r="I59" i="4"/>
  <c r="H55" i="4"/>
  <c r="I55" i="4"/>
  <c r="H51" i="4"/>
  <c r="I51" i="4"/>
  <c r="H47" i="4"/>
  <c r="I47" i="4"/>
  <c r="H43" i="4"/>
  <c r="I43" i="4"/>
  <c r="H39" i="4"/>
  <c r="I39" i="4"/>
  <c r="H35" i="4"/>
  <c r="I35" i="4"/>
  <c r="H31" i="4"/>
  <c r="I31" i="4"/>
  <c r="H27" i="4"/>
  <c r="I27" i="4"/>
  <c r="H23" i="4"/>
  <c r="I23" i="4"/>
  <c r="H19" i="4"/>
  <c r="I19" i="4"/>
  <c r="H15" i="4"/>
  <c r="I15" i="4"/>
  <c r="H11" i="4"/>
  <c r="I11" i="4"/>
  <c r="H7" i="4"/>
  <c r="I7" i="4"/>
  <c r="J241" i="4"/>
  <c r="H231" i="4"/>
  <c r="J225" i="4"/>
  <c r="H215" i="4"/>
  <c r="J209" i="4"/>
  <c r="H204" i="4"/>
  <c r="H199" i="4"/>
  <c r="J193" i="4"/>
  <c r="H188" i="4"/>
  <c r="H183" i="4"/>
  <c r="J177" i="4"/>
  <c r="H164" i="4"/>
  <c r="H60" i="4"/>
  <c r="J294" i="4"/>
  <c r="K294" i="4"/>
  <c r="J290" i="4"/>
  <c r="K290" i="4"/>
  <c r="J286" i="4"/>
  <c r="K286" i="4"/>
  <c r="J282" i="4"/>
  <c r="K282" i="4"/>
  <c r="J278" i="4"/>
  <c r="K278" i="4"/>
  <c r="J274" i="4"/>
  <c r="K274" i="4"/>
  <c r="J270" i="4"/>
  <c r="K270" i="4"/>
  <c r="J266" i="4"/>
  <c r="K266" i="4"/>
  <c r="J262" i="4"/>
  <c r="K262" i="4"/>
  <c r="J258" i="4"/>
  <c r="K258" i="4"/>
  <c r="J254" i="4"/>
  <c r="K254" i="4"/>
  <c r="J250" i="4"/>
  <c r="K250" i="4"/>
  <c r="J246" i="4"/>
  <c r="K246" i="4"/>
  <c r="J242" i="4"/>
  <c r="K242" i="4"/>
  <c r="J238" i="4"/>
  <c r="K238" i="4"/>
  <c r="J234" i="4"/>
  <c r="K234" i="4"/>
  <c r="J230" i="4"/>
  <c r="K230" i="4"/>
  <c r="J226" i="4"/>
  <c r="K226" i="4"/>
  <c r="J222" i="4"/>
  <c r="K222" i="4"/>
  <c r="J218" i="4"/>
  <c r="K218" i="4"/>
  <c r="J214" i="4"/>
  <c r="K214" i="4"/>
  <c r="J210" i="4"/>
  <c r="K210" i="4"/>
  <c r="J206" i="4"/>
  <c r="K206" i="4"/>
  <c r="J202" i="4"/>
  <c r="K202" i="4"/>
  <c r="J198" i="4"/>
  <c r="K198" i="4"/>
  <c r="J194" i="4"/>
  <c r="K194" i="4"/>
  <c r="J190" i="4"/>
  <c r="K190" i="4"/>
  <c r="J186" i="4"/>
  <c r="K186" i="4"/>
  <c r="J182" i="4"/>
  <c r="K182" i="4"/>
  <c r="J178" i="4"/>
  <c r="K178" i="4"/>
  <c r="J174" i="4"/>
  <c r="K174" i="4"/>
  <c r="J170" i="4"/>
  <c r="K170" i="4"/>
  <c r="J162" i="4"/>
  <c r="K162" i="4"/>
  <c r="J158" i="4"/>
  <c r="K158" i="4"/>
  <c r="J154" i="4"/>
  <c r="K154" i="4"/>
  <c r="J150" i="4"/>
  <c r="K150" i="4"/>
  <c r="J146" i="4"/>
  <c r="K146" i="4"/>
  <c r="J142" i="4"/>
  <c r="K142" i="4"/>
  <c r="J138" i="4"/>
  <c r="K138" i="4"/>
  <c r="J134" i="4"/>
  <c r="K134" i="4"/>
  <c r="J130" i="4"/>
  <c r="K130" i="4"/>
  <c r="J126" i="4"/>
  <c r="K126" i="4"/>
  <c r="J122" i="4"/>
  <c r="K122" i="4"/>
  <c r="J118" i="4"/>
  <c r="K118" i="4"/>
  <c r="J114" i="4"/>
  <c r="K114" i="4"/>
  <c r="J110" i="4"/>
  <c r="K110" i="4"/>
  <c r="J106" i="4"/>
  <c r="K106" i="4"/>
  <c r="J102" i="4"/>
  <c r="K102" i="4"/>
  <c r="J98" i="4"/>
  <c r="K98" i="4"/>
  <c r="J94" i="4"/>
  <c r="K94" i="4"/>
  <c r="J90" i="4"/>
  <c r="K90" i="4"/>
  <c r="J86" i="4"/>
  <c r="K86" i="4"/>
  <c r="J82" i="4"/>
  <c r="K82" i="4"/>
  <c r="J78" i="4"/>
  <c r="K78" i="4"/>
  <c r="J74" i="4"/>
  <c r="K74" i="4"/>
  <c r="J70" i="4"/>
  <c r="K70" i="4"/>
  <c r="J66" i="4"/>
  <c r="K66" i="4"/>
  <c r="J62" i="4"/>
  <c r="K62" i="4"/>
  <c r="J58" i="4"/>
  <c r="K58" i="4"/>
  <c r="J54" i="4"/>
  <c r="K54" i="4"/>
  <c r="J50" i="4"/>
  <c r="K50" i="4"/>
  <c r="J46" i="4"/>
  <c r="K46" i="4"/>
  <c r="J42" i="4"/>
  <c r="K42" i="4"/>
  <c r="J38" i="4"/>
  <c r="K38" i="4"/>
  <c r="J34" i="4"/>
  <c r="K34" i="4"/>
  <c r="J30" i="4"/>
  <c r="K30" i="4"/>
  <c r="J26" i="4"/>
  <c r="K26" i="4"/>
  <c r="J22" i="4"/>
  <c r="K22" i="4"/>
  <c r="J18" i="4"/>
  <c r="K18" i="4"/>
  <c r="J14" i="4"/>
  <c r="K14" i="4"/>
  <c r="J10" i="4"/>
  <c r="K10" i="4"/>
  <c r="J6" i="4"/>
  <c r="K6" i="4"/>
  <c r="K362" i="4"/>
  <c r="K358" i="4"/>
  <c r="K354" i="4"/>
  <c r="K350" i="4"/>
  <c r="K346" i="4"/>
  <c r="K342" i="4"/>
  <c r="K338" i="4"/>
  <c r="K334" i="4"/>
  <c r="K330" i="4"/>
  <c r="K326" i="4"/>
  <c r="K322" i="4"/>
  <c r="K318" i="4"/>
  <c r="K314" i="4"/>
  <c r="I307" i="4"/>
  <c r="B306" i="1" s="1"/>
  <c r="C306" i="1" s="1"/>
  <c r="I299" i="4"/>
  <c r="I287" i="4"/>
  <c r="J277" i="4"/>
  <c r="I274" i="4"/>
  <c r="I271" i="4"/>
  <c r="J261" i="4"/>
  <c r="I258" i="4"/>
  <c r="I255" i="4"/>
  <c r="B254" i="1" s="1"/>
  <c r="J245" i="4"/>
  <c r="H230" i="4"/>
  <c r="A229" i="1" s="1"/>
  <c r="H214" i="4"/>
  <c r="H198" i="4"/>
  <c r="H182" i="4"/>
  <c r="H177" i="4"/>
  <c r="H160" i="4"/>
  <c r="H44" i="4"/>
  <c r="H174" i="4"/>
  <c r="I174" i="4"/>
  <c r="B173" i="1" s="1"/>
  <c r="H166" i="4"/>
  <c r="I166" i="4"/>
  <c r="I162" i="4"/>
  <c r="H162" i="4"/>
  <c r="I158" i="4"/>
  <c r="H158" i="4"/>
  <c r="I154" i="4"/>
  <c r="H154" i="4"/>
  <c r="I150" i="4"/>
  <c r="H150" i="4"/>
  <c r="I146" i="4"/>
  <c r="H146" i="4"/>
  <c r="I142" i="4"/>
  <c r="H142" i="4"/>
  <c r="I138" i="4"/>
  <c r="H138" i="4"/>
  <c r="I134" i="4"/>
  <c r="H134" i="4"/>
  <c r="I130" i="4"/>
  <c r="H130" i="4"/>
  <c r="I126" i="4"/>
  <c r="H126" i="4"/>
  <c r="I122" i="4"/>
  <c r="H122" i="4"/>
  <c r="I118" i="4"/>
  <c r="H118" i="4"/>
  <c r="I114" i="4"/>
  <c r="H114" i="4"/>
  <c r="I110" i="4"/>
  <c r="H110" i="4"/>
  <c r="I106" i="4"/>
  <c r="H106" i="4"/>
  <c r="I102" i="4"/>
  <c r="H102" i="4"/>
  <c r="I98" i="4"/>
  <c r="H98" i="4"/>
  <c r="I94" i="4"/>
  <c r="H94" i="4"/>
  <c r="A93" i="1" s="1"/>
  <c r="I90" i="4"/>
  <c r="H90" i="4"/>
  <c r="I86" i="4"/>
  <c r="H86" i="4"/>
  <c r="I82" i="4"/>
  <c r="H82" i="4"/>
  <c r="I78" i="4"/>
  <c r="H78" i="4"/>
  <c r="A77" i="1" s="1"/>
  <c r="I74" i="4"/>
  <c r="H74" i="4"/>
  <c r="I70" i="4"/>
  <c r="H70" i="4"/>
  <c r="I66" i="4"/>
  <c r="H66" i="4"/>
  <c r="I62" i="4"/>
  <c r="H62" i="4"/>
  <c r="I58" i="4"/>
  <c r="H58" i="4"/>
  <c r="I54" i="4"/>
  <c r="H54" i="4"/>
  <c r="I50" i="4"/>
  <c r="H50" i="4"/>
  <c r="I46" i="4"/>
  <c r="H46" i="4"/>
  <c r="I42" i="4"/>
  <c r="H42" i="4"/>
  <c r="I38" i="4"/>
  <c r="H38" i="4"/>
  <c r="I34" i="4"/>
  <c r="H34" i="4"/>
  <c r="I30" i="4"/>
  <c r="H30" i="4"/>
  <c r="I26" i="4"/>
  <c r="H26" i="4"/>
  <c r="I22" i="4"/>
  <c r="H22" i="4"/>
  <c r="I18" i="4"/>
  <c r="H18" i="4"/>
  <c r="I14" i="4"/>
  <c r="H14" i="4"/>
  <c r="I10" i="4"/>
  <c r="H10" i="4"/>
  <c r="I6" i="4"/>
  <c r="H6" i="4"/>
  <c r="H235" i="4"/>
  <c r="J229" i="4"/>
  <c r="H219" i="4"/>
  <c r="J213" i="4"/>
  <c r="H208" i="4"/>
  <c r="H203" i="4"/>
  <c r="J197" i="4"/>
  <c r="H192" i="4"/>
  <c r="H187" i="4"/>
  <c r="J181" i="4"/>
  <c r="H176" i="4"/>
  <c r="H156" i="4"/>
  <c r="H28" i="4"/>
  <c r="J173" i="4"/>
  <c r="K173" i="4"/>
  <c r="J169" i="4"/>
  <c r="K169" i="4"/>
  <c r="J165" i="4"/>
  <c r="K165" i="4"/>
  <c r="J161" i="4"/>
  <c r="K161" i="4"/>
  <c r="J157" i="4"/>
  <c r="K157" i="4"/>
  <c r="J153" i="4"/>
  <c r="K153" i="4"/>
  <c r="J149" i="4"/>
  <c r="K149" i="4"/>
  <c r="J145" i="4"/>
  <c r="K145" i="4"/>
  <c r="J141" i="4"/>
  <c r="K141" i="4"/>
  <c r="J137" i="4"/>
  <c r="K137" i="4"/>
  <c r="J133" i="4"/>
  <c r="K133" i="4"/>
  <c r="J129" i="4"/>
  <c r="K129" i="4"/>
  <c r="J125" i="4"/>
  <c r="K125" i="4"/>
  <c r="J121" i="4"/>
  <c r="K121" i="4"/>
  <c r="J117" i="4"/>
  <c r="K117" i="4"/>
  <c r="J113" i="4"/>
  <c r="K113" i="4"/>
  <c r="J109" i="4"/>
  <c r="K109" i="4"/>
  <c r="J105" i="4"/>
  <c r="K105" i="4"/>
  <c r="J101" i="4"/>
  <c r="K101" i="4"/>
  <c r="J97" i="4"/>
  <c r="K97" i="4"/>
  <c r="J93" i="4"/>
  <c r="K93" i="4"/>
  <c r="J89" i="4"/>
  <c r="K89" i="4"/>
  <c r="J85" i="4"/>
  <c r="K85" i="4"/>
  <c r="J81" i="4"/>
  <c r="K81" i="4"/>
  <c r="J77" i="4"/>
  <c r="K77" i="4"/>
  <c r="J73" i="4"/>
  <c r="K73" i="4"/>
  <c r="J69" i="4"/>
  <c r="K69" i="4"/>
  <c r="J65" i="4"/>
  <c r="K65" i="4"/>
  <c r="J61" i="4"/>
  <c r="K61" i="4"/>
  <c r="J57" i="4"/>
  <c r="K57" i="4"/>
  <c r="J53" i="4"/>
  <c r="K53" i="4"/>
  <c r="J49" i="4"/>
  <c r="K49" i="4"/>
  <c r="J45" i="4"/>
  <c r="K45" i="4"/>
  <c r="J41" i="4"/>
  <c r="K41" i="4"/>
  <c r="J37" i="4"/>
  <c r="K37" i="4"/>
  <c r="J33" i="4"/>
  <c r="K33" i="4"/>
  <c r="J29" i="4"/>
  <c r="K29" i="4"/>
  <c r="J25" i="4"/>
  <c r="K25" i="4"/>
  <c r="J21" i="4"/>
  <c r="K21" i="4"/>
  <c r="J17" i="4"/>
  <c r="K17" i="4"/>
  <c r="J13" i="4"/>
  <c r="K13" i="4"/>
  <c r="J9" i="4"/>
  <c r="K9" i="4"/>
  <c r="J5" i="4"/>
  <c r="K5" i="4"/>
  <c r="J306" i="4"/>
  <c r="J298" i="4"/>
  <c r="I283" i="4"/>
  <c r="B282" i="1" s="1"/>
  <c r="J273" i="4"/>
  <c r="I270" i="4"/>
  <c r="I267" i="4"/>
  <c r="J257" i="4"/>
  <c r="I254" i="4"/>
  <c r="I251" i="4"/>
  <c r="H234" i="4"/>
  <c r="H218" i="4"/>
  <c r="A217" i="1" s="1"/>
  <c r="H202" i="4"/>
  <c r="H186" i="4"/>
  <c r="H181" i="4"/>
  <c r="H140" i="4"/>
  <c r="H12" i="4"/>
  <c r="H169" i="4"/>
  <c r="I169" i="4"/>
  <c r="H165" i="4"/>
  <c r="I165" i="4"/>
  <c r="H161" i="4"/>
  <c r="I161" i="4"/>
  <c r="H157" i="4"/>
  <c r="I157" i="4"/>
  <c r="H153" i="4"/>
  <c r="I153" i="4"/>
  <c r="H149" i="4"/>
  <c r="I149" i="4"/>
  <c r="H145" i="4"/>
  <c r="I145" i="4"/>
  <c r="H141" i="4"/>
  <c r="I141" i="4"/>
  <c r="H137" i="4"/>
  <c r="I137" i="4"/>
  <c r="H133" i="4"/>
  <c r="I133" i="4"/>
  <c r="H129" i="4"/>
  <c r="I129" i="4"/>
  <c r="H125" i="4"/>
  <c r="I125" i="4"/>
  <c r="H121" i="4"/>
  <c r="I121" i="4"/>
  <c r="H117" i="4"/>
  <c r="I117" i="4"/>
  <c r="H113" i="4"/>
  <c r="I113" i="4"/>
  <c r="H109" i="4"/>
  <c r="I109" i="4"/>
  <c r="H105" i="4"/>
  <c r="I105" i="4"/>
  <c r="H101" i="4"/>
  <c r="I101" i="4"/>
  <c r="H97" i="4"/>
  <c r="I97" i="4"/>
  <c r="H93" i="4"/>
  <c r="I93" i="4"/>
  <c r="H89" i="4"/>
  <c r="I89" i="4"/>
  <c r="H85" i="4"/>
  <c r="I85" i="4"/>
  <c r="H81" i="4"/>
  <c r="I81" i="4"/>
  <c r="H77" i="4"/>
  <c r="I77" i="4"/>
  <c r="H73" i="4"/>
  <c r="I73" i="4"/>
  <c r="H69" i="4"/>
  <c r="I69" i="4"/>
  <c r="H65" i="4"/>
  <c r="I65" i="4"/>
  <c r="H61" i="4"/>
  <c r="I61" i="4"/>
  <c r="H57" i="4"/>
  <c r="I57" i="4"/>
  <c r="H53" i="4"/>
  <c r="I53" i="4"/>
  <c r="H49" i="4"/>
  <c r="I49" i="4"/>
  <c r="H45" i="4"/>
  <c r="I45" i="4"/>
  <c r="H41" i="4"/>
  <c r="I41" i="4"/>
  <c r="H37" i="4"/>
  <c r="I37" i="4"/>
  <c r="H33" i="4"/>
  <c r="I33" i="4"/>
  <c r="H29" i="4"/>
  <c r="I29" i="4"/>
  <c r="H25" i="4"/>
  <c r="I25" i="4"/>
  <c r="H21" i="4"/>
  <c r="I21" i="4"/>
  <c r="H17" i="4"/>
  <c r="I17" i="4"/>
  <c r="H13" i="4"/>
  <c r="I13" i="4"/>
  <c r="H9" i="4"/>
  <c r="I9" i="4"/>
  <c r="H5" i="4"/>
  <c r="I5" i="4"/>
  <c r="H239" i="4"/>
  <c r="J233" i="4"/>
  <c r="H223" i="4"/>
  <c r="J217" i="4"/>
  <c r="H207" i="4"/>
  <c r="J201" i="4"/>
  <c r="H196" i="4"/>
  <c r="H191" i="4"/>
  <c r="J185" i="4"/>
  <c r="H180" i="4"/>
  <c r="H175" i="4"/>
  <c r="H124" i="4"/>
  <c r="J260" i="4"/>
  <c r="K260" i="4"/>
  <c r="J256" i="4"/>
  <c r="K256" i="4"/>
  <c r="J252" i="4"/>
  <c r="K252" i="4"/>
  <c r="J248" i="4"/>
  <c r="K248" i="4"/>
  <c r="J244" i="4"/>
  <c r="K244" i="4"/>
  <c r="J240" i="4"/>
  <c r="K240" i="4"/>
  <c r="J236" i="4"/>
  <c r="K236" i="4"/>
  <c r="J232" i="4"/>
  <c r="K232" i="4"/>
  <c r="J228" i="4"/>
  <c r="K228" i="4"/>
  <c r="J224" i="4"/>
  <c r="K224" i="4"/>
  <c r="J220" i="4"/>
  <c r="K220" i="4"/>
  <c r="J216" i="4"/>
  <c r="K216" i="4"/>
  <c r="J212" i="4"/>
  <c r="K212" i="4"/>
  <c r="J208" i="4"/>
  <c r="K208" i="4"/>
  <c r="J204" i="4"/>
  <c r="K204" i="4"/>
  <c r="J200" i="4"/>
  <c r="K200" i="4"/>
  <c r="J196" i="4"/>
  <c r="K196" i="4"/>
  <c r="J192" i="4"/>
  <c r="K192" i="4"/>
  <c r="J188" i="4"/>
  <c r="K188" i="4"/>
  <c r="J184" i="4"/>
  <c r="K184" i="4"/>
  <c r="J180" i="4"/>
  <c r="K180" i="4"/>
  <c r="J176" i="4"/>
  <c r="K176" i="4"/>
  <c r="J172" i="4"/>
  <c r="K172" i="4"/>
  <c r="J168" i="4"/>
  <c r="K168" i="4"/>
  <c r="J164" i="4"/>
  <c r="K164" i="4"/>
  <c r="J160" i="4"/>
  <c r="K160" i="4"/>
  <c r="J156" i="4"/>
  <c r="K156" i="4"/>
  <c r="J152" i="4"/>
  <c r="K152" i="4"/>
  <c r="J148" i="4"/>
  <c r="K148" i="4"/>
  <c r="J144" i="4"/>
  <c r="K144" i="4"/>
  <c r="J140" i="4"/>
  <c r="K140" i="4"/>
  <c r="J136" i="4"/>
  <c r="K136" i="4"/>
  <c r="J132" i="4"/>
  <c r="K132" i="4"/>
  <c r="J128" i="4"/>
  <c r="K128" i="4"/>
  <c r="J124" i="4"/>
  <c r="K124" i="4"/>
  <c r="J120" i="4"/>
  <c r="K120" i="4"/>
  <c r="J116" i="4"/>
  <c r="K116" i="4"/>
  <c r="J112" i="4"/>
  <c r="K112" i="4"/>
  <c r="J108" i="4"/>
  <c r="K108" i="4"/>
  <c r="J104" i="4"/>
  <c r="K104" i="4"/>
  <c r="J100" i="4"/>
  <c r="K100" i="4"/>
  <c r="J96" i="4"/>
  <c r="K96" i="4"/>
  <c r="J92" i="4"/>
  <c r="K92" i="4"/>
  <c r="J88" i="4"/>
  <c r="K88" i="4"/>
  <c r="J84" i="4"/>
  <c r="K84" i="4"/>
  <c r="J80" i="4"/>
  <c r="K80" i="4"/>
  <c r="J76" i="4"/>
  <c r="K76" i="4"/>
  <c r="J72" i="4"/>
  <c r="K72" i="4"/>
  <c r="J68" i="4"/>
  <c r="K68" i="4"/>
  <c r="J64" i="4"/>
  <c r="K64" i="4"/>
  <c r="J60" i="4"/>
  <c r="K60" i="4"/>
  <c r="J56" i="4"/>
  <c r="K56" i="4"/>
  <c r="J52" i="4"/>
  <c r="K52" i="4"/>
  <c r="J48" i="4"/>
  <c r="K48" i="4"/>
  <c r="J44" i="4"/>
  <c r="K44" i="4"/>
  <c r="J40" i="4"/>
  <c r="K40" i="4"/>
  <c r="J36" i="4"/>
  <c r="K36" i="4"/>
  <c r="J32" i="4"/>
  <c r="K32" i="4"/>
  <c r="J28" i="4"/>
  <c r="K28" i="4"/>
  <c r="J24" i="4"/>
  <c r="K24" i="4"/>
  <c r="J20" i="4"/>
  <c r="K20" i="4"/>
  <c r="J16" i="4"/>
  <c r="K16" i="4"/>
  <c r="J12" i="4"/>
  <c r="K12" i="4"/>
  <c r="J8" i="4"/>
  <c r="K8" i="4"/>
  <c r="J4" i="4"/>
  <c r="K4" i="4"/>
  <c r="I311" i="4"/>
  <c r="B310" i="1" s="1"/>
  <c r="C310" i="1" s="1"/>
  <c r="I303" i="4"/>
  <c r="I295" i="4"/>
  <c r="J285" i="4"/>
  <c r="I279" i="4"/>
  <c r="J269" i="4"/>
  <c r="I266" i="4"/>
  <c r="I263" i="4"/>
  <c r="J253" i="4"/>
  <c r="I250" i="4"/>
  <c r="I247" i="4"/>
  <c r="H238" i="4"/>
  <c r="H222" i="4"/>
  <c r="H206" i="4"/>
  <c r="H190" i="4"/>
  <c r="A189" i="1" s="1"/>
  <c r="H185" i="4"/>
  <c r="H173" i="4"/>
  <c r="H108" i="4"/>
  <c r="H172" i="4"/>
  <c r="I172" i="4"/>
  <c r="H168" i="4"/>
  <c r="I168" i="4"/>
  <c r="I152" i="4"/>
  <c r="H152" i="4"/>
  <c r="I148" i="4"/>
  <c r="B147" i="1" s="1"/>
  <c r="H148" i="4"/>
  <c r="I144" i="4"/>
  <c r="H144" i="4"/>
  <c r="I136" i="4"/>
  <c r="H136" i="4"/>
  <c r="I132" i="4"/>
  <c r="H132" i="4"/>
  <c r="I128" i="4"/>
  <c r="H128" i="4"/>
  <c r="I120" i="4"/>
  <c r="H120" i="4"/>
  <c r="I116" i="4"/>
  <c r="H116" i="4"/>
  <c r="I112" i="4"/>
  <c r="H112" i="4"/>
  <c r="I104" i="4"/>
  <c r="B103" i="1" s="1"/>
  <c r="H104" i="4"/>
  <c r="I100" i="4"/>
  <c r="H100" i="4"/>
  <c r="I96" i="4"/>
  <c r="H96" i="4"/>
  <c r="I88" i="4"/>
  <c r="H88" i="4"/>
  <c r="I84" i="4"/>
  <c r="H84" i="4"/>
  <c r="I80" i="4"/>
  <c r="H80" i="4"/>
  <c r="I72" i="4"/>
  <c r="H72" i="4"/>
  <c r="I68" i="4"/>
  <c r="B67" i="1" s="1"/>
  <c r="H68" i="4"/>
  <c r="I64" i="4"/>
  <c r="H64" i="4"/>
  <c r="I56" i="4"/>
  <c r="H56" i="4"/>
  <c r="I52" i="4"/>
  <c r="H52" i="4"/>
  <c r="I48" i="4"/>
  <c r="B47" i="1" s="1"/>
  <c r="H48" i="4"/>
  <c r="I40" i="4"/>
  <c r="H40" i="4"/>
  <c r="I36" i="4"/>
  <c r="H36" i="4"/>
  <c r="I32" i="4"/>
  <c r="H32" i="4"/>
  <c r="I24" i="4"/>
  <c r="H24" i="4"/>
  <c r="I20" i="4"/>
  <c r="B19" i="1" s="1"/>
  <c r="C19" i="1" s="1"/>
  <c r="H20" i="4"/>
  <c r="I16" i="4"/>
  <c r="H16" i="4"/>
  <c r="I8" i="4"/>
  <c r="H8" i="4"/>
  <c r="I4" i="4"/>
  <c r="B3" i="1" s="1"/>
  <c r="H4" i="4"/>
  <c r="A3" i="1" s="1"/>
  <c r="H243" i="4"/>
  <c r="A242" i="1" s="1"/>
  <c r="J237" i="4"/>
  <c r="H227" i="4"/>
  <c r="J221" i="4"/>
  <c r="H211" i="4"/>
  <c r="J205" i="4"/>
  <c r="H200" i="4"/>
  <c r="H195" i="4"/>
  <c r="J189" i="4"/>
  <c r="H184" i="4"/>
  <c r="H179" i="4"/>
  <c r="I170" i="4"/>
  <c r="H92" i="4"/>
  <c r="K351" i="3"/>
  <c r="K319" i="3"/>
  <c r="K286" i="3"/>
  <c r="H261" i="3"/>
  <c r="A260" i="1" s="1"/>
  <c r="K341" i="3"/>
  <c r="K314" i="3"/>
  <c r="H239" i="3"/>
  <c r="H341" i="3"/>
  <c r="H307" i="3"/>
  <c r="K218" i="3"/>
  <c r="K346" i="3"/>
  <c r="E345" i="1" s="1"/>
  <c r="K335" i="3"/>
  <c r="K306" i="3"/>
  <c r="I218" i="3"/>
  <c r="K330" i="3"/>
  <c r="J297" i="3"/>
  <c r="H197" i="3"/>
  <c r="H315" i="3"/>
  <c r="A296" i="1"/>
  <c r="H361" i="3"/>
  <c r="A360" i="1" s="1"/>
  <c r="K325" i="3"/>
  <c r="I297" i="3"/>
  <c r="H175" i="3"/>
  <c r="H357" i="3"/>
  <c r="H325" i="3"/>
  <c r="H287" i="3"/>
  <c r="A286" i="1" s="1"/>
  <c r="J147" i="3"/>
  <c r="J348" i="3"/>
  <c r="K348" i="3"/>
  <c r="J344" i="3"/>
  <c r="K344" i="3"/>
  <c r="J340" i="3"/>
  <c r="K340" i="3"/>
  <c r="J332" i="3"/>
  <c r="K332" i="3"/>
  <c r="J328" i="3"/>
  <c r="K328" i="3"/>
  <c r="J324" i="3"/>
  <c r="K324" i="3"/>
  <c r="J316" i="3"/>
  <c r="K316" i="3"/>
  <c r="J312" i="3"/>
  <c r="K312" i="3"/>
  <c r="J308" i="3"/>
  <c r="K308" i="3"/>
  <c r="J304" i="3"/>
  <c r="K304" i="3"/>
  <c r="K300" i="3"/>
  <c r="J300" i="3"/>
  <c r="J296" i="3"/>
  <c r="K296" i="3"/>
  <c r="K292" i="3"/>
  <c r="J292" i="3"/>
  <c r="J288" i="3"/>
  <c r="K288" i="3"/>
  <c r="K284" i="3"/>
  <c r="J284" i="3"/>
  <c r="J280" i="3"/>
  <c r="K280" i="3"/>
  <c r="J272" i="3"/>
  <c r="K272" i="3"/>
  <c r="J268" i="3"/>
  <c r="K268" i="3"/>
  <c r="J264" i="3"/>
  <c r="K264" i="3"/>
  <c r="J260" i="3"/>
  <c r="K260" i="3"/>
  <c r="J256" i="3"/>
  <c r="K256" i="3"/>
  <c r="J252" i="3"/>
  <c r="K252" i="3"/>
  <c r="J248" i="3"/>
  <c r="K248" i="3"/>
  <c r="J244" i="3"/>
  <c r="K244" i="3"/>
  <c r="J240" i="3"/>
  <c r="K240" i="3"/>
  <c r="J236" i="3"/>
  <c r="K236" i="3"/>
  <c r="J232" i="3"/>
  <c r="K232" i="3"/>
  <c r="J228" i="3"/>
  <c r="K228" i="3"/>
  <c r="J224" i="3"/>
  <c r="K224" i="3"/>
  <c r="J220" i="3"/>
  <c r="K220" i="3"/>
  <c r="J216" i="3"/>
  <c r="K216" i="3"/>
  <c r="J212" i="3"/>
  <c r="K212" i="3"/>
  <c r="J208" i="3"/>
  <c r="K208" i="3"/>
  <c r="J204" i="3"/>
  <c r="K204" i="3"/>
  <c r="J200" i="3"/>
  <c r="K200" i="3"/>
  <c r="J196" i="3"/>
  <c r="K196" i="3"/>
  <c r="J192" i="3"/>
  <c r="K192" i="3"/>
  <c r="J188" i="3"/>
  <c r="K188" i="3"/>
  <c r="J184" i="3"/>
  <c r="K184" i="3"/>
  <c r="J180" i="3"/>
  <c r="K180" i="3"/>
  <c r="J176" i="3"/>
  <c r="K176" i="3"/>
  <c r="K172" i="3"/>
  <c r="J172" i="3"/>
  <c r="J168" i="3"/>
  <c r="K168" i="3"/>
  <c r="K164" i="3"/>
  <c r="J164" i="3"/>
  <c r="J160" i="3"/>
  <c r="K160" i="3"/>
  <c r="K156" i="3"/>
  <c r="J156" i="3"/>
  <c r="J152" i="3"/>
  <c r="K152" i="3"/>
  <c r="K148" i="3"/>
  <c r="J148" i="3"/>
  <c r="J144" i="3"/>
  <c r="K144" i="3"/>
  <c r="J140" i="3"/>
  <c r="K140" i="3"/>
  <c r="J136" i="3"/>
  <c r="K136" i="3"/>
  <c r="J132" i="3"/>
  <c r="K132" i="3"/>
  <c r="J128" i="3"/>
  <c r="K128" i="3"/>
  <c r="J124" i="3"/>
  <c r="K124" i="3"/>
  <c r="J120" i="3"/>
  <c r="K120" i="3"/>
  <c r="J116" i="3"/>
  <c r="K116" i="3"/>
  <c r="J112" i="3"/>
  <c r="K112" i="3"/>
  <c r="J108" i="3"/>
  <c r="K108" i="3"/>
  <c r="J104" i="3"/>
  <c r="K104" i="3"/>
  <c r="J100" i="3"/>
  <c r="K100" i="3"/>
  <c r="J96" i="3"/>
  <c r="K96" i="3"/>
  <c r="J92" i="3"/>
  <c r="K92" i="3"/>
  <c r="J88" i="3"/>
  <c r="K88" i="3"/>
  <c r="J84" i="3"/>
  <c r="K84" i="3"/>
  <c r="J80" i="3"/>
  <c r="K80" i="3"/>
  <c r="J76" i="3"/>
  <c r="K76" i="3"/>
  <c r="J72" i="3"/>
  <c r="K72" i="3"/>
  <c r="J68" i="3"/>
  <c r="K68" i="3"/>
  <c r="J64" i="3"/>
  <c r="K64" i="3"/>
  <c r="J60" i="3"/>
  <c r="K60" i="3"/>
  <c r="J56" i="3"/>
  <c r="K56" i="3"/>
  <c r="J52" i="3"/>
  <c r="K52" i="3"/>
  <c r="J48" i="3"/>
  <c r="K48" i="3"/>
  <c r="J44" i="3"/>
  <c r="K44" i="3"/>
  <c r="J40" i="3"/>
  <c r="K40" i="3"/>
  <c r="J36" i="3"/>
  <c r="K36" i="3"/>
  <c r="J32" i="3"/>
  <c r="K32" i="3"/>
  <c r="J28" i="3"/>
  <c r="K28" i="3"/>
  <c r="J24" i="3"/>
  <c r="K24" i="3"/>
  <c r="J20" i="3"/>
  <c r="K20" i="3"/>
  <c r="J16" i="3"/>
  <c r="K16" i="3"/>
  <c r="J12" i="3"/>
  <c r="K12" i="3"/>
  <c r="J8" i="3"/>
  <c r="K8" i="3"/>
  <c r="J4" i="3"/>
  <c r="K4" i="3"/>
  <c r="H347" i="3"/>
  <c r="H360" i="3"/>
  <c r="I360" i="3"/>
  <c r="H332" i="3"/>
  <c r="I332" i="3"/>
  <c r="B331" i="1" s="1"/>
  <c r="H312" i="3"/>
  <c r="A311" i="1" s="1"/>
  <c r="I312" i="3"/>
  <c r="H304" i="3"/>
  <c r="I304" i="3"/>
  <c r="B303" i="1" s="1"/>
  <c r="H296" i="3"/>
  <c r="I296" i="3"/>
  <c r="H284" i="3"/>
  <c r="A283" i="1" s="1"/>
  <c r="I284" i="3"/>
  <c r="H272" i="3"/>
  <c r="I272" i="3"/>
  <c r="H256" i="3"/>
  <c r="I256" i="3"/>
  <c r="B255" i="1" s="1"/>
  <c r="H248" i="3"/>
  <c r="I248" i="3"/>
  <c r="H244" i="3"/>
  <c r="A243" i="1" s="1"/>
  <c r="I244" i="3"/>
  <c r="H232" i="3"/>
  <c r="I232" i="3"/>
  <c r="B231" i="1" s="1"/>
  <c r="H224" i="3"/>
  <c r="I224" i="3"/>
  <c r="B223" i="1" s="1"/>
  <c r="H216" i="3"/>
  <c r="I216" i="3"/>
  <c r="H208" i="3"/>
  <c r="A207" i="1" s="1"/>
  <c r="I208" i="3"/>
  <c r="H200" i="3"/>
  <c r="I200" i="3"/>
  <c r="H192" i="3"/>
  <c r="I192" i="3"/>
  <c r="B191" i="1" s="1"/>
  <c r="H184" i="3"/>
  <c r="I184" i="3"/>
  <c r="H180" i="3"/>
  <c r="I180" i="3"/>
  <c r="H172" i="3"/>
  <c r="I172" i="3"/>
  <c r="B171" i="1" s="1"/>
  <c r="I140" i="3"/>
  <c r="H140" i="3"/>
  <c r="A139" i="1" s="1"/>
  <c r="I132" i="3"/>
  <c r="H132" i="3"/>
  <c r="I128" i="3"/>
  <c r="H128" i="3"/>
  <c r="I124" i="3"/>
  <c r="H124" i="3"/>
  <c r="A123" i="1" s="1"/>
  <c r="I120" i="3"/>
  <c r="H120" i="3"/>
  <c r="I116" i="3"/>
  <c r="H116" i="3"/>
  <c r="I112" i="3"/>
  <c r="H112" i="3"/>
  <c r="I108" i="3"/>
  <c r="H108" i="3"/>
  <c r="A107" i="1" s="1"/>
  <c r="I104" i="3"/>
  <c r="H104" i="3"/>
  <c r="A103" i="1" s="1"/>
  <c r="I100" i="3"/>
  <c r="H100" i="3"/>
  <c r="I92" i="3"/>
  <c r="H92" i="3"/>
  <c r="I88" i="3"/>
  <c r="H88" i="3"/>
  <c r="A87" i="1" s="1"/>
  <c r="I84" i="3"/>
  <c r="H84" i="3"/>
  <c r="A83" i="1" s="1"/>
  <c r="I80" i="3"/>
  <c r="H80" i="3"/>
  <c r="I76" i="3"/>
  <c r="H76" i="3"/>
  <c r="A75" i="1" s="1"/>
  <c r="I72" i="3"/>
  <c r="H72" i="3"/>
  <c r="A71" i="1" s="1"/>
  <c r="I68" i="3"/>
  <c r="H68" i="3"/>
  <c r="A67" i="1" s="1"/>
  <c r="I64" i="3"/>
  <c r="H64" i="3"/>
  <c r="I60" i="3"/>
  <c r="H60" i="3"/>
  <c r="I56" i="3"/>
  <c r="H56" i="3"/>
  <c r="A55" i="1" s="1"/>
  <c r="I52" i="3"/>
  <c r="H52" i="3"/>
  <c r="A51" i="1" s="1"/>
  <c r="I48" i="3"/>
  <c r="H48" i="3"/>
  <c r="A47" i="1" s="1"/>
  <c r="I44" i="3"/>
  <c r="H44" i="3"/>
  <c r="I40" i="3"/>
  <c r="H40" i="3"/>
  <c r="A39" i="1" s="1"/>
  <c r="I36" i="3"/>
  <c r="H36" i="3"/>
  <c r="I32" i="3"/>
  <c r="H32" i="3"/>
  <c r="I28" i="3"/>
  <c r="H28" i="3"/>
  <c r="I24" i="3"/>
  <c r="H24" i="3"/>
  <c r="A23" i="1" s="1"/>
  <c r="I20" i="3"/>
  <c r="H20" i="3"/>
  <c r="A19" i="1" s="1"/>
  <c r="I16" i="3"/>
  <c r="H16" i="3"/>
  <c r="I12" i="3"/>
  <c r="H12" i="3"/>
  <c r="I8" i="3"/>
  <c r="H8" i="3"/>
  <c r="A7" i="1" s="1"/>
  <c r="H3" i="3"/>
  <c r="H348" i="3"/>
  <c r="A347" i="1" s="1"/>
  <c r="I348" i="3"/>
  <c r="H336" i="3"/>
  <c r="I336" i="3"/>
  <c r="H324" i="3"/>
  <c r="I324" i="3"/>
  <c r="H308" i="3"/>
  <c r="I308" i="3"/>
  <c r="B307" i="1" s="1"/>
  <c r="H300" i="3"/>
  <c r="A299" i="1" s="1"/>
  <c r="I300" i="3"/>
  <c r="H292" i="3"/>
  <c r="I292" i="3"/>
  <c r="H288" i="3"/>
  <c r="I288" i="3"/>
  <c r="H276" i="3"/>
  <c r="A275" i="1" s="1"/>
  <c r="I276" i="3"/>
  <c r="B275" i="1" s="1"/>
  <c r="H260" i="3"/>
  <c r="A259" i="1" s="1"/>
  <c r="I260" i="3"/>
  <c r="H252" i="3"/>
  <c r="I252" i="3"/>
  <c r="H236" i="3"/>
  <c r="I236" i="3"/>
  <c r="H228" i="3"/>
  <c r="I228" i="3"/>
  <c r="B227" i="1" s="1"/>
  <c r="H220" i="3"/>
  <c r="A219" i="1" s="1"/>
  <c r="I220" i="3"/>
  <c r="H212" i="3"/>
  <c r="I212" i="3"/>
  <c r="H204" i="3"/>
  <c r="I204" i="3"/>
  <c r="H196" i="3"/>
  <c r="I196" i="3"/>
  <c r="H188" i="3"/>
  <c r="A187" i="1" s="1"/>
  <c r="I188" i="3"/>
  <c r="H168" i="3"/>
  <c r="I168" i="3"/>
  <c r="H164" i="3"/>
  <c r="I164" i="3"/>
  <c r="H160" i="3"/>
  <c r="A159" i="1" s="1"/>
  <c r="I160" i="3"/>
  <c r="H156" i="3"/>
  <c r="A155" i="1" s="1"/>
  <c r="I156" i="3"/>
  <c r="H152" i="3"/>
  <c r="I152" i="3"/>
  <c r="H144" i="3"/>
  <c r="I144" i="3"/>
  <c r="I136" i="3"/>
  <c r="B135" i="1" s="1"/>
  <c r="H136" i="3"/>
  <c r="I96" i="3"/>
  <c r="H96" i="3"/>
  <c r="K320" i="3"/>
  <c r="H344" i="3"/>
  <c r="I344" i="3"/>
  <c r="H316" i="3"/>
  <c r="A315" i="1" s="1"/>
  <c r="I316" i="3"/>
  <c r="B315" i="1" s="1"/>
  <c r="H280" i="3"/>
  <c r="I280" i="3"/>
  <c r="I363" i="3"/>
  <c r="H363" i="3"/>
  <c r="I359" i="3"/>
  <c r="H359" i="3"/>
  <c r="I355" i="3"/>
  <c r="B354" i="1" s="1"/>
  <c r="H355" i="3"/>
  <c r="I351" i="3"/>
  <c r="H351" i="3"/>
  <c r="I343" i="3"/>
  <c r="H343" i="3"/>
  <c r="A342" i="1" s="1"/>
  <c r="I339" i="3"/>
  <c r="H339" i="3"/>
  <c r="I335" i="3"/>
  <c r="H335" i="3"/>
  <c r="I323" i="3"/>
  <c r="H323" i="3"/>
  <c r="K360" i="3"/>
  <c r="I176" i="3"/>
  <c r="K3" i="3"/>
  <c r="J3" i="3"/>
  <c r="I327" i="3"/>
  <c r="H327" i="3"/>
  <c r="K336" i="3"/>
  <c r="J276" i="3"/>
  <c r="H352" i="3"/>
  <c r="I352" i="3"/>
  <c r="H328" i="3"/>
  <c r="I328" i="3"/>
  <c r="H268" i="3"/>
  <c r="A267" i="1" s="1"/>
  <c r="I268" i="3"/>
  <c r="K356" i="3"/>
  <c r="I148" i="3"/>
  <c r="H356" i="3"/>
  <c r="A355" i="1" s="1"/>
  <c r="I356" i="3"/>
  <c r="H340" i="3"/>
  <c r="I340" i="3"/>
  <c r="H320" i="3"/>
  <c r="I320" i="3"/>
  <c r="H264" i="3"/>
  <c r="I264" i="3"/>
  <c r="K352" i="3"/>
  <c r="H331" i="3"/>
  <c r="I240" i="3"/>
  <c r="J311" i="3"/>
  <c r="K311" i="3"/>
  <c r="J307" i="3"/>
  <c r="K307" i="3"/>
  <c r="J303" i="3"/>
  <c r="K303" i="3"/>
  <c r="K299" i="3"/>
  <c r="J299" i="3"/>
  <c r="K295" i="3"/>
  <c r="J295" i="3"/>
  <c r="K291" i="3"/>
  <c r="J291" i="3"/>
  <c r="K287" i="3"/>
  <c r="J287" i="3"/>
  <c r="K283" i="3"/>
  <c r="J283" i="3"/>
  <c r="K279" i="3"/>
  <c r="J279" i="3"/>
  <c r="K275" i="3"/>
  <c r="J275" i="3"/>
  <c r="K271" i="3"/>
  <c r="J271" i="3"/>
  <c r="J267" i="3"/>
  <c r="K267" i="3"/>
  <c r="J263" i="3"/>
  <c r="K263" i="3"/>
  <c r="J259" i="3"/>
  <c r="K259" i="3"/>
  <c r="J255" i="3"/>
  <c r="K255" i="3"/>
  <c r="J251" i="3"/>
  <c r="K251" i="3"/>
  <c r="J247" i="3"/>
  <c r="K247" i="3"/>
  <c r="J243" i="3"/>
  <c r="K243" i="3"/>
  <c r="J239" i="3"/>
  <c r="K239" i="3"/>
  <c r="J235" i="3"/>
  <c r="K235" i="3"/>
  <c r="J231" i="3"/>
  <c r="K231" i="3"/>
  <c r="J227" i="3"/>
  <c r="K227" i="3"/>
  <c r="J223" i="3"/>
  <c r="K223" i="3"/>
  <c r="J219" i="3"/>
  <c r="K219" i="3"/>
  <c r="J215" i="3"/>
  <c r="K215" i="3"/>
  <c r="J211" i="3"/>
  <c r="K211" i="3"/>
  <c r="J207" i="3"/>
  <c r="K207" i="3"/>
  <c r="J203" i="3"/>
  <c r="K203" i="3"/>
  <c r="J199" i="3"/>
  <c r="K199" i="3"/>
  <c r="E198" i="1" s="1"/>
  <c r="J195" i="3"/>
  <c r="K195" i="3"/>
  <c r="J191" i="3"/>
  <c r="K191" i="3"/>
  <c r="J187" i="3"/>
  <c r="K187" i="3"/>
  <c r="J183" i="3"/>
  <c r="K183" i="3"/>
  <c r="J179" i="3"/>
  <c r="K179" i="3"/>
  <c r="J175" i="3"/>
  <c r="K175" i="3"/>
  <c r="K171" i="3"/>
  <c r="J171" i="3"/>
  <c r="K167" i="3"/>
  <c r="J167" i="3"/>
  <c r="K163" i="3"/>
  <c r="J163" i="3"/>
  <c r="K159" i="3"/>
  <c r="J159" i="3"/>
  <c r="K151" i="3"/>
  <c r="J151" i="3"/>
  <c r="K143" i="3"/>
  <c r="J143" i="3"/>
  <c r="K139" i="3"/>
  <c r="J139" i="3"/>
  <c r="J135" i="3"/>
  <c r="K135" i="3"/>
  <c r="J131" i="3"/>
  <c r="K131" i="3"/>
  <c r="J127" i="3"/>
  <c r="K127" i="3"/>
  <c r="J123" i="3"/>
  <c r="K123" i="3"/>
  <c r="J119" i="3"/>
  <c r="K119" i="3"/>
  <c r="J115" i="3"/>
  <c r="K115" i="3"/>
  <c r="J111" i="3"/>
  <c r="K111" i="3"/>
  <c r="J107" i="3"/>
  <c r="K107" i="3"/>
  <c r="J103" i="3"/>
  <c r="K103" i="3"/>
  <c r="J99" i="3"/>
  <c r="K99" i="3"/>
  <c r="J95" i="3"/>
  <c r="K95" i="3"/>
  <c r="J91" i="3"/>
  <c r="K91" i="3"/>
  <c r="J87" i="3"/>
  <c r="K87" i="3"/>
  <c r="J83" i="3"/>
  <c r="K83" i="3"/>
  <c r="J79" i="3"/>
  <c r="K79" i="3"/>
  <c r="J75" i="3"/>
  <c r="K75" i="3"/>
  <c r="J71" i="3"/>
  <c r="K71" i="3"/>
  <c r="J67" i="3"/>
  <c r="K67" i="3"/>
  <c r="J63" i="3"/>
  <c r="K63" i="3"/>
  <c r="J59" i="3"/>
  <c r="K59" i="3"/>
  <c r="J55" i="3"/>
  <c r="K55" i="3"/>
  <c r="J51" i="3"/>
  <c r="K51" i="3"/>
  <c r="J47" i="3"/>
  <c r="K47" i="3"/>
  <c r="J43" i="3"/>
  <c r="K43" i="3"/>
  <c r="J39" i="3"/>
  <c r="K39" i="3"/>
  <c r="J35" i="3"/>
  <c r="K35" i="3"/>
  <c r="K345" i="3"/>
  <c r="K329" i="3"/>
  <c r="H319" i="3"/>
  <c r="A318" i="1" s="1"/>
  <c r="H313" i="3"/>
  <c r="A312" i="1" s="1"/>
  <c r="H305" i="3"/>
  <c r="H295" i="3"/>
  <c r="A294" i="1" s="1"/>
  <c r="J273" i="3"/>
  <c r="K234" i="3"/>
  <c r="H213" i="3"/>
  <c r="J169" i="3"/>
  <c r="H138" i="3"/>
  <c r="H299" i="3"/>
  <c r="I299" i="3"/>
  <c r="H291" i="3"/>
  <c r="A290" i="1" s="1"/>
  <c r="I291" i="3"/>
  <c r="B290" i="1" s="1"/>
  <c r="H283" i="3"/>
  <c r="I283" i="3"/>
  <c r="H275" i="3"/>
  <c r="I275" i="3"/>
  <c r="I271" i="3"/>
  <c r="B270" i="1" s="1"/>
  <c r="H271" i="3"/>
  <c r="I267" i="3"/>
  <c r="H267" i="3"/>
  <c r="I263" i="3"/>
  <c r="H263" i="3"/>
  <c r="I259" i="3"/>
  <c r="H259" i="3"/>
  <c r="I251" i="3"/>
  <c r="H251" i="3"/>
  <c r="I247" i="3"/>
  <c r="B246" i="1" s="1"/>
  <c r="H247" i="3"/>
  <c r="A246" i="1" s="1"/>
  <c r="I243" i="3"/>
  <c r="H243" i="3"/>
  <c r="I235" i="3"/>
  <c r="H235" i="3"/>
  <c r="I231" i="3"/>
  <c r="B230" i="1" s="1"/>
  <c r="H231" i="3"/>
  <c r="A230" i="1" s="1"/>
  <c r="I227" i="3"/>
  <c r="B226" i="1" s="1"/>
  <c r="H227" i="3"/>
  <c r="I219" i="3"/>
  <c r="H219" i="3"/>
  <c r="I215" i="3"/>
  <c r="B214" i="1" s="1"/>
  <c r="H215" i="3"/>
  <c r="A214" i="1" s="1"/>
  <c r="I211" i="3"/>
  <c r="B210" i="1" s="1"/>
  <c r="H211" i="3"/>
  <c r="A210" i="1" s="1"/>
  <c r="I203" i="3"/>
  <c r="H203" i="3"/>
  <c r="I199" i="3"/>
  <c r="B198" i="1" s="1"/>
  <c r="H199" i="3"/>
  <c r="A198" i="1" s="1"/>
  <c r="I195" i="3"/>
  <c r="B194" i="1" s="1"/>
  <c r="H195" i="3"/>
  <c r="A194" i="1" s="1"/>
  <c r="I187" i="3"/>
  <c r="H187" i="3"/>
  <c r="I183" i="3"/>
  <c r="B182" i="1" s="1"/>
  <c r="H183" i="3"/>
  <c r="A182" i="1" s="1"/>
  <c r="I179" i="3"/>
  <c r="B178" i="1" s="1"/>
  <c r="H179" i="3"/>
  <c r="H171" i="3"/>
  <c r="I171" i="3"/>
  <c r="H167" i="3"/>
  <c r="A166" i="1" s="1"/>
  <c r="I167" i="3"/>
  <c r="H163" i="3"/>
  <c r="A162" i="1" s="1"/>
  <c r="I163" i="3"/>
  <c r="B162" i="1" s="1"/>
  <c r="H159" i="3"/>
  <c r="I159" i="3"/>
  <c r="H155" i="3"/>
  <c r="I155" i="3"/>
  <c r="H151" i="3"/>
  <c r="I151" i="3"/>
  <c r="H147" i="3"/>
  <c r="A146" i="1" s="1"/>
  <c r="I147" i="3"/>
  <c r="B146" i="1" s="1"/>
  <c r="H143" i="3"/>
  <c r="I143" i="3"/>
  <c r="H139" i="3"/>
  <c r="I139" i="3"/>
  <c r="B138" i="1" s="1"/>
  <c r="H135" i="3"/>
  <c r="A134" i="1" s="1"/>
  <c r="I135" i="3"/>
  <c r="B134" i="1" s="1"/>
  <c r="H131" i="3"/>
  <c r="I131" i="3"/>
  <c r="H127" i="3"/>
  <c r="I127" i="3"/>
  <c r="B126" i="1" s="1"/>
  <c r="H123" i="3"/>
  <c r="I123" i="3"/>
  <c r="B122" i="1" s="1"/>
  <c r="H119" i="3"/>
  <c r="I119" i="3"/>
  <c r="H115" i="3"/>
  <c r="I115" i="3"/>
  <c r="H111" i="3"/>
  <c r="I111" i="3"/>
  <c r="B110" i="1" s="1"/>
  <c r="H107" i="3"/>
  <c r="I107" i="3"/>
  <c r="H103" i="3"/>
  <c r="A102" i="1" s="1"/>
  <c r="I103" i="3"/>
  <c r="H99" i="3"/>
  <c r="I99" i="3"/>
  <c r="H95" i="3"/>
  <c r="I95" i="3"/>
  <c r="B94" i="1" s="1"/>
  <c r="H91" i="3"/>
  <c r="I91" i="3"/>
  <c r="H87" i="3"/>
  <c r="A86" i="1" s="1"/>
  <c r="I87" i="3"/>
  <c r="H83" i="3"/>
  <c r="I83" i="3"/>
  <c r="H79" i="3"/>
  <c r="I79" i="3"/>
  <c r="B78" i="1" s="1"/>
  <c r="H75" i="3"/>
  <c r="I75" i="3"/>
  <c r="H71" i="3"/>
  <c r="A70" i="1" s="1"/>
  <c r="I71" i="3"/>
  <c r="H67" i="3"/>
  <c r="I67" i="3"/>
  <c r="H63" i="3"/>
  <c r="I63" i="3"/>
  <c r="H59" i="3"/>
  <c r="I59" i="3"/>
  <c r="H55" i="3"/>
  <c r="A54" i="1" s="1"/>
  <c r="I55" i="3"/>
  <c r="H51" i="3"/>
  <c r="I51" i="3"/>
  <c r="H47" i="3"/>
  <c r="I47" i="3"/>
  <c r="B46" i="1" s="1"/>
  <c r="H43" i="3"/>
  <c r="I43" i="3"/>
  <c r="H39" i="3"/>
  <c r="A38" i="1" s="1"/>
  <c r="I39" i="3"/>
  <c r="H35" i="3"/>
  <c r="I35" i="3"/>
  <c r="H31" i="3"/>
  <c r="I31" i="3"/>
  <c r="H27" i="3"/>
  <c r="I27" i="3"/>
  <c r="H23" i="3"/>
  <c r="A22" i="1" s="1"/>
  <c r="I23" i="3"/>
  <c r="H19" i="3"/>
  <c r="I19" i="3"/>
  <c r="H15" i="3"/>
  <c r="I15" i="3"/>
  <c r="H11" i="3"/>
  <c r="I11" i="3"/>
  <c r="H7" i="3"/>
  <c r="A6" i="1" s="1"/>
  <c r="I7" i="3"/>
  <c r="K363" i="3"/>
  <c r="K359" i="3"/>
  <c r="K355" i="3"/>
  <c r="K350" i="3"/>
  <c r="H345" i="3"/>
  <c r="A344" i="1" s="1"/>
  <c r="K339" i="3"/>
  <c r="K334" i="3"/>
  <c r="H329" i="3"/>
  <c r="K323" i="3"/>
  <c r="K318" i="3"/>
  <c r="K294" i="3"/>
  <c r="I273" i="3"/>
  <c r="B272" i="1" s="1"/>
  <c r="H255" i="3"/>
  <c r="I234" i="3"/>
  <c r="H191" i="3"/>
  <c r="J298" i="3"/>
  <c r="K298" i="3"/>
  <c r="J290" i="3"/>
  <c r="K290" i="3"/>
  <c r="J282" i="3"/>
  <c r="K282" i="3"/>
  <c r="J274" i="3"/>
  <c r="K274" i="3"/>
  <c r="J262" i="3"/>
  <c r="K262" i="3"/>
  <c r="J258" i="3"/>
  <c r="K258" i="3"/>
  <c r="J254" i="3"/>
  <c r="K254" i="3"/>
  <c r="J246" i="3"/>
  <c r="K246" i="3"/>
  <c r="J242" i="3"/>
  <c r="K242" i="3"/>
  <c r="J238" i="3"/>
  <c r="K238" i="3"/>
  <c r="J230" i="3"/>
  <c r="K230" i="3"/>
  <c r="J226" i="3"/>
  <c r="K226" i="3"/>
  <c r="J222" i="3"/>
  <c r="K222" i="3"/>
  <c r="J214" i="3"/>
  <c r="K214" i="3"/>
  <c r="J210" i="3"/>
  <c r="K210" i="3"/>
  <c r="J206" i="3"/>
  <c r="K206" i="3"/>
  <c r="J198" i="3"/>
  <c r="K198" i="3"/>
  <c r="J194" i="3"/>
  <c r="K194" i="3"/>
  <c r="J190" i="3"/>
  <c r="K190" i="3"/>
  <c r="J182" i="3"/>
  <c r="K182" i="3"/>
  <c r="J178" i="3"/>
  <c r="K178" i="3"/>
  <c r="J174" i="3"/>
  <c r="K174" i="3"/>
  <c r="J170" i="3"/>
  <c r="K170" i="3"/>
  <c r="J166" i="3"/>
  <c r="K166" i="3"/>
  <c r="J162" i="3"/>
  <c r="K162" i="3"/>
  <c r="J158" i="3"/>
  <c r="K158" i="3"/>
  <c r="J154" i="3"/>
  <c r="K154" i="3"/>
  <c r="J150" i="3"/>
  <c r="K150" i="3"/>
  <c r="J146" i="3"/>
  <c r="K146" i="3"/>
  <c r="J142" i="3"/>
  <c r="K142" i="3"/>
  <c r="J138" i="3"/>
  <c r="K138" i="3"/>
  <c r="J134" i="3"/>
  <c r="K134" i="3"/>
  <c r="J130" i="3"/>
  <c r="K130" i="3"/>
  <c r="J126" i="3"/>
  <c r="K126" i="3"/>
  <c r="J122" i="3"/>
  <c r="K122" i="3"/>
  <c r="J118" i="3"/>
  <c r="K118" i="3"/>
  <c r="J114" i="3"/>
  <c r="K114" i="3"/>
  <c r="J110" i="3"/>
  <c r="K110" i="3"/>
  <c r="J106" i="3"/>
  <c r="K106" i="3"/>
  <c r="J102" i="3"/>
  <c r="K102" i="3"/>
  <c r="J98" i="3"/>
  <c r="K98" i="3"/>
  <c r="J94" i="3"/>
  <c r="K94" i="3"/>
  <c r="J90" i="3"/>
  <c r="K90" i="3"/>
  <c r="J86" i="3"/>
  <c r="K86" i="3"/>
  <c r="J82" i="3"/>
  <c r="K82" i="3"/>
  <c r="J78" i="3"/>
  <c r="K78" i="3"/>
  <c r="J74" i="3"/>
  <c r="K74" i="3"/>
  <c r="J70" i="3"/>
  <c r="K70" i="3"/>
  <c r="J66" i="3"/>
  <c r="K66" i="3"/>
  <c r="J62" i="3"/>
  <c r="K62" i="3"/>
  <c r="J58" i="3"/>
  <c r="K58" i="3"/>
  <c r="J54" i="3"/>
  <c r="K54" i="3"/>
  <c r="J50" i="3"/>
  <c r="K50" i="3"/>
  <c r="J46" i="3"/>
  <c r="K46" i="3"/>
  <c r="J42" i="3"/>
  <c r="K42" i="3"/>
  <c r="J38" i="3"/>
  <c r="K38" i="3"/>
  <c r="J34" i="3"/>
  <c r="K34" i="3"/>
  <c r="J30" i="3"/>
  <c r="K30" i="3"/>
  <c r="J26" i="3"/>
  <c r="K26" i="3"/>
  <c r="J22" i="3"/>
  <c r="K22" i="3"/>
  <c r="J18" i="3"/>
  <c r="K18" i="3"/>
  <c r="J14" i="3"/>
  <c r="K14" i="3"/>
  <c r="K349" i="3"/>
  <c r="K333" i="3"/>
  <c r="K317" i="3"/>
  <c r="H311" i="3"/>
  <c r="H303" i="3"/>
  <c r="J281" i="3"/>
  <c r="K270" i="3"/>
  <c r="K250" i="3"/>
  <c r="H229" i="3"/>
  <c r="A228" i="1" s="1"/>
  <c r="K186" i="3"/>
  <c r="H162" i="3"/>
  <c r="H354" i="3"/>
  <c r="I354" i="3"/>
  <c r="H350" i="3"/>
  <c r="I350" i="3"/>
  <c r="B349" i="1" s="1"/>
  <c r="H346" i="3"/>
  <c r="I346" i="3"/>
  <c r="H342" i="3"/>
  <c r="I342" i="3"/>
  <c r="H338" i="3"/>
  <c r="I338" i="3"/>
  <c r="H334" i="3"/>
  <c r="I334" i="3"/>
  <c r="B333" i="1" s="1"/>
  <c r="H330" i="3"/>
  <c r="I330" i="3"/>
  <c r="B329" i="1" s="1"/>
  <c r="H326" i="3"/>
  <c r="I326" i="3"/>
  <c r="H322" i="3"/>
  <c r="I322" i="3"/>
  <c r="H318" i="3"/>
  <c r="I318" i="3"/>
  <c r="B317" i="1" s="1"/>
  <c r="H314" i="3"/>
  <c r="I314" i="3"/>
  <c r="H310" i="3"/>
  <c r="I310" i="3"/>
  <c r="H306" i="3"/>
  <c r="I306" i="3"/>
  <c r="H302" i="3"/>
  <c r="A301" i="1" s="1"/>
  <c r="I302" i="3"/>
  <c r="H298" i="3"/>
  <c r="I298" i="3"/>
  <c r="B297" i="1" s="1"/>
  <c r="H294" i="3"/>
  <c r="I294" i="3"/>
  <c r="H290" i="3"/>
  <c r="I290" i="3"/>
  <c r="H286" i="3"/>
  <c r="I286" i="3"/>
  <c r="B285" i="1" s="1"/>
  <c r="H282" i="3"/>
  <c r="I282" i="3"/>
  <c r="B281" i="1" s="1"/>
  <c r="H278" i="3"/>
  <c r="A277" i="1" s="1"/>
  <c r="I278" i="3"/>
  <c r="H274" i="3"/>
  <c r="I274" i="3"/>
  <c r="H270" i="3"/>
  <c r="I270" i="3"/>
  <c r="B269" i="1" s="1"/>
  <c r="H262" i="3"/>
  <c r="I262" i="3"/>
  <c r="B261" i="1" s="1"/>
  <c r="H258" i="3"/>
  <c r="I258" i="3"/>
  <c r="H254" i="3"/>
  <c r="I254" i="3"/>
  <c r="H246" i="3"/>
  <c r="I246" i="3"/>
  <c r="B245" i="1" s="1"/>
  <c r="H242" i="3"/>
  <c r="I242" i="3"/>
  <c r="B241" i="1" s="1"/>
  <c r="H238" i="3"/>
  <c r="I238" i="3"/>
  <c r="H230" i="3"/>
  <c r="I230" i="3"/>
  <c r="H226" i="3"/>
  <c r="I226" i="3"/>
  <c r="B225" i="1" s="1"/>
  <c r="H222" i="3"/>
  <c r="I222" i="3"/>
  <c r="B221" i="1" s="1"/>
  <c r="H214" i="3"/>
  <c r="I214" i="3"/>
  <c r="H210" i="3"/>
  <c r="I210" i="3"/>
  <c r="H206" i="3"/>
  <c r="I206" i="3"/>
  <c r="B205" i="1" s="1"/>
  <c r="H198" i="3"/>
  <c r="I198" i="3"/>
  <c r="H194" i="3"/>
  <c r="I194" i="3"/>
  <c r="H190" i="3"/>
  <c r="I190" i="3"/>
  <c r="H182" i="3"/>
  <c r="I182" i="3"/>
  <c r="H178" i="3"/>
  <c r="I178" i="3"/>
  <c r="H174" i="3"/>
  <c r="I174" i="3"/>
  <c r="I170" i="3"/>
  <c r="H170" i="3"/>
  <c r="H166" i="3"/>
  <c r="I166" i="3"/>
  <c r="B165" i="1" s="1"/>
  <c r="H158" i="3"/>
  <c r="I158" i="3"/>
  <c r="B157" i="1" s="1"/>
  <c r="H150" i="3"/>
  <c r="I150" i="3"/>
  <c r="I146" i="3"/>
  <c r="H146" i="3"/>
  <c r="I142" i="3"/>
  <c r="H142" i="3"/>
  <c r="I134" i="3"/>
  <c r="H134" i="3"/>
  <c r="I130" i="3"/>
  <c r="B129" i="1" s="1"/>
  <c r="H130" i="3"/>
  <c r="A129" i="1" s="1"/>
  <c r="I126" i="3"/>
  <c r="H126" i="3"/>
  <c r="I122" i="3"/>
  <c r="H122" i="3"/>
  <c r="I118" i="3"/>
  <c r="B117" i="1" s="1"/>
  <c r="H118" i="3"/>
  <c r="I114" i="3"/>
  <c r="B113" i="1" s="1"/>
  <c r="H114" i="3"/>
  <c r="I110" i="3"/>
  <c r="B109" i="1" s="1"/>
  <c r="H110" i="3"/>
  <c r="I106" i="3"/>
  <c r="H106" i="3"/>
  <c r="I102" i="3"/>
  <c r="H102" i="3"/>
  <c r="I98" i="3"/>
  <c r="H98" i="3"/>
  <c r="I94" i="3"/>
  <c r="B93" i="1" s="1"/>
  <c r="H94" i="3"/>
  <c r="I86" i="3"/>
  <c r="H86" i="3"/>
  <c r="I82" i="3"/>
  <c r="B81" i="1" s="1"/>
  <c r="H82" i="3"/>
  <c r="I78" i="3"/>
  <c r="B77" i="1" s="1"/>
  <c r="H78" i="3"/>
  <c r="I74" i="3"/>
  <c r="B73" i="1" s="1"/>
  <c r="H74" i="3"/>
  <c r="I70" i="3"/>
  <c r="H70" i="3"/>
  <c r="I66" i="3"/>
  <c r="B65" i="1" s="1"/>
  <c r="H66" i="3"/>
  <c r="I62" i="3"/>
  <c r="B61" i="1" s="1"/>
  <c r="H62" i="3"/>
  <c r="A61" i="1" s="1"/>
  <c r="I58" i="3"/>
  <c r="B57" i="1" s="1"/>
  <c r="H58" i="3"/>
  <c r="I54" i="3"/>
  <c r="H54" i="3"/>
  <c r="I50" i="3"/>
  <c r="B49" i="1" s="1"/>
  <c r="H50" i="3"/>
  <c r="I46" i="3"/>
  <c r="H46" i="3"/>
  <c r="I42" i="3"/>
  <c r="B41" i="1" s="1"/>
  <c r="H42" i="3"/>
  <c r="I38" i="3"/>
  <c r="B37" i="1" s="1"/>
  <c r="H38" i="3"/>
  <c r="I34" i="3"/>
  <c r="B33" i="1" s="1"/>
  <c r="H34" i="3"/>
  <c r="I30" i="3"/>
  <c r="B29" i="1" s="1"/>
  <c r="H30" i="3"/>
  <c r="I26" i="3"/>
  <c r="H26" i="3"/>
  <c r="I22" i="3"/>
  <c r="B21" i="1" s="1"/>
  <c r="H22" i="3"/>
  <c r="I18" i="3"/>
  <c r="B17" i="1" s="1"/>
  <c r="H18" i="3"/>
  <c r="I14" i="3"/>
  <c r="B13" i="1" s="1"/>
  <c r="H14" i="3"/>
  <c r="I10" i="3"/>
  <c r="B9" i="1" s="1"/>
  <c r="H10" i="3"/>
  <c r="I6" i="3"/>
  <c r="H6" i="3"/>
  <c r="A349" i="1"/>
  <c r="A239" i="1"/>
  <c r="B30" i="1"/>
  <c r="B14" i="1"/>
  <c r="K362" i="3"/>
  <c r="E361" i="1" s="1"/>
  <c r="K358" i="3"/>
  <c r="K354" i="3"/>
  <c r="H349" i="3"/>
  <c r="K343" i="3"/>
  <c r="K338" i="3"/>
  <c r="H333" i="3"/>
  <c r="K327" i="3"/>
  <c r="K322" i="3"/>
  <c r="H317" i="3"/>
  <c r="A316" i="1" s="1"/>
  <c r="K310" i="3"/>
  <c r="K302" i="3"/>
  <c r="I281" i="3"/>
  <c r="I250" i="3"/>
  <c r="H207" i="3"/>
  <c r="I186" i="3"/>
  <c r="J161" i="3"/>
  <c r="H90" i="3"/>
  <c r="J313" i="3"/>
  <c r="K313" i="3"/>
  <c r="J309" i="3"/>
  <c r="K309" i="3"/>
  <c r="J305" i="3"/>
  <c r="K305" i="3"/>
  <c r="K301" i="3"/>
  <c r="J301" i="3"/>
  <c r="K293" i="3"/>
  <c r="J293" i="3"/>
  <c r="K285" i="3"/>
  <c r="J285" i="3"/>
  <c r="K277" i="3"/>
  <c r="J277" i="3"/>
  <c r="J269" i="3"/>
  <c r="K269" i="3"/>
  <c r="J265" i="3"/>
  <c r="K265" i="3"/>
  <c r="J261" i="3"/>
  <c r="K261" i="3"/>
  <c r="J257" i="3"/>
  <c r="K257" i="3"/>
  <c r="J253" i="3"/>
  <c r="K253" i="3"/>
  <c r="J249" i="3"/>
  <c r="K249" i="3"/>
  <c r="J245" i="3"/>
  <c r="K245" i="3"/>
  <c r="J241" i="3"/>
  <c r="K241" i="3"/>
  <c r="J237" i="3"/>
  <c r="K237" i="3"/>
  <c r="J233" i="3"/>
  <c r="K233" i="3"/>
  <c r="J229" i="3"/>
  <c r="K229" i="3"/>
  <c r="J225" i="3"/>
  <c r="K225" i="3"/>
  <c r="J221" i="3"/>
  <c r="K221" i="3"/>
  <c r="J217" i="3"/>
  <c r="K217" i="3"/>
  <c r="J213" i="3"/>
  <c r="K213" i="3"/>
  <c r="J209" i="3"/>
  <c r="K209" i="3"/>
  <c r="J205" i="3"/>
  <c r="K205" i="3"/>
  <c r="J201" i="3"/>
  <c r="K201" i="3"/>
  <c r="J197" i="3"/>
  <c r="K197" i="3"/>
  <c r="J193" i="3"/>
  <c r="K193" i="3"/>
  <c r="J189" i="3"/>
  <c r="K189" i="3"/>
  <c r="J185" i="3"/>
  <c r="K185" i="3"/>
  <c r="J181" i="3"/>
  <c r="K181" i="3"/>
  <c r="J177" i="3"/>
  <c r="K177" i="3"/>
  <c r="K173" i="3"/>
  <c r="J173" i="3"/>
  <c r="K165" i="3"/>
  <c r="J165" i="3"/>
  <c r="K157" i="3"/>
  <c r="J157" i="3"/>
  <c r="K153" i="3"/>
  <c r="E152" i="1" s="1"/>
  <c r="J153" i="3"/>
  <c r="K149" i="3"/>
  <c r="J149" i="3"/>
  <c r="K145" i="3"/>
  <c r="J145" i="3"/>
  <c r="K141" i="3"/>
  <c r="E140" i="1" s="1"/>
  <c r="J141" i="3"/>
  <c r="J137" i="3"/>
  <c r="K137" i="3"/>
  <c r="J133" i="3"/>
  <c r="K133" i="3"/>
  <c r="J129" i="3"/>
  <c r="K129" i="3"/>
  <c r="J125" i="3"/>
  <c r="K125" i="3"/>
  <c r="J121" i="3"/>
  <c r="K121" i="3"/>
  <c r="J117" i="3"/>
  <c r="K117" i="3"/>
  <c r="J113" i="3"/>
  <c r="K113" i="3"/>
  <c r="J109" i="3"/>
  <c r="K109" i="3"/>
  <c r="J105" i="3"/>
  <c r="K105" i="3"/>
  <c r="J101" i="3"/>
  <c r="K101" i="3"/>
  <c r="J97" i="3"/>
  <c r="K97" i="3"/>
  <c r="J93" i="3"/>
  <c r="K93" i="3"/>
  <c r="J89" i="3"/>
  <c r="K89" i="3"/>
  <c r="J85" i="3"/>
  <c r="K85" i="3"/>
  <c r="J81" i="3"/>
  <c r="K81" i="3"/>
  <c r="J77" i="3"/>
  <c r="K77" i="3"/>
  <c r="J73" i="3"/>
  <c r="K73" i="3"/>
  <c r="J69" i="3"/>
  <c r="K69" i="3"/>
  <c r="J65" i="3"/>
  <c r="K65" i="3"/>
  <c r="J61" i="3"/>
  <c r="K61" i="3"/>
  <c r="J57" i="3"/>
  <c r="K57" i="3"/>
  <c r="J53" i="3"/>
  <c r="K53" i="3"/>
  <c r="J49" i="3"/>
  <c r="K49" i="3"/>
  <c r="J45" i="3"/>
  <c r="K45" i="3"/>
  <c r="J41" i="3"/>
  <c r="K41" i="3"/>
  <c r="J37" i="3"/>
  <c r="K37" i="3"/>
  <c r="J33" i="3"/>
  <c r="K33" i="3"/>
  <c r="I362" i="3"/>
  <c r="B361" i="1" s="1"/>
  <c r="I358" i="3"/>
  <c r="K353" i="3"/>
  <c r="K337" i="3"/>
  <c r="K321" i="3"/>
  <c r="H309" i="3"/>
  <c r="J289" i="3"/>
  <c r="H279" i="3"/>
  <c r="K266" i="3"/>
  <c r="H245" i="3"/>
  <c r="K202" i="3"/>
  <c r="H181" i="3"/>
  <c r="J155" i="3"/>
  <c r="H301" i="3"/>
  <c r="A300" i="1" s="1"/>
  <c r="I301" i="3"/>
  <c r="H293" i="3"/>
  <c r="I293" i="3"/>
  <c r="H285" i="3"/>
  <c r="A284" i="1" s="1"/>
  <c r="I285" i="3"/>
  <c r="H277" i="3"/>
  <c r="I277" i="3"/>
  <c r="I269" i="3"/>
  <c r="B268" i="1" s="1"/>
  <c r="H269" i="3"/>
  <c r="A268" i="1" s="1"/>
  <c r="I265" i="3"/>
  <c r="B264" i="1" s="1"/>
  <c r="H265" i="3"/>
  <c r="I257" i="3"/>
  <c r="B256" i="1" s="1"/>
  <c r="H257" i="3"/>
  <c r="I253" i="3"/>
  <c r="H253" i="3"/>
  <c r="I249" i="3"/>
  <c r="H249" i="3"/>
  <c r="I241" i="3"/>
  <c r="H241" i="3"/>
  <c r="I237" i="3"/>
  <c r="H237" i="3"/>
  <c r="I233" i="3"/>
  <c r="H233" i="3"/>
  <c r="A232" i="1" s="1"/>
  <c r="I225" i="3"/>
  <c r="H225" i="3"/>
  <c r="I221" i="3"/>
  <c r="B220" i="1" s="1"/>
  <c r="H221" i="3"/>
  <c r="I217" i="3"/>
  <c r="H217" i="3"/>
  <c r="I209" i="3"/>
  <c r="H209" i="3"/>
  <c r="I205" i="3"/>
  <c r="H205" i="3"/>
  <c r="I201" i="3"/>
  <c r="H201" i="3"/>
  <c r="I193" i="3"/>
  <c r="B192" i="1" s="1"/>
  <c r="H193" i="3"/>
  <c r="I189" i="3"/>
  <c r="H189" i="3"/>
  <c r="A188" i="1" s="1"/>
  <c r="I185" i="3"/>
  <c r="B184" i="1" s="1"/>
  <c r="H185" i="3"/>
  <c r="I177" i="3"/>
  <c r="H177" i="3"/>
  <c r="H173" i="3"/>
  <c r="I173" i="3"/>
  <c r="H169" i="3"/>
  <c r="I169" i="3"/>
  <c r="H165" i="3"/>
  <c r="I165" i="3"/>
  <c r="H161" i="3"/>
  <c r="I161" i="3"/>
  <c r="H157" i="3"/>
  <c r="A156" i="1" s="1"/>
  <c r="I157" i="3"/>
  <c r="H153" i="3"/>
  <c r="I153" i="3"/>
  <c r="B152" i="1" s="1"/>
  <c r="H149" i="3"/>
  <c r="I149" i="3"/>
  <c r="H145" i="3"/>
  <c r="I145" i="3"/>
  <c r="H141" i="3"/>
  <c r="A140" i="1" s="1"/>
  <c r="I141" i="3"/>
  <c r="H137" i="3"/>
  <c r="I137" i="3"/>
  <c r="B136" i="1" s="1"/>
  <c r="H133" i="3"/>
  <c r="I133" i="3"/>
  <c r="H129" i="3"/>
  <c r="I129" i="3"/>
  <c r="H125" i="3"/>
  <c r="I125" i="3"/>
  <c r="H121" i="3"/>
  <c r="I121" i="3"/>
  <c r="B120" i="1" s="1"/>
  <c r="H117" i="3"/>
  <c r="I117" i="3"/>
  <c r="H113" i="3"/>
  <c r="I113" i="3"/>
  <c r="H109" i="3"/>
  <c r="I109" i="3"/>
  <c r="H105" i="3"/>
  <c r="I105" i="3"/>
  <c r="H101" i="3"/>
  <c r="I101" i="3"/>
  <c r="H97" i="3"/>
  <c r="I97" i="3"/>
  <c r="H93" i="3"/>
  <c r="I93" i="3"/>
  <c r="H89" i="3"/>
  <c r="I89" i="3"/>
  <c r="H85" i="3"/>
  <c r="I85" i="3"/>
  <c r="H81" i="3"/>
  <c r="I81" i="3"/>
  <c r="H77" i="3"/>
  <c r="I77" i="3"/>
  <c r="H73" i="3"/>
  <c r="I73" i="3"/>
  <c r="H69" i="3"/>
  <c r="I69" i="3"/>
  <c r="H65" i="3"/>
  <c r="I65" i="3"/>
  <c r="H61" i="3"/>
  <c r="I61" i="3"/>
  <c r="H57" i="3"/>
  <c r="I57" i="3"/>
  <c r="H53" i="3"/>
  <c r="I53" i="3"/>
  <c r="H49" i="3"/>
  <c r="I49" i="3"/>
  <c r="H45" i="3"/>
  <c r="I45" i="3"/>
  <c r="H41" i="3"/>
  <c r="I41" i="3"/>
  <c r="H37" i="3"/>
  <c r="I37" i="3"/>
  <c r="H33" i="3"/>
  <c r="I33" i="3"/>
  <c r="H29" i="3"/>
  <c r="I29" i="3"/>
  <c r="H25" i="3"/>
  <c r="I25" i="3"/>
  <c r="H21" i="3"/>
  <c r="I21" i="3"/>
  <c r="H17" i="3"/>
  <c r="I17" i="3"/>
  <c r="H13" i="3"/>
  <c r="I13" i="3"/>
  <c r="K361" i="3"/>
  <c r="K357" i="3"/>
  <c r="H353" i="3"/>
  <c r="A352" i="1" s="1"/>
  <c r="K347" i="3"/>
  <c r="K342" i="3"/>
  <c r="H337" i="3"/>
  <c r="K331" i="3"/>
  <c r="K326" i="3"/>
  <c r="H321" i="3"/>
  <c r="K315" i="3"/>
  <c r="I289" i="3"/>
  <c r="K278" i="3"/>
  <c r="I266" i="3"/>
  <c r="H223" i="3"/>
  <c r="I202" i="3"/>
  <c r="H154" i="3"/>
  <c r="J31" i="3"/>
  <c r="K31" i="3"/>
  <c r="J27" i="3"/>
  <c r="K27" i="3"/>
  <c r="J23" i="3"/>
  <c r="K23" i="3"/>
  <c r="J19" i="3"/>
  <c r="K19" i="3"/>
  <c r="J15" i="3"/>
  <c r="K15" i="3"/>
  <c r="J11" i="3"/>
  <c r="K11" i="3"/>
  <c r="J7" i="3"/>
  <c r="K7" i="3"/>
  <c r="B299" i="1"/>
  <c r="A184" i="1"/>
  <c r="B53" i="1"/>
  <c r="J10" i="3"/>
  <c r="K10" i="3"/>
  <c r="J6" i="3"/>
  <c r="K6" i="3"/>
  <c r="B62" i="1"/>
  <c r="J29" i="3"/>
  <c r="K29" i="3"/>
  <c r="J25" i="3"/>
  <c r="K25" i="3"/>
  <c r="J21" i="3"/>
  <c r="K21" i="3"/>
  <c r="J17" i="3"/>
  <c r="K17" i="3"/>
  <c r="J13" i="3"/>
  <c r="K13" i="3"/>
  <c r="J9" i="3"/>
  <c r="K9" i="3"/>
  <c r="J5" i="3"/>
  <c r="K5" i="3"/>
  <c r="A333" i="1"/>
  <c r="A203" i="1"/>
  <c r="H9" i="3"/>
  <c r="I9" i="3"/>
  <c r="H5" i="3"/>
  <c r="I5" i="3"/>
  <c r="B4" i="1" s="1"/>
  <c r="B311" i="1"/>
  <c r="A223" i="1"/>
  <c r="A191" i="1"/>
  <c r="A183" i="1"/>
  <c r="A175" i="1"/>
  <c r="A31" i="1"/>
  <c r="A15" i="1"/>
  <c r="H202" i="2"/>
  <c r="A201" i="1" s="1"/>
  <c r="H10" i="2"/>
  <c r="H330" i="2"/>
  <c r="H138" i="2"/>
  <c r="A306" i="1"/>
  <c r="H266" i="2"/>
  <c r="A310" i="1"/>
  <c r="H74" i="2"/>
  <c r="H336" i="2"/>
  <c r="I304" i="2"/>
  <c r="I272" i="2"/>
  <c r="H264" i="2"/>
  <c r="H232" i="2"/>
  <c r="I200" i="2"/>
  <c r="I168" i="2"/>
  <c r="H128" i="2"/>
  <c r="H96" i="2"/>
  <c r="I64" i="2"/>
  <c r="I32" i="2"/>
  <c r="I352" i="2"/>
  <c r="I248" i="2"/>
  <c r="I216" i="2"/>
  <c r="I112" i="2"/>
  <c r="I80" i="2"/>
  <c r="I8" i="2"/>
  <c r="I320" i="2"/>
  <c r="I288" i="2"/>
  <c r="B287" i="1" s="1"/>
  <c r="I184" i="2"/>
  <c r="I152" i="2"/>
  <c r="I48" i="2"/>
  <c r="I16" i="2"/>
  <c r="I360" i="2"/>
  <c r="I256" i="2"/>
  <c r="I224" i="2"/>
  <c r="I120" i="2"/>
  <c r="B119" i="1" s="1"/>
  <c r="I88" i="2"/>
  <c r="B325" i="1"/>
  <c r="A262" i="1"/>
  <c r="A331" i="1"/>
  <c r="I328" i="2"/>
  <c r="B327" i="1" s="1"/>
  <c r="C327" i="1" s="1"/>
  <c r="I296" i="2"/>
  <c r="I192" i="2"/>
  <c r="I160" i="2"/>
  <c r="I56" i="2"/>
  <c r="I24" i="2"/>
  <c r="H338" i="2"/>
  <c r="H274" i="2"/>
  <c r="H210" i="2"/>
  <c r="A209" i="1" s="1"/>
  <c r="H146" i="2"/>
  <c r="H82" i="2"/>
  <c r="H18" i="2"/>
  <c r="H346" i="2"/>
  <c r="H282" i="2"/>
  <c r="H218" i="2"/>
  <c r="H154" i="2"/>
  <c r="H90" i="2"/>
  <c r="H26" i="2"/>
  <c r="H354" i="2"/>
  <c r="H290" i="2"/>
  <c r="H226" i="2"/>
  <c r="H162" i="2"/>
  <c r="H98" i="2"/>
  <c r="H34" i="2"/>
  <c r="H362" i="2"/>
  <c r="H298" i="2"/>
  <c r="H234" i="2"/>
  <c r="H170" i="2"/>
  <c r="A169" i="1" s="1"/>
  <c r="H106" i="2"/>
  <c r="H42" i="2"/>
  <c r="H306" i="2"/>
  <c r="A305" i="1" s="1"/>
  <c r="H242" i="2"/>
  <c r="H178" i="2"/>
  <c r="H114" i="2"/>
  <c r="H50" i="2"/>
  <c r="H314" i="2"/>
  <c r="H250" i="2"/>
  <c r="H186" i="2"/>
  <c r="H122" i="2"/>
  <c r="H58" i="2"/>
  <c r="H322" i="2"/>
  <c r="A321" i="1" s="1"/>
  <c r="H258" i="2"/>
  <c r="H194" i="2"/>
  <c r="H130" i="2"/>
  <c r="H66" i="2"/>
  <c r="A293" i="1"/>
  <c r="K361" i="2"/>
  <c r="J361" i="2"/>
  <c r="D360" i="1" s="1"/>
  <c r="K321" i="2"/>
  <c r="J321" i="2"/>
  <c r="D320" i="1" s="1"/>
  <c r="J281" i="2"/>
  <c r="K281" i="2"/>
  <c r="J241" i="2"/>
  <c r="K241" i="2"/>
  <c r="E240" i="1" s="1"/>
  <c r="J201" i="2"/>
  <c r="K201" i="2"/>
  <c r="J169" i="2"/>
  <c r="K169" i="2"/>
  <c r="J129" i="2"/>
  <c r="K129" i="2"/>
  <c r="J105" i="2"/>
  <c r="K105" i="2"/>
  <c r="J73" i="2"/>
  <c r="K73" i="2"/>
  <c r="J49" i="2"/>
  <c r="K49" i="2"/>
  <c r="J9" i="2"/>
  <c r="K9" i="2"/>
  <c r="K360" i="2"/>
  <c r="E359" i="1" s="1"/>
  <c r="J360" i="2"/>
  <c r="K352" i="2"/>
  <c r="J352" i="2"/>
  <c r="K344" i="2"/>
  <c r="J344" i="2"/>
  <c r="K336" i="2"/>
  <c r="J336" i="2"/>
  <c r="D335" i="1" s="1"/>
  <c r="K328" i="2"/>
  <c r="E327" i="1" s="1"/>
  <c r="J328" i="2"/>
  <c r="K320" i="2"/>
  <c r="J320" i="2"/>
  <c r="K312" i="2"/>
  <c r="J312" i="2"/>
  <c r="K304" i="2"/>
  <c r="J304" i="2"/>
  <c r="D303" i="1" s="1"/>
  <c r="K296" i="2"/>
  <c r="J296" i="2"/>
  <c r="K288" i="2"/>
  <c r="J288" i="2"/>
  <c r="K280" i="2"/>
  <c r="J280" i="2"/>
  <c r="K272" i="2"/>
  <c r="J272" i="2"/>
  <c r="K264" i="2"/>
  <c r="E263" i="1" s="1"/>
  <c r="J264" i="2"/>
  <c r="K256" i="2"/>
  <c r="E255" i="1" s="1"/>
  <c r="J256" i="2"/>
  <c r="K248" i="2"/>
  <c r="J248" i="2"/>
  <c r="D247" i="1" s="1"/>
  <c r="K240" i="2"/>
  <c r="J240" i="2"/>
  <c r="K224" i="2"/>
  <c r="J224" i="2"/>
  <c r="K216" i="2"/>
  <c r="J216" i="2"/>
  <c r="D215" i="1" s="1"/>
  <c r="K208" i="2"/>
  <c r="J208" i="2"/>
  <c r="K200" i="2"/>
  <c r="J200" i="2"/>
  <c r="D199" i="1" s="1"/>
  <c r="K192" i="2"/>
  <c r="J192" i="2"/>
  <c r="K184" i="2"/>
  <c r="J184" i="2"/>
  <c r="D183" i="1" s="1"/>
  <c r="J176" i="2"/>
  <c r="K176" i="2"/>
  <c r="J168" i="2"/>
  <c r="D167" i="1" s="1"/>
  <c r="K168" i="2"/>
  <c r="J160" i="2"/>
  <c r="K160" i="2"/>
  <c r="J152" i="2"/>
  <c r="D151" i="1" s="1"/>
  <c r="K152" i="2"/>
  <c r="J144" i="2"/>
  <c r="K144" i="2"/>
  <c r="E143" i="1" s="1"/>
  <c r="J136" i="2"/>
  <c r="D135" i="1" s="1"/>
  <c r="K136" i="2"/>
  <c r="J128" i="2"/>
  <c r="K128" i="2"/>
  <c r="J120" i="2"/>
  <c r="D119" i="1" s="1"/>
  <c r="K120" i="2"/>
  <c r="J112" i="2"/>
  <c r="K112" i="2"/>
  <c r="J104" i="2"/>
  <c r="D103" i="1" s="1"/>
  <c r="K104" i="2"/>
  <c r="J96" i="2"/>
  <c r="K96" i="2"/>
  <c r="E95" i="1" s="1"/>
  <c r="J88" i="2"/>
  <c r="D87" i="1" s="1"/>
  <c r="K88" i="2"/>
  <c r="J80" i="2"/>
  <c r="K80" i="2"/>
  <c r="E79" i="1" s="1"/>
  <c r="J72" i="2"/>
  <c r="D71" i="1" s="1"/>
  <c r="K72" i="2"/>
  <c r="J64" i="2"/>
  <c r="K64" i="2"/>
  <c r="E63" i="1" s="1"/>
  <c r="J56" i="2"/>
  <c r="D55" i="1" s="1"/>
  <c r="K56" i="2"/>
  <c r="J48" i="2"/>
  <c r="K48" i="2"/>
  <c r="E47" i="1" s="1"/>
  <c r="J40" i="2"/>
  <c r="D39" i="1" s="1"/>
  <c r="K40" i="2"/>
  <c r="J32" i="2"/>
  <c r="K32" i="2"/>
  <c r="E31" i="1" s="1"/>
  <c r="J24" i="2"/>
  <c r="D23" i="1" s="1"/>
  <c r="K24" i="2"/>
  <c r="J16" i="2"/>
  <c r="K16" i="2"/>
  <c r="E15" i="1" s="1"/>
  <c r="J8" i="2"/>
  <c r="D7" i="1" s="1"/>
  <c r="K8" i="2"/>
  <c r="K337" i="2"/>
  <c r="J337" i="2"/>
  <c r="D336" i="1" s="1"/>
  <c r="K305" i="2"/>
  <c r="J305" i="2"/>
  <c r="J265" i="2"/>
  <c r="K265" i="2"/>
  <c r="J225" i="2"/>
  <c r="K225" i="2"/>
  <c r="J185" i="2"/>
  <c r="K185" i="2"/>
  <c r="J153" i="2"/>
  <c r="D152" i="1" s="1"/>
  <c r="K153" i="2"/>
  <c r="J121" i="2"/>
  <c r="D120" i="1" s="1"/>
  <c r="K121" i="2"/>
  <c r="J89" i="2"/>
  <c r="D88" i="1" s="1"/>
  <c r="K89" i="2"/>
  <c r="J57" i="2"/>
  <c r="K57" i="2"/>
  <c r="K359" i="2"/>
  <c r="J359" i="2"/>
  <c r="D358" i="1" s="1"/>
  <c r="K351" i="2"/>
  <c r="J351" i="2"/>
  <c r="K343" i="2"/>
  <c r="J343" i="2"/>
  <c r="D342" i="1" s="1"/>
  <c r="K335" i="2"/>
  <c r="J335" i="2"/>
  <c r="K327" i="2"/>
  <c r="J327" i="2"/>
  <c r="D326" i="1" s="1"/>
  <c r="K319" i="2"/>
  <c r="J319" i="2"/>
  <c r="K311" i="2"/>
  <c r="E310" i="1" s="1"/>
  <c r="J311" i="2"/>
  <c r="K303" i="2"/>
  <c r="J303" i="2"/>
  <c r="K295" i="2"/>
  <c r="J295" i="2"/>
  <c r="K287" i="2"/>
  <c r="J287" i="2"/>
  <c r="J279" i="2"/>
  <c r="K279" i="2"/>
  <c r="J271" i="2"/>
  <c r="K271" i="2"/>
  <c r="J263" i="2"/>
  <c r="K263" i="2"/>
  <c r="J255" i="2"/>
  <c r="K255" i="2"/>
  <c r="J247" i="2"/>
  <c r="K247" i="2"/>
  <c r="J239" i="2"/>
  <c r="K239" i="2"/>
  <c r="J231" i="2"/>
  <c r="D230" i="1" s="1"/>
  <c r="K231" i="2"/>
  <c r="J223" i="2"/>
  <c r="K223" i="2"/>
  <c r="J215" i="2"/>
  <c r="D214" i="1" s="1"/>
  <c r="K215" i="2"/>
  <c r="J207" i="2"/>
  <c r="K207" i="2"/>
  <c r="J199" i="2"/>
  <c r="K199" i="2"/>
  <c r="J191" i="2"/>
  <c r="K191" i="2"/>
  <c r="J183" i="2"/>
  <c r="D182" i="1" s="1"/>
  <c r="K183" i="2"/>
  <c r="J175" i="2"/>
  <c r="K175" i="2"/>
  <c r="J167" i="2"/>
  <c r="K167" i="2"/>
  <c r="J159" i="2"/>
  <c r="K159" i="2"/>
  <c r="J151" i="2"/>
  <c r="D150" i="1" s="1"/>
  <c r="K151" i="2"/>
  <c r="J143" i="2"/>
  <c r="K143" i="2"/>
  <c r="J135" i="2"/>
  <c r="K135" i="2"/>
  <c r="J127" i="2"/>
  <c r="D126" i="1" s="1"/>
  <c r="K127" i="2"/>
  <c r="J119" i="2"/>
  <c r="D118" i="1" s="1"/>
  <c r="K119" i="2"/>
  <c r="J111" i="2"/>
  <c r="K111" i="2"/>
  <c r="J103" i="2"/>
  <c r="K103" i="2"/>
  <c r="J95" i="2"/>
  <c r="D94" i="1" s="1"/>
  <c r="K95" i="2"/>
  <c r="J87" i="2"/>
  <c r="D86" i="1" s="1"/>
  <c r="K87" i="2"/>
  <c r="J79" i="2"/>
  <c r="K79" i="2"/>
  <c r="J71" i="2"/>
  <c r="K71" i="2"/>
  <c r="J63" i="2"/>
  <c r="D62" i="1" s="1"/>
  <c r="K63" i="2"/>
  <c r="J55" i="2"/>
  <c r="K55" i="2"/>
  <c r="J47" i="2"/>
  <c r="K47" i="2"/>
  <c r="J39" i="2"/>
  <c r="K39" i="2"/>
  <c r="J31" i="2"/>
  <c r="K31" i="2"/>
  <c r="J23" i="2"/>
  <c r="K23" i="2"/>
  <c r="J15" i="2"/>
  <c r="K15" i="2"/>
  <c r="J7" i="2"/>
  <c r="K7" i="2"/>
  <c r="K353" i="2"/>
  <c r="J353" i="2"/>
  <c r="D352" i="1" s="1"/>
  <c r="K350" i="2"/>
  <c r="J350" i="2"/>
  <c r="D349" i="1" s="1"/>
  <c r="K310" i="2"/>
  <c r="J310" i="2"/>
  <c r="D309" i="1" s="1"/>
  <c r="K254" i="2"/>
  <c r="J254" i="2"/>
  <c r="K222" i="2"/>
  <c r="J222" i="2"/>
  <c r="K190" i="2"/>
  <c r="J190" i="2"/>
  <c r="J150" i="2"/>
  <c r="D149" i="1" s="1"/>
  <c r="K150" i="2"/>
  <c r="J110" i="2"/>
  <c r="K110" i="2"/>
  <c r="J86" i="2"/>
  <c r="D85" i="1" s="1"/>
  <c r="K86" i="2"/>
  <c r="J78" i="2"/>
  <c r="K78" i="2"/>
  <c r="J70" i="2"/>
  <c r="D69" i="1" s="1"/>
  <c r="K70" i="2"/>
  <c r="J46" i="2"/>
  <c r="K46" i="2"/>
  <c r="J38" i="2"/>
  <c r="D37" i="1" s="1"/>
  <c r="K38" i="2"/>
  <c r="J30" i="2"/>
  <c r="K30" i="2"/>
  <c r="J22" i="2"/>
  <c r="D21" i="1" s="1"/>
  <c r="K22" i="2"/>
  <c r="J14" i="2"/>
  <c r="K14" i="2"/>
  <c r="J6" i="2"/>
  <c r="K6" i="2"/>
  <c r="J362" i="2"/>
  <c r="D361" i="1" s="1"/>
  <c r="J232" i="2"/>
  <c r="D231" i="1" s="1"/>
  <c r="K329" i="2"/>
  <c r="J329" i="2"/>
  <c r="D328" i="1" s="1"/>
  <c r="K289" i="2"/>
  <c r="J289" i="2"/>
  <c r="J233" i="2"/>
  <c r="K233" i="2"/>
  <c r="E232" i="1" s="1"/>
  <c r="J161" i="2"/>
  <c r="K161" i="2"/>
  <c r="J25" i="2"/>
  <c r="K25" i="2"/>
  <c r="K358" i="2"/>
  <c r="J358" i="2"/>
  <c r="D357" i="1" s="1"/>
  <c r="K334" i="2"/>
  <c r="J334" i="2"/>
  <c r="D333" i="1" s="1"/>
  <c r="K302" i="2"/>
  <c r="E301" i="1" s="1"/>
  <c r="J302" i="2"/>
  <c r="K278" i="2"/>
  <c r="E277" i="1" s="1"/>
  <c r="J278" i="2"/>
  <c r="D277" i="1" s="1"/>
  <c r="K246" i="2"/>
  <c r="E245" i="1" s="1"/>
  <c r="J246" i="2"/>
  <c r="K230" i="2"/>
  <c r="J230" i="2"/>
  <c r="K198" i="2"/>
  <c r="E197" i="1" s="1"/>
  <c r="J198" i="2"/>
  <c r="J174" i="2"/>
  <c r="K174" i="2"/>
  <c r="J166" i="2"/>
  <c r="K166" i="2"/>
  <c r="J134" i="2"/>
  <c r="D133" i="1" s="1"/>
  <c r="K134" i="2"/>
  <c r="J118" i="2"/>
  <c r="D117" i="1" s="1"/>
  <c r="K118" i="2"/>
  <c r="J94" i="2"/>
  <c r="K94" i="2"/>
  <c r="J62" i="2"/>
  <c r="K62" i="2"/>
  <c r="K349" i="2"/>
  <c r="J349" i="2"/>
  <c r="D348" i="1" s="1"/>
  <c r="K333" i="2"/>
  <c r="J333" i="2"/>
  <c r="D332" i="1" s="1"/>
  <c r="K317" i="2"/>
  <c r="J317" i="2"/>
  <c r="D316" i="1" s="1"/>
  <c r="K301" i="2"/>
  <c r="J301" i="2"/>
  <c r="J285" i="2"/>
  <c r="D284" i="1" s="1"/>
  <c r="K285" i="2"/>
  <c r="J277" i="2"/>
  <c r="D276" i="1" s="1"/>
  <c r="K277" i="2"/>
  <c r="J261" i="2"/>
  <c r="K261" i="2"/>
  <c r="J245" i="2"/>
  <c r="K245" i="2"/>
  <c r="J229" i="2"/>
  <c r="K229" i="2"/>
  <c r="J213" i="2"/>
  <c r="K213" i="2"/>
  <c r="E212" i="1" s="1"/>
  <c r="J197" i="2"/>
  <c r="K197" i="2"/>
  <c r="J181" i="2"/>
  <c r="K181" i="2"/>
  <c r="J165" i="2"/>
  <c r="D164" i="1" s="1"/>
  <c r="K165" i="2"/>
  <c r="J157" i="2"/>
  <c r="K157" i="2"/>
  <c r="J141" i="2"/>
  <c r="K141" i="2"/>
  <c r="J133" i="2"/>
  <c r="K133" i="2"/>
  <c r="J117" i="2"/>
  <c r="K117" i="2"/>
  <c r="J109" i="2"/>
  <c r="K109" i="2"/>
  <c r="J101" i="2"/>
  <c r="D100" i="1" s="1"/>
  <c r="K101" i="2"/>
  <c r="J93" i="2"/>
  <c r="K93" i="2"/>
  <c r="J85" i="2"/>
  <c r="K85" i="2"/>
  <c r="J77" i="2"/>
  <c r="K77" i="2"/>
  <c r="E76" i="1" s="1"/>
  <c r="J69" i="2"/>
  <c r="D68" i="1" s="1"/>
  <c r="K69" i="2"/>
  <c r="J61" i="2"/>
  <c r="K61" i="2"/>
  <c r="J53" i="2"/>
  <c r="K53" i="2"/>
  <c r="J45" i="2"/>
  <c r="K45" i="2"/>
  <c r="E44" i="1" s="1"/>
  <c r="J37" i="2"/>
  <c r="D36" i="1" s="1"/>
  <c r="K37" i="2"/>
  <c r="J29" i="2"/>
  <c r="K29" i="2"/>
  <c r="J21" i="2"/>
  <c r="K21" i="2"/>
  <c r="J13" i="2"/>
  <c r="K13" i="2"/>
  <c r="J5" i="2"/>
  <c r="K5" i="2"/>
  <c r="J354" i="2"/>
  <c r="K313" i="2"/>
  <c r="J313" i="2"/>
  <c r="J273" i="2"/>
  <c r="K273" i="2"/>
  <c r="J249" i="2"/>
  <c r="K249" i="2"/>
  <c r="E248" i="1" s="1"/>
  <c r="J209" i="2"/>
  <c r="K209" i="2"/>
  <c r="J177" i="2"/>
  <c r="K177" i="2"/>
  <c r="J137" i="2"/>
  <c r="K137" i="2"/>
  <c r="E136" i="1" s="1"/>
  <c r="J97" i="2"/>
  <c r="K97" i="2"/>
  <c r="J65" i="2"/>
  <c r="K65" i="2"/>
  <c r="J33" i="2"/>
  <c r="K33" i="2"/>
  <c r="K326" i="2"/>
  <c r="J326" i="2"/>
  <c r="D325" i="1" s="1"/>
  <c r="K294" i="2"/>
  <c r="J294" i="2"/>
  <c r="D293" i="1" s="1"/>
  <c r="K270" i="2"/>
  <c r="J270" i="2"/>
  <c r="K238" i="2"/>
  <c r="J238" i="2"/>
  <c r="K206" i="2"/>
  <c r="J206" i="2"/>
  <c r="D205" i="1" s="1"/>
  <c r="K182" i="2"/>
  <c r="E181" i="1" s="1"/>
  <c r="J182" i="2"/>
  <c r="J158" i="2"/>
  <c r="K158" i="2"/>
  <c r="J126" i="2"/>
  <c r="K126" i="2"/>
  <c r="J102" i="2"/>
  <c r="K102" i="2"/>
  <c r="J54" i="2"/>
  <c r="K54" i="2"/>
  <c r="K357" i="2"/>
  <c r="J357" i="2"/>
  <c r="D356" i="1" s="1"/>
  <c r="K341" i="2"/>
  <c r="J341" i="2"/>
  <c r="D340" i="1" s="1"/>
  <c r="K325" i="2"/>
  <c r="J325" i="2"/>
  <c r="D324" i="1" s="1"/>
  <c r="K309" i="2"/>
  <c r="J309" i="2"/>
  <c r="K293" i="2"/>
  <c r="J293" i="2"/>
  <c r="J269" i="2"/>
  <c r="K269" i="2"/>
  <c r="J253" i="2"/>
  <c r="K253" i="2"/>
  <c r="J237" i="2"/>
  <c r="D236" i="1" s="1"/>
  <c r="K237" i="2"/>
  <c r="J221" i="2"/>
  <c r="D220" i="1" s="1"/>
  <c r="K221" i="2"/>
  <c r="J205" i="2"/>
  <c r="K205" i="2"/>
  <c r="J189" i="2"/>
  <c r="K189" i="2"/>
  <c r="J173" i="2"/>
  <c r="K173" i="2"/>
  <c r="J149" i="2"/>
  <c r="K149" i="2"/>
  <c r="J125" i="2"/>
  <c r="K125" i="2"/>
  <c r="E124" i="1" s="1"/>
  <c r="K3" i="2"/>
  <c r="J3" i="2"/>
  <c r="K356" i="2"/>
  <c r="J356" i="2"/>
  <c r="K348" i="2"/>
  <c r="E347" i="1" s="1"/>
  <c r="J348" i="2"/>
  <c r="K340" i="2"/>
  <c r="J340" i="2"/>
  <c r="K332" i="2"/>
  <c r="J332" i="2"/>
  <c r="K324" i="2"/>
  <c r="J324" i="2"/>
  <c r="K316" i="2"/>
  <c r="J316" i="2"/>
  <c r="D315" i="1" s="1"/>
  <c r="K308" i="2"/>
  <c r="J308" i="2"/>
  <c r="K300" i="2"/>
  <c r="E299" i="1" s="1"/>
  <c r="J300" i="2"/>
  <c r="D299" i="1" s="1"/>
  <c r="K292" i="2"/>
  <c r="J292" i="2"/>
  <c r="K284" i="2"/>
  <c r="E283" i="1" s="1"/>
  <c r="J284" i="2"/>
  <c r="D283" i="1" s="1"/>
  <c r="K276" i="2"/>
  <c r="J276" i="2"/>
  <c r="K268" i="2"/>
  <c r="E267" i="1" s="1"/>
  <c r="J268" i="2"/>
  <c r="D267" i="1" s="1"/>
  <c r="K260" i="2"/>
  <c r="J260" i="2"/>
  <c r="K252" i="2"/>
  <c r="J252" i="2"/>
  <c r="D251" i="1" s="1"/>
  <c r="K244" i="2"/>
  <c r="J244" i="2"/>
  <c r="K236" i="2"/>
  <c r="J236" i="2"/>
  <c r="D235" i="1" s="1"/>
  <c r="K228" i="2"/>
  <c r="J228" i="2"/>
  <c r="K220" i="2"/>
  <c r="J220" i="2"/>
  <c r="D219" i="1" s="1"/>
  <c r="K212" i="2"/>
  <c r="J212" i="2"/>
  <c r="K204" i="2"/>
  <c r="J204" i="2"/>
  <c r="D203" i="1" s="1"/>
  <c r="K196" i="2"/>
  <c r="J196" i="2"/>
  <c r="K188" i="2"/>
  <c r="J188" i="2"/>
  <c r="D187" i="1" s="1"/>
  <c r="K180" i="2"/>
  <c r="J180" i="2"/>
  <c r="J172" i="2"/>
  <c r="D171" i="1" s="1"/>
  <c r="K172" i="2"/>
  <c r="J164" i="2"/>
  <c r="K164" i="2"/>
  <c r="J156" i="2"/>
  <c r="K156" i="2"/>
  <c r="J148" i="2"/>
  <c r="K148" i="2"/>
  <c r="J140" i="2"/>
  <c r="D139" i="1" s="1"/>
  <c r="K140" i="2"/>
  <c r="J132" i="2"/>
  <c r="K132" i="2"/>
  <c r="J124" i="2"/>
  <c r="D123" i="1" s="1"/>
  <c r="K124" i="2"/>
  <c r="J116" i="2"/>
  <c r="K116" i="2"/>
  <c r="J108" i="2"/>
  <c r="D107" i="1" s="1"/>
  <c r="K108" i="2"/>
  <c r="J100" i="2"/>
  <c r="K100" i="2"/>
  <c r="J92" i="2"/>
  <c r="D91" i="1" s="1"/>
  <c r="K92" i="2"/>
  <c r="J84" i="2"/>
  <c r="K84" i="2"/>
  <c r="J76" i="2"/>
  <c r="D75" i="1" s="1"/>
  <c r="K76" i="2"/>
  <c r="J68" i="2"/>
  <c r="K68" i="2"/>
  <c r="J60" i="2"/>
  <c r="D59" i="1" s="1"/>
  <c r="K60" i="2"/>
  <c r="J52" i="2"/>
  <c r="K52" i="2"/>
  <c r="J44" i="2"/>
  <c r="D43" i="1" s="1"/>
  <c r="K44" i="2"/>
  <c r="J36" i="2"/>
  <c r="K36" i="2"/>
  <c r="J28" i="2"/>
  <c r="D27" i="1" s="1"/>
  <c r="K28" i="2"/>
  <c r="J20" i="2"/>
  <c r="K20" i="2"/>
  <c r="J12" i="2"/>
  <c r="D11" i="1" s="1"/>
  <c r="K12" i="2"/>
  <c r="J4" i="2"/>
  <c r="K4" i="2"/>
  <c r="J346" i="2"/>
  <c r="D345" i="1" s="1"/>
  <c r="K345" i="2"/>
  <c r="E344" i="1" s="1"/>
  <c r="J345" i="2"/>
  <c r="D344" i="1" s="1"/>
  <c r="K297" i="2"/>
  <c r="J297" i="2"/>
  <c r="D296" i="1" s="1"/>
  <c r="J257" i="2"/>
  <c r="K257" i="2"/>
  <c r="E256" i="1" s="1"/>
  <c r="J217" i="2"/>
  <c r="K217" i="2"/>
  <c r="J193" i="2"/>
  <c r="K193" i="2"/>
  <c r="J145" i="2"/>
  <c r="K145" i="2"/>
  <c r="J113" i="2"/>
  <c r="K113" i="2"/>
  <c r="E112" i="1" s="1"/>
  <c r="J81" i="2"/>
  <c r="K81" i="2"/>
  <c r="J41" i="2"/>
  <c r="K41" i="2"/>
  <c r="E40" i="1" s="1"/>
  <c r="K342" i="2"/>
  <c r="J342" i="2"/>
  <c r="D341" i="1" s="1"/>
  <c r="K318" i="2"/>
  <c r="J318" i="2"/>
  <c r="D317" i="1" s="1"/>
  <c r="K286" i="2"/>
  <c r="J286" i="2"/>
  <c r="D285" i="1" s="1"/>
  <c r="K262" i="2"/>
  <c r="E261" i="1" s="1"/>
  <c r="J262" i="2"/>
  <c r="D261" i="1" s="1"/>
  <c r="K214" i="2"/>
  <c r="E213" i="1" s="1"/>
  <c r="J214" i="2"/>
  <c r="J142" i="2"/>
  <c r="K142" i="2"/>
  <c r="K363" i="2"/>
  <c r="J363" i="2"/>
  <c r="K355" i="2"/>
  <c r="E354" i="1" s="1"/>
  <c r="J355" i="2"/>
  <c r="D354" i="1" s="1"/>
  <c r="K347" i="2"/>
  <c r="J347" i="2"/>
  <c r="D346" i="1" s="1"/>
  <c r="K339" i="2"/>
  <c r="E338" i="1" s="1"/>
  <c r="J339" i="2"/>
  <c r="D338" i="1" s="1"/>
  <c r="K331" i="2"/>
  <c r="J331" i="2"/>
  <c r="K323" i="2"/>
  <c r="E322" i="1" s="1"/>
  <c r="J323" i="2"/>
  <c r="D322" i="1" s="1"/>
  <c r="K315" i="2"/>
  <c r="J315" i="2"/>
  <c r="D314" i="1" s="1"/>
  <c r="K307" i="2"/>
  <c r="J307" i="2"/>
  <c r="D306" i="1" s="1"/>
  <c r="K299" i="2"/>
  <c r="J299" i="2"/>
  <c r="K291" i="2"/>
  <c r="E290" i="1" s="1"/>
  <c r="J291" i="2"/>
  <c r="D290" i="1" s="1"/>
  <c r="J283" i="2"/>
  <c r="K283" i="2"/>
  <c r="J275" i="2"/>
  <c r="K275" i="2"/>
  <c r="E274" i="1" s="1"/>
  <c r="J267" i="2"/>
  <c r="K267" i="2"/>
  <c r="J259" i="2"/>
  <c r="K259" i="2"/>
  <c r="E258" i="1" s="1"/>
  <c r="J251" i="2"/>
  <c r="K251" i="2"/>
  <c r="E250" i="1" s="1"/>
  <c r="J243" i="2"/>
  <c r="D242" i="1" s="1"/>
  <c r="K243" i="2"/>
  <c r="E242" i="1" s="1"/>
  <c r="J235" i="2"/>
  <c r="K235" i="2"/>
  <c r="J227" i="2"/>
  <c r="K227" i="2"/>
  <c r="J219" i="2"/>
  <c r="D218" i="1" s="1"/>
  <c r="K219" i="2"/>
  <c r="E218" i="1" s="1"/>
  <c r="J211" i="2"/>
  <c r="K211" i="2"/>
  <c r="E210" i="1" s="1"/>
  <c r="J203" i="2"/>
  <c r="K203" i="2"/>
  <c r="J195" i="2"/>
  <c r="K195" i="2"/>
  <c r="E194" i="1" s="1"/>
  <c r="J187" i="2"/>
  <c r="K187" i="2"/>
  <c r="E186" i="1" s="1"/>
  <c r="J179" i="2"/>
  <c r="D178" i="1" s="1"/>
  <c r="K179" i="2"/>
  <c r="E178" i="1" s="1"/>
  <c r="J171" i="2"/>
  <c r="D170" i="1" s="1"/>
  <c r="K171" i="2"/>
  <c r="J163" i="2"/>
  <c r="K163" i="2"/>
  <c r="J155" i="2"/>
  <c r="D154" i="1" s="1"/>
  <c r="K155" i="2"/>
  <c r="E154" i="1" s="1"/>
  <c r="J147" i="2"/>
  <c r="D146" i="1" s="1"/>
  <c r="K147" i="2"/>
  <c r="E146" i="1" s="1"/>
  <c r="J139" i="2"/>
  <c r="K139" i="2"/>
  <c r="J131" i="2"/>
  <c r="K131" i="2"/>
  <c r="J123" i="2"/>
  <c r="K123" i="2"/>
  <c r="E122" i="1" s="1"/>
  <c r="J115" i="2"/>
  <c r="K115" i="2"/>
  <c r="E114" i="1" s="1"/>
  <c r="J107" i="2"/>
  <c r="K107" i="2"/>
  <c r="J99" i="2"/>
  <c r="K99" i="2"/>
  <c r="J91" i="2"/>
  <c r="D90" i="1" s="1"/>
  <c r="K91" i="2"/>
  <c r="E90" i="1" s="1"/>
  <c r="J83" i="2"/>
  <c r="K83" i="2"/>
  <c r="E82" i="1" s="1"/>
  <c r="J75" i="2"/>
  <c r="D74" i="1" s="1"/>
  <c r="K75" i="2"/>
  <c r="J67" i="2"/>
  <c r="K67" i="2"/>
  <c r="J59" i="2"/>
  <c r="D58" i="1" s="1"/>
  <c r="K59" i="2"/>
  <c r="E58" i="1" s="1"/>
  <c r="J51" i="2"/>
  <c r="K51" i="2"/>
  <c r="J43" i="2"/>
  <c r="D42" i="1" s="1"/>
  <c r="K43" i="2"/>
  <c r="J35" i="2"/>
  <c r="K35" i="2"/>
  <c r="E34" i="1" s="1"/>
  <c r="J27" i="2"/>
  <c r="K27" i="2"/>
  <c r="E26" i="1" s="1"/>
  <c r="J19" i="2"/>
  <c r="K19" i="2"/>
  <c r="E18" i="1" s="1"/>
  <c r="J11" i="2"/>
  <c r="K11" i="2"/>
  <c r="J338" i="2"/>
  <c r="J17" i="2"/>
  <c r="K17" i="2"/>
  <c r="K330" i="2"/>
  <c r="J330" i="2"/>
  <c r="D329" i="1" s="1"/>
  <c r="K322" i="2"/>
  <c r="E321" i="1" s="1"/>
  <c r="J322" i="2"/>
  <c r="K314" i="2"/>
  <c r="E313" i="1" s="1"/>
  <c r="J314" i="2"/>
  <c r="D313" i="1" s="1"/>
  <c r="K306" i="2"/>
  <c r="J306" i="2"/>
  <c r="K298" i="2"/>
  <c r="J298" i="2"/>
  <c r="K290" i="2"/>
  <c r="J290" i="2"/>
  <c r="K282" i="2"/>
  <c r="J282" i="2"/>
  <c r="K274" i="2"/>
  <c r="J274" i="2"/>
  <c r="K266" i="2"/>
  <c r="J266" i="2"/>
  <c r="D265" i="1" s="1"/>
  <c r="K258" i="2"/>
  <c r="J258" i="2"/>
  <c r="K250" i="2"/>
  <c r="J250" i="2"/>
  <c r="D249" i="1" s="1"/>
  <c r="K242" i="2"/>
  <c r="J242" i="2"/>
  <c r="K234" i="2"/>
  <c r="J234" i="2"/>
  <c r="D233" i="1" s="1"/>
  <c r="K226" i="2"/>
  <c r="E225" i="1" s="1"/>
  <c r="J226" i="2"/>
  <c r="D225" i="1" s="1"/>
  <c r="K218" i="2"/>
  <c r="J218" i="2"/>
  <c r="K210" i="2"/>
  <c r="J210" i="2"/>
  <c r="K202" i="2"/>
  <c r="J202" i="2"/>
  <c r="K194" i="2"/>
  <c r="J194" i="2"/>
  <c r="K186" i="2"/>
  <c r="J186" i="2"/>
  <c r="J178" i="2"/>
  <c r="K178" i="2"/>
  <c r="E177" i="1" s="1"/>
  <c r="J170" i="2"/>
  <c r="K170" i="2"/>
  <c r="J162" i="2"/>
  <c r="D161" i="1" s="1"/>
  <c r="K162" i="2"/>
  <c r="J154" i="2"/>
  <c r="K154" i="2"/>
  <c r="J146" i="2"/>
  <c r="D145" i="1" s="1"/>
  <c r="K146" i="2"/>
  <c r="E145" i="1" s="1"/>
  <c r="J138" i="2"/>
  <c r="K138" i="2"/>
  <c r="J130" i="2"/>
  <c r="D129" i="1" s="1"/>
  <c r="K130" i="2"/>
  <c r="E129" i="1" s="1"/>
  <c r="J122" i="2"/>
  <c r="K122" i="2"/>
  <c r="J114" i="2"/>
  <c r="D113" i="1" s="1"/>
  <c r="K114" i="2"/>
  <c r="E113" i="1" s="1"/>
  <c r="J106" i="2"/>
  <c r="K106" i="2"/>
  <c r="J98" i="2"/>
  <c r="D97" i="1" s="1"/>
  <c r="K98" i="2"/>
  <c r="E97" i="1" s="1"/>
  <c r="J90" i="2"/>
  <c r="K90" i="2"/>
  <c r="J82" i="2"/>
  <c r="D81" i="1" s="1"/>
  <c r="K82" i="2"/>
  <c r="E81" i="1" s="1"/>
  <c r="J74" i="2"/>
  <c r="K74" i="2"/>
  <c r="J66" i="2"/>
  <c r="D65" i="1" s="1"/>
  <c r="K66" i="2"/>
  <c r="E65" i="1" s="1"/>
  <c r="J58" i="2"/>
  <c r="K58" i="2"/>
  <c r="J50" i="2"/>
  <c r="D49" i="1" s="1"/>
  <c r="K50" i="2"/>
  <c r="E49" i="1" s="1"/>
  <c r="J42" i="2"/>
  <c r="K42" i="2"/>
  <c r="J34" i="2"/>
  <c r="D33" i="1" s="1"/>
  <c r="K34" i="2"/>
  <c r="E33" i="1" s="1"/>
  <c r="J26" i="2"/>
  <c r="K26" i="2"/>
  <c r="J18" i="2"/>
  <c r="D17" i="1" s="1"/>
  <c r="K18" i="2"/>
  <c r="E17" i="1" s="1"/>
  <c r="J10" i="2"/>
  <c r="K10" i="2"/>
  <c r="A359" i="1"/>
  <c r="A351" i="1"/>
  <c r="A343" i="1"/>
  <c r="A335" i="1"/>
  <c r="E340" i="1"/>
  <c r="E326" i="1"/>
  <c r="E312" i="1"/>
  <c r="E296" i="1"/>
  <c r="E294" i="1"/>
  <c r="E280" i="1"/>
  <c r="E262" i="1"/>
  <c r="E260" i="1"/>
  <c r="E244" i="1"/>
  <c r="E230" i="1"/>
  <c r="E228" i="1"/>
  <c r="E226" i="1"/>
  <c r="E206" i="1"/>
  <c r="E200" i="1"/>
  <c r="E184" i="1"/>
  <c r="E172" i="1"/>
  <c r="E168" i="1"/>
  <c r="E148" i="1"/>
  <c r="E142" i="1"/>
  <c r="E108" i="1"/>
  <c r="E104" i="1"/>
  <c r="E92" i="1"/>
  <c r="E88" i="1"/>
  <c r="E72" i="1"/>
  <c r="E60" i="1"/>
  <c r="E56" i="1"/>
  <c r="E50" i="1"/>
  <c r="E28" i="1"/>
  <c r="E24" i="1"/>
  <c r="E8" i="1"/>
  <c r="E2" i="1"/>
  <c r="B309" i="1"/>
  <c r="B294" i="1"/>
  <c r="A278" i="1"/>
  <c r="A200" i="1"/>
  <c r="A303" i="1"/>
  <c r="A287" i="1"/>
  <c r="A255" i="1"/>
  <c r="A358" i="1"/>
  <c r="A354" i="1"/>
  <c r="A350" i="1"/>
  <c r="A338" i="1"/>
  <c r="A326" i="1"/>
  <c r="A271" i="1"/>
  <c r="A319" i="1"/>
  <c r="B137" i="1"/>
  <c r="B121" i="1"/>
  <c r="B262" i="1"/>
  <c r="C262" i="1" s="1"/>
  <c r="B97" i="1"/>
  <c r="B305" i="1"/>
  <c r="A185" i="1"/>
  <c r="A289" i="1"/>
  <c r="A265" i="1"/>
  <c r="B321" i="1"/>
  <c r="B322" i="1"/>
  <c r="B258" i="1"/>
  <c r="B242" i="1"/>
  <c r="A181" i="1"/>
  <c r="B358" i="1"/>
  <c r="B342" i="1"/>
  <c r="B338" i="1"/>
  <c r="A205" i="1"/>
  <c r="A285" i="1"/>
  <c r="B277" i="1"/>
  <c r="B253" i="1"/>
  <c r="B153" i="1"/>
  <c r="B101" i="1"/>
  <c r="B85" i="1"/>
  <c r="A63" i="1"/>
  <c r="B357" i="1"/>
  <c r="A336" i="1"/>
  <c r="A328" i="1"/>
  <c r="A320" i="1"/>
  <c r="B312" i="1"/>
  <c r="B296" i="1"/>
  <c r="A348" i="1"/>
  <c r="A356" i="1"/>
  <c r="B252" i="1"/>
  <c r="A291" i="1"/>
  <c r="A236" i="1"/>
  <c r="B236" i="1"/>
  <c r="A224" i="1"/>
  <c r="A212" i="1"/>
  <c r="B212" i="1"/>
  <c r="B208" i="1"/>
  <c r="B337" i="1"/>
  <c r="B279" i="1"/>
  <c r="B259" i="1"/>
  <c r="B247" i="1"/>
  <c r="B239" i="1"/>
  <c r="B219" i="1"/>
  <c r="C219" i="1" s="1"/>
  <c r="B187" i="1"/>
  <c r="A151" i="1"/>
  <c r="B143" i="1"/>
  <c r="A135" i="1"/>
  <c r="B188" i="1"/>
  <c r="B149" i="1"/>
  <c r="B133" i="1"/>
  <c r="B115" i="1"/>
  <c r="B155" i="1"/>
  <c r="B131" i="1"/>
  <c r="A99" i="1"/>
  <c r="B11" i="1"/>
  <c r="A274" i="1"/>
  <c r="A258" i="1"/>
  <c r="A249" i="1"/>
  <c r="B249" i="1"/>
  <c r="A245" i="1"/>
  <c r="B237" i="1"/>
  <c r="A233" i="1"/>
  <c r="B229" i="1"/>
  <c r="B217" i="1"/>
  <c r="B213" i="1"/>
  <c r="B359" i="1"/>
  <c r="B347" i="1"/>
  <c r="B343" i="1"/>
  <c r="B313" i="1"/>
  <c r="B300" i="1"/>
  <c r="B292" i="1"/>
  <c r="A222" i="1"/>
  <c r="B360" i="1"/>
  <c r="B356" i="1"/>
  <c r="B352" i="1"/>
  <c r="B344" i="1"/>
  <c r="B332" i="1"/>
  <c r="B324" i="1"/>
  <c r="B257" i="1"/>
  <c r="B304" i="1"/>
  <c r="B164" i="1"/>
  <c r="B145" i="1"/>
  <c r="B201" i="1"/>
  <c r="B189" i="1"/>
  <c r="B185" i="1"/>
  <c r="B141" i="1"/>
  <c r="B125" i="1"/>
  <c r="B118" i="1"/>
  <c r="A168" i="1"/>
  <c r="B160" i="1"/>
  <c r="B148" i="1"/>
  <c r="B132" i="1"/>
  <c r="B124" i="1"/>
  <c r="B116" i="1"/>
  <c r="B112" i="1"/>
  <c r="B108" i="1"/>
  <c r="B100" i="1"/>
  <c r="B92" i="1"/>
  <c r="B84" i="1"/>
  <c r="B76" i="1"/>
  <c r="B60" i="1"/>
  <c r="B44" i="1"/>
  <c r="B28" i="1"/>
  <c r="B12" i="1"/>
  <c r="E171" i="1" l="1"/>
  <c r="D331" i="1"/>
  <c r="D2" i="1"/>
  <c r="E101" i="1"/>
  <c r="E272" i="1"/>
  <c r="D156" i="1"/>
  <c r="F156" i="1" s="1"/>
  <c r="D160" i="1"/>
  <c r="D29" i="1"/>
  <c r="D77" i="1"/>
  <c r="D246" i="1"/>
  <c r="D278" i="1"/>
  <c r="D224" i="1"/>
  <c r="E199" i="1"/>
  <c r="E239" i="1"/>
  <c r="F239" i="1" s="1"/>
  <c r="E271" i="1"/>
  <c r="E335" i="1"/>
  <c r="D280" i="1"/>
  <c r="A206" i="1"/>
  <c r="A118" i="1"/>
  <c r="B186" i="1"/>
  <c r="B250" i="1"/>
  <c r="C250" i="1" s="1"/>
  <c r="D9" i="1"/>
  <c r="E297" i="1"/>
  <c r="A76" i="1"/>
  <c r="A307" i="1"/>
  <c r="A94" i="1"/>
  <c r="C94" i="1" s="1"/>
  <c r="E352" i="1"/>
  <c r="D15" i="1"/>
  <c r="E207" i="1"/>
  <c r="B280" i="1"/>
  <c r="C280" i="1" s="1"/>
  <c r="A10" i="1"/>
  <c r="A26" i="1"/>
  <c r="A42" i="1"/>
  <c r="A58" i="1"/>
  <c r="A74" i="1"/>
  <c r="A90" i="1"/>
  <c r="A106" i="1"/>
  <c r="C106" i="1" s="1"/>
  <c r="A122" i="1"/>
  <c r="A138" i="1"/>
  <c r="A154" i="1"/>
  <c r="A170" i="1"/>
  <c r="B234" i="1"/>
  <c r="E46" i="1"/>
  <c r="E78" i="1"/>
  <c r="B334" i="1"/>
  <c r="C334" i="1" s="1"/>
  <c r="E201" i="1"/>
  <c r="A44" i="1"/>
  <c r="A45" i="1"/>
  <c r="A62" i="1"/>
  <c r="A257" i="1"/>
  <c r="E147" i="1"/>
  <c r="D307" i="1"/>
  <c r="F307" i="1" s="1"/>
  <c r="E350" i="1"/>
  <c r="D47" i="1"/>
  <c r="D143" i="1"/>
  <c r="E279" i="1"/>
  <c r="D168" i="1"/>
  <c r="A361" i="1"/>
  <c r="C321" i="1"/>
  <c r="D177" i="1"/>
  <c r="E273" i="1"/>
  <c r="E130" i="1"/>
  <c r="B265" i="1"/>
  <c r="A16" i="1"/>
  <c r="A48" i="1"/>
  <c r="A80" i="1"/>
  <c r="A112" i="1"/>
  <c r="C112" i="1" s="1"/>
  <c r="A128" i="1"/>
  <c r="A160" i="1"/>
  <c r="B176" i="1"/>
  <c r="A292" i="1"/>
  <c r="A101" i="1"/>
  <c r="C101" i="1" s="1"/>
  <c r="B177" i="1"/>
  <c r="B197" i="1"/>
  <c r="B345" i="1"/>
  <c r="E348" i="1"/>
  <c r="C272" i="1"/>
  <c r="C108" i="1"/>
  <c r="A12" i="1"/>
  <c r="A108" i="1"/>
  <c r="A227" i="1"/>
  <c r="D275" i="1"/>
  <c r="F275" i="1" s="1"/>
  <c r="E221" i="1"/>
  <c r="E318" i="1"/>
  <c r="D111" i="1"/>
  <c r="E247" i="1"/>
  <c r="E241" i="1"/>
  <c r="E305" i="1"/>
  <c r="E162" i="1"/>
  <c r="E192" i="1"/>
  <c r="F192" i="1" s="1"/>
  <c r="A32" i="1"/>
  <c r="A64" i="1"/>
  <c r="A96" i="1"/>
  <c r="C124" i="1"/>
  <c r="C187" i="1"/>
  <c r="E144" i="1"/>
  <c r="E292" i="1"/>
  <c r="E353" i="1"/>
  <c r="C44" i="1"/>
  <c r="E233" i="1"/>
  <c r="A28" i="1"/>
  <c r="A92" i="1"/>
  <c r="C92" i="1" s="1"/>
  <c r="E333" i="1"/>
  <c r="D79" i="1"/>
  <c r="D175" i="1"/>
  <c r="E311" i="1"/>
  <c r="F311" i="1" s="1"/>
  <c r="A73" i="1"/>
  <c r="B288" i="1"/>
  <c r="C288" i="1" s="1"/>
  <c r="A20" i="1"/>
  <c r="A36" i="1"/>
  <c r="A52" i="1"/>
  <c r="A68" i="1"/>
  <c r="A84" i="1"/>
  <c r="C84" i="1" s="1"/>
  <c r="A100" i="1"/>
  <c r="A116" i="1"/>
  <c r="A132" i="1"/>
  <c r="A148" i="1"/>
  <c r="A164" i="1"/>
  <c r="B204" i="1"/>
  <c r="B224" i="1"/>
  <c r="B248" i="1"/>
  <c r="C248" i="1" s="1"/>
  <c r="A5" i="1"/>
  <c r="A21" i="1"/>
  <c r="A37" i="1"/>
  <c r="A53" i="1"/>
  <c r="A69" i="1"/>
  <c r="A85" i="1"/>
  <c r="A141" i="1"/>
  <c r="B181" i="1"/>
  <c r="C181" i="1" s="1"/>
  <c r="B301" i="1"/>
  <c r="E358" i="1"/>
  <c r="C28" i="1"/>
  <c r="A60" i="1"/>
  <c r="C60" i="1" s="1"/>
  <c r="A124" i="1"/>
  <c r="A195" i="1"/>
  <c r="A126" i="1"/>
  <c r="C126" i="1" s="1"/>
  <c r="C140" i="1"/>
  <c r="C118" i="1"/>
  <c r="D339" i="1"/>
  <c r="E32" i="1"/>
  <c r="E163" i="1"/>
  <c r="D291" i="1"/>
  <c r="D323" i="1"/>
  <c r="D355" i="1"/>
  <c r="E53" i="1"/>
  <c r="F53" i="1" s="1"/>
  <c r="D181" i="1"/>
  <c r="D140" i="1"/>
  <c r="E328" i="1"/>
  <c r="E334" i="1"/>
  <c r="D56" i="1"/>
  <c r="D31" i="1"/>
  <c r="D63" i="1"/>
  <c r="D95" i="1"/>
  <c r="F95" i="1" s="1"/>
  <c r="D127" i="1"/>
  <c r="D159" i="1"/>
  <c r="E191" i="1"/>
  <c r="E223" i="1"/>
  <c r="D104" i="1"/>
  <c r="D240" i="1"/>
  <c r="A263" i="1"/>
  <c r="A137" i="1"/>
  <c r="C137" i="1" s="1"/>
  <c r="D241" i="1"/>
  <c r="D273" i="1"/>
  <c r="D305" i="1"/>
  <c r="D122" i="1"/>
  <c r="D186" i="1"/>
  <c r="D250" i="1"/>
  <c r="D282" i="1"/>
  <c r="E346" i="1"/>
  <c r="F346" i="1" s="1"/>
  <c r="E341" i="1"/>
  <c r="E203" i="1"/>
  <c r="E235" i="1"/>
  <c r="D188" i="1"/>
  <c r="D252" i="1"/>
  <c r="D101" i="1"/>
  <c r="E205" i="1"/>
  <c r="E325" i="1"/>
  <c r="F325" i="1" s="1"/>
  <c r="D136" i="1"/>
  <c r="E133" i="1"/>
  <c r="E37" i="1"/>
  <c r="E85" i="1"/>
  <c r="E62" i="1"/>
  <c r="E94" i="1"/>
  <c r="E126" i="1"/>
  <c r="D318" i="1"/>
  <c r="F318" i="1" s="1"/>
  <c r="D350" i="1"/>
  <c r="E264" i="1"/>
  <c r="E111" i="1"/>
  <c r="E175" i="1"/>
  <c r="D207" i="1"/>
  <c r="D279" i="1"/>
  <c r="D311" i="1"/>
  <c r="D343" i="1"/>
  <c r="A113" i="1"/>
  <c r="A25" i="1"/>
  <c r="A157" i="1"/>
  <c r="A177" i="1"/>
  <c r="A197" i="1"/>
  <c r="A241" i="1"/>
  <c r="A261" i="1"/>
  <c r="A281" i="1"/>
  <c r="C281" i="1" s="1"/>
  <c r="B42" i="1"/>
  <c r="B74" i="1"/>
  <c r="B90" i="1"/>
  <c r="B106" i="1"/>
  <c r="B154" i="1"/>
  <c r="B159" i="1"/>
  <c r="B195" i="1"/>
  <c r="B16" i="1"/>
  <c r="C16" i="1" s="1"/>
  <c r="B32" i="1"/>
  <c r="B48" i="1"/>
  <c r="B64" i="1"/>
  <c r="B80" i="1"/>
  <c r="B96" i="1"/>
  <c r="B128" i="1"/>
  <c r="E180" i="1"/>
  <c r="B89" i="1"/>
  <c r="B216" i="1"/>
  <c r="A218" i="1"/>
  <c r="A234" i="1"/>
  <c r="C234" i="1" s="1"/>
  <c r="B266" i="1"/>
  <c r="A282" i="1"/>
  <c r="A298" i="1"/>
  <c r="A314" i="1"/>
  <c r="A346" i="1"/>
  <c r="C346" i="1" s="1"/>
  <c r="B161" i="1"/>
  <c r="B273" i="1"/>
  <c r="A79" i="1"/>
  <c r="A95" i="1"/>
  <c r="A147" i="1"/>
  <c r="B163" i="1"/>
  <c r="B235" i="1"/>
  <c r="B348" i="1"/>
  <c r="C348" i="1" s="1"/>
  <c r="A269" i="1"/>
  <c r="A172" i="1"/>
  <c r="A204" i="1"/>
  <c r="A340" i="1"/>
  <c r="C12" i="1"/>
  <c r="D185" i="1"/>
  <c r="D217" i="1"/>
  <c r="D226" i="1"/>
  <c r="F226" i="1" s="1"/>
  <c r="D40" i="1"/>
  <c r="D192" i="1"/>
  <c r="E275" i="1"/>
  <c r="E307" i="1"/>
  <c r="E339" i="1"/>
  <c r="D176" i="1"/>
  <c r="E165" i="1"/>
  <c r="D245" i="1"/>
  <c r="D294" i="1"/>
  <c r="D304" i="1"/>
  <c r="E23" i="1"/>
  <c r="E55" i="1"/>
  <c r="E87" i="1"/>
  <c r="E119" i="1"/>
  <c r="E151" i="1"/>
  <c r="D255" i="1"/>
  <c r="F255" i="1" s="1"/>
  <c r="A57" i="1"/>
  <c r="A153" i="1"/>
  <c r="B271" i="1"/>
  <c r="A4" i="1"/>
  <c r="E14" i="1"/>
  <c r="E356" i="1"/>
  <c r="B24" i="1"/>
  <c r="B40" i="1"/>
  <c r="C40" i="1" s="1"/>
  <c r="B56" i="1"/>
  <c r="B72" i="1"/>
  <c r="B88" i="1"/>
  <c r="B104" i="1"/>
  <c r="A252" i="1"/>
  <c r="B276" i="1"/>
  <c r="E36" i="1"/>
  <c r="E68" i="1"/>
  <c r="F68" i="1" s="1"/>
  <c r="E100" i="1"/>
  <c r="E132" i="1"/>
  <c r="E220" i="1"/>
  <c r="E236" i="1"/>
  <c r="B105" i="1"/>
  <c r="B142" i="1"/>
  <c r="B158" i="1"/>
  <c r="A178" i="1"/>
  <c r="C178" i="1" s="1"/>
  <c r="A171" i="1"/>
  <c r="A199" i="1"/>
  <c r="A231" i="1"/>
  <c r="E10" i="1"/>
  <c r="E42" i="1"/>
  <c r="E74" i="1"/>
  <c r="E106" i="1"/>
  <c r="E138" i="1"/>
  <c r="F138" i="1" s="1"/>
  <c r="E202" i="1"/>
  <c r="E234" i="1"/>
  <c r="E266" i="1"/>
  <c r="D298" i="1"/>
  <c r="D330" i="1"/>
  <c r="D362" i="1"/>
  <c r="E155" i="1"/>
  <c r="D347" i="1"/>
  <c r="F347" i="1" s="1"/>
  <c r="D292" i="1"/>
  <c r="D165" i="1"/>
  <c r="D166" i="1"/>
  <c r="D198" i="1"/>
  <c r="D262" i="1"/>
  <c r="E183" i="1"/>
  <c r="E215" i="1"/>
  <c r="D72" i="1"/>
  <c r="F72" i="1" s="1"/>
  <c r="A337" i="1"/>
  <c r="B8" i="1"/>
  <c r="E4" i="1"/>
  <c r="E360" i="1"/>
  <c r="A24" i="1"/>
  <c r="A40" i="1"/>
  <c r="A56" i="1"/>
  <c r="A72" i="1"/>
  <c r="C72" i="1" s="1"/>
  <c r="A88" i="1"/>
  <c r="A104" i="1"/>
  <c r="A120" i="1"/>
  <c r="A136" i="1"/>
  <c r="A152" i="1"/>
  <c r="A109" i="1"/>
  <c r="A125" i="1"/>
  <c r="A302" i="1"/>
  <c r="C302" i="1" s="1"/>
  <c r="A14" i="1"/>
  <c r="A30" i="1"/>
  <c r="C30" i="1" s="1"/>
  <c r="A78" i="1"/>
  <c r="C78" i="1" s="1"/>
  <c r="A110" i="1"/>
  <c r="C110" i="1" s="1"/>
  <c r="A142" i="1"/>
  <c r="A158" i="1"/>
  <c r="B218" i="1"/>
  <c r="B179" i="1"/>
  <c r="B207" i="1"/>
  <c r="B243" i="1"/>
  <c r="B283" i="1"/>
  <c r="D106" i="1"/>
  <c r="D138" i="1"/>
  <c r="E330" i="1"/>
  <c r="E362" i="1"/>
  <c r="E285" i="1"/>
  <c r="F285" i="1" s="1"/>
  <c r="E315" i="1"/>
  <c r="D208" i="1"/>
  <c r="E21" i="1"/>
  <c r="E69" i="1"/>
  <c r="E149" i="1"/>
  <c r="D334" i="1"/>
  <c r="E127" i="1"/>
  <c r="E159" i="1"/>
  <c r="F159" i="1" s="1"/>
  <c r="D191" i="1"/>
  <c r="D223" i="1"/>
  <c r="D263" i="1"/>
  <c r="D295" i="1"/>
  <c r="D327" i="1"/>
  <c r="D359" i="1"/>
  <c r="A41" i="1"/>
  <c r="A9" i="1"/>
  <c r="C9" i="1" s="1"/>
  <c r="A8" i="1"/>
  <c r="A192" i="1"/>
  <c r="C192" i="1" s="1"/>
  <c r="A256" i="1"/>
  <c r="C256" i="1" s="1"/>
  <c r="A180" i="1"/>
  <c r="A190" i="1"/>
  <c r="A226" i="1"/>
  <c r="A266" i="1"/>
  <c r="B355" i="1"/>
  <c r="C355" i="1" s="1"/>
  <c r="B351" i="1"/>
  <c r="B175" i="1"/>
  <c r="B167" i="1"/>
  <c r="B211" i="1"/>
  <c r="B291" i="1"/>
  <c r="B335" i="1"/>
  <c r="B27" i="1"/>
  <c r="B43" i="1"/>
  <c r="B75" i="1"/>
  <c r="B91" i="1"/>
  <c r="B111" i="1"/>
  <c r="A174" i="1"/>
  <c r="C174" i="1" s="1"/>
  <c r="B260" i="1"/>
  <c r="C260" i="1" s="1"/>
  <c r="A13" i="1"/>
  <c r="A29" i="1"/>
  <c r="A18" i="1"/>
  <c r="A34" i="1"/>
  <c r="A50" i="1"/>
  <c r="A66" i="1"/>
  <c r="A82" i="1"/>
  <c r="A98" i="1"/>
  <c r="A114" i="1"/>
  <c r="A130" i="1"/>
  <c r="B202" i="1"/>
  <c r="E102" i="1"/>
  <c r="E134" i="1"/>
  <c r="E174" i="1"/>
  <c r="E238" i="1"/>
  <c r="E254" i="1"/>
  <c r="E302" i="1"/>
  <c r="D201" i="1"/>
  <c r="D18" i="1"/>
  <c r="F18" i="1" s="1"/>
  <c r="D210" i="1"/>
  <c r="D274" i="1"/>
  <c r="E306" i="1"/>
  <c r="D256" i="1"/>
  <c r="E291" i="1"/>
  <c r="E355" i="1"/>
  <c r="D53" i="1"/>
  <c r="E293" i="1"/>
  <c r="F293" i="1" s="1"/>
  <c r="E12" i="1"/>
  <c r="E156" i="1"/>
  <c r="E276" i="1"/>
  <c r="E117" i="1"/>
  <c r="D197" i="1"/>
  <c r="D301" i="1"/>
  <c r="E160" i="1"/>
  <c r="F231" i="1"/>
  <c r="E22" i="1"/>
  <c r="E150" i="1"/>
  <c r="E182" i="1"/>
  <c r="E214" i="1"/>
  <c r="E246" i="1"/>
  <c r="E278" i="1"/>
  <c r="D310" i="1"/>
  <c r="E224" i="1"/>
  <c r="F224" i="1" s="1"/>
  <c r="E7" i="1"/>
  <c r="E39" i="1"/>
  <c r="E71" i="1"/>
  <c r="E103" i="1"/>
  <c r="E135" i="1"/>
  <c r="E167" i="1"/>
  <c r="D239" i="1"/>
  <c r="D271" i="1"/>
  <c r="F271" i="1" s="1"/>
  <c r="A17" i="1"/>
  <c r="A176" i="1"/>
  <c r="A264" i="1"/>
  <c r="A193" i="1"/>
  <c r="A213" i="1"/>
  <c r="A237" i="1"/>
  <c r="A309" i="1"/>
  <c r="A325" i="1"/>
  <c r="C325" i="1" s="1"/>
  <c r="A341" i="1"/>
  <c r="E332" i="1"/>
  <c r="A254" i="1"/>
  <c r="B6" i="1"/>
  <c r="B22" i="1"/>
  <c r="B38" i="1"/>
  <c r="B54" i="1"/>
  <c r="B70" i="1"/>
  <c r="C70" i="1" s="1"/>
  <c r="B86" i="1"/>
  <c r="B102" i="1"/>
  <c r="B150" i="1"/>
  <c r="A250" i="1"/>
  <c r="A270" i="1"/>
  <c r="B298" i="1"/>
  <c r="A304" i="1"/>
  <c r="E158" i="1"/>
  <c r="E270" i="1"/>
  <c r="B263" i="1"/>
  <c r="C190" i="1"/>
  <c r="C93" i="1"/>
  <c r="C96" i="1"/>
  <c r="C218" i="1"/>
  <c r="C10" i="1"/>
  <c r="C26" i="1"/>
  <c r="C74" i="1"/>
  <c r="C138" i="1"/>
  <c r="C57" i="1"/>
  <c r="C62" i="1"/>
  <c r="B7" i="1"/>
  <c r="C7" i="1" s="1"/>
  <c r="B39" i="1"/>
  <c r="B71" i="1"/>
  <c r="C258" i="1"/>
  <c r="C299" i="1"/>
  <c r="C14" i="1"/>
  <c r="C194" i="1"/>
  <c r="E38" i="1"/>
  <c r="E70" i="1"/>
  <c r="D144" i="1"/>
  <c r="D221" i="1"/>
  <c r="B168" i="1"/>
  <c r="C168" i="1" s="1"/>
  <c r="A308" i="1"/>
  <c r="B5" i="1"/>
  <c r="C5" i="1" s="1"/>
  <c r="B69" i="1"/>
  <c r="D179" i="1"/>
  <c r="D211" i="1"/>
  <c r="D243" i="1"/>
  <c r="E176" i="1"/>
  <c r="A276" i="1"/>
  <c r="C122" i="1"/>
  <c r="A11" i="1"/>
  <c r="A27" i="1"/>
  <c r="A43" i="1"/>
  <c r="A59" i="1"/>
  <c r="C59" i="1" s="1"/>
  <c r="A111" i="1"/>
  <c r="A127" i="1"/>
  <c r="C47" i="1"/>
  <c r="D337" i="1"/>
  <c r="D162" i="1"/>
  <c r="F162" i="1" s="1"/>
  <c r="D194" i="1"/>
  <c r="D258" i="1"/>
  <c r="D19" i="1"/>
  <c r="D51" i="1"/>
  <c r="D83" i="1"/>
  <c r="D115" i="1"/>
  <c r="B25" i="1"/>
  <c r="B18" i="1"/>
  <c r="B34" i="1"/>
  <c r="B50" i="1"/>
  <c r="B66" i="1"/>
  <c r="C66" i="1" s="1"/>
  <c r="B82" i="1"/>
  <c r="B98" i="1"/>
  <c r="C98" i="1" s="1"/>
  <c r="B114" i="1"/>
  <c r="B130" i="1"/>
  <c r="A202" i="1"/>
  <c r="C226" i="1"/>
  <c r="A330" i="1"/>
  <c r="C175" i="1"/>
  <c r="A362" i="1"/>
  <c r="B251" i="1"/>
  <c r="A179" i="1"/>
  <c r="C337" i="1"/>
  <c r="E217" i="1"/>
  <c r="D269" i="1"/>
  <c r="D353" i="1"/>
  <c r="D287" i="1"/>
  <c r="F287" i="1" s="1"/>
  <c r="D319" i="1"/>
  <c r="D351" i="1"/>
  <c r="C77" i="1"/>
  <c r="C206" i="1"/>
  <c r="A211" i="1"/>
  <c r="C211" i="1" s="1"/>
  <c r="E161" i="1"/>
  <c r="B295" i="1"/>
  <c r="C295" i="1" s="1"/>
  <c r="B45" i="1"/>
  <c r="C45" i="1" s="1"/>
  <c r="A173" i="1"/>
  <c r="A186" i="1"/>
  <c r="C170" i="1"/>
  <c r="D321" i="1"/>
  <c r="F321" i="1" s="1"/>
  <c r="D195" i="1"/>
  <c r="D227" i="1"/>
  <c r="D259" i="1"/>
  <c r="D46" i="1"/>
  <c r="F46" i="1" s="1"/>
  <c r="D78" i="1"/>
  <c r="D110" i="1"/>
  <c r="D142" i="1"/>
  <c r="A144" i="1"/>
  <c r="C144" i="1" s="1"/>
  <c r="B200" i="1"/>
  <c r="B240" i="1"/>
  <c r="C240" i="1" s="1"/>
  <c r="E342" i="1"/>
  <c r="A117" i="1"/>
  <c r="C117" i="1" s="1"/>
  <c r="A133" i="1"/>
  <c r="A150" i="1"/>
  <c r="C259" i="1"/>
  <c r="D297" i="1"/>
  <c r="D3" i="1"/>
  <c r="D35" i="1"/>
  <c r="D67" i="1"/>
  <c r="D99" i="1"/>
  <c r="D131" i="1"/>
  <c r="E29" i="1"/>
  <c r="E77" i="1"/>
  <c r="C195" i="1"/>
  <c r="C307" i="1"/>
  <c r="A221" i="1"/>
  <c r="C184" i="1"/>
  <c r="C46" i="1"/>
  <c r="C21" i="1"/>
  <c r="C37" i="1"/>
  <c r="C69" i="1"/>
  <c r="C2" i="1"/>
  <c r="C198" i="1"/>
  <c r="C3" i="1"/>
  <c r="C176" i="1"/>
  <c r="A35" i="1"/>
  <c r="C35" i="1" s="1"/>
  <c r="C149" i="1"/>
  <c r="C191" i="1"/>
  <c r="E209" i="1"/>
  <c r="D16" i="1"/>
  <c r="D44" i="1"/>
  <c r="D76" i="1"/>
  <c r="F76" i="1" s="1"/>
  <c r="D108" i="1"/>
  <c r="D212" i="1"/>
  <c r="E189" i="1"/>
  <c r="D22" i="1"/>
  <c r="D54" i="1"/>
  <c r="A297" i="1"/>
  <c r="C297" i="1" s="1"/>
  <c r="A329" i="1"/>
  <c r="C329" i="1" s="1"/>
  <c r="C34" i="1"/>
  <c r="C50" i="1"/>
  <c r="C82" i="1"/>
  <c r="C182" i="1"/>
  <c r="E153" i="1"/>
  <c r="D66" i="1"/>
  <c r="F66" i="1" s="1"/>
  <c r="C284" i="1"/>
  <c r="E249" i="1"/>
  <c r="E125" i="1"/>
  <c r="D20" i="1"/>
  <c r="D228" i="1"/>
  <c r="E229" i="1"/>
  <c r="C58" i="1"/>
  <c r="C53" i="1"/>
  <c r="C349" i="1"/>
  <c r="C64" i="1"/>
  <c r="E121" i="1"/>
  <c r="F121" i="1" s="1"/>
  <c r="D130" i="1"/>
  <c r="F130" i="1" s="1"/>
  <c r="E185" i="1"/>
  <c r="E281" i="1"/>
  <c r="E170" i="1"/>
  <c r="C32" i="1"/>
  <c r="D202" i="1"/>
  <c r="F202" i="1" s="1"/>
  <c r="D234" i="1"/>
  <c r="D266" i="1"/>
  <c r="F266" i="1" s="1"/>
  <c r="E298" i="1"/>
  <c r="F298" i="1" s="1"/>
  <c r="D124" i="1"/>
  <c r="E237" i="1"/>
  <c r="E61" i="1"/>
  <c r="E13" i="1"/>
  <c r="E45" i="1"/>
  <c r="E109" i="1"/>
  <c r="C276" i="1"/>
  <c r="E57" i="1"/>
  <c r="D98" i="1"/>
  <c r="D272" i="1"/>
  <c r="F272" i="1" s="1"/>
  <c r="C223" i="1"/>
  <c r="C80" i="1"/>
  <c r="C341" i="1"/>
  <c r="C293" i="1"/>
  <c r="E193" i="1"/>
  <c r="E257" i="1"/>
  <c r="E289" i="1"/>
  <c r="E141" i="1"/>
  <c r="E157" i="1"/>
  <c r="D60" i="1"/>
  <c r="D92" i="1"/>
  <c r="D180" i="1"/>
  <c r="D244" i="1"/>
  <c r="E253" i="1"/>
  <c r="D6" i="1"/>
  <c r="F6" i="1" s="1"/>
  <c r="D48" i="1"/>
  <c r="F48" i="1" s="1"/>
  <c r="E320" i="1"/>
  <c r="C61" i="1"/>
  <c r="C109" i="1"/>
  <c r="E89" i="1"/>
  <c r="E284" i="1"/>
  <c r="F284" i="1" s="1"/>
  <c r="C128" i="1"/>
  <c r="E41" i="1"/>
  <c r="E73" i="1"/>
  <c r="E105" i="1"/>
  <c r="E137" i="1"/>
  <c r="E169" i="1"/>
  <c r="D50" i="1"/>
  <c r="D82" i="1"/>
  <c r="F82" i="1" s="1"/>
  <c r="D114" i="1"/>
  <c r="F114" i="1" s="1"/>
  <c r="D112" i="1"/>
  <c r="F112" i="1" s="1"/>
  <c r="D64" i="1"/>
  <c r="F64" i="1" s="1"/>
  <c r="E93" i="1"/>
  <c r="E173" i="1"/>
  <c r="A313" i="1"/>
  <c r="A345" i="1"/>
  <c r="C158" i="1"/>
  <c r="E25" i="1"/>
  <c r="D34" i="1"/>
  <c r="F34" i="1" s="1"/>
  <c r="C48" i="1"/>
  <c r="E265" i="1"/>
  <c r="F265" i="1" s="1"/>
  <c r="E329" i="1"/>
  <c r="F329" i="1" s="1"/>
  <c r="E282" i="1"/>
  <c r="D308" i="1"/>
  <c r="D4" i="1"/>
  <c r="F4" i="1" s="1"/>
  <c r="D196" i="1"/>
  <c r="F196" i="1" s="1"/>
  <c r="D260" i="1"/>
  <c r="C264" i="1"/>
  <c r="C207" i="1"/>
  <c r="C243" i="1"/>
  <c r="C283" i="1"/>
  <c r="C36" i="1"/>
  <c r="C43" i="1"/>
  <c r="C296" i="1"/>
  <c r="D41" i="1"/>
  <c r="F41" i="1" s="1"/>
  <c r="D73" i="1"/>
  <c r="D105" i="1"/>
  <c r="D137" i="1"/>
  <c r="D169" i="1"/>
  <c r="E3" i="1"/>
  <c r="E35" i="1"/>
  <c r="F35" i="1" s="1"/>
  <c r="E67" i="1"/>
  <c r="F67" i="1" s="1"/>
  <c r="E99" i="1"/>
  <c r="E131" i="1"/>
  <c r="D24" i="1"/>
  <c r="E309" i="1"/>
  <c r="F309" i="1" s="1"/>
  <c r="D14" i="1"/>
  <c r="D270" i="1"/>
  <c r="D184" i="1"/>
  <c r="F184" i="1" s="1"/>
  <c r="A65" i="1"/>
  <c r="C65" i="1" s="1"/>
  <c r="C24" i="1"/>
  <c r="C56" i="1"/>
  <c r="C104" i="1"/>
  <c r="C136" i="1"/>
  <c r="C152" i="1"/>
  <c r="C17" i="1"/>
  <c r="C6" i="1"/>
  <c r="C22" i="1"/>
  <c r="C38" i="1"/>
  <c r="C54" i="1"/>
  <c r="C134" i="1"/>
  <c r="C150" i="1"/>
  <c r="C186" i="1"/>
  <c r="C210" i="1"/>
  <c r="C230" i="1"/>
  <c r="C203" i="1"/>
  <c r="E351" i="1"/>
  <c r="D200" i="1"/>
  <c r="A81" i="1"/>
  <c r="C81" i="1" s="1"/>
  <c r="C165" i="1"/>
  <c r="C317" i="1"/>
  <c r="C333" i="1"/>
  <c r="D26" i="1"/>
  <c r="E227" i="1"/>
  <c r="D248" i="1"/>
  <c r="C132" i="1"/>
  <c r="D12" i="1"/>
  <c r="F12" i="1" s="1"/>
  <c r="E349" i="1"/>
  <c r="F349" i="1" s="1"/>
  <c r="A33" i="1"/>
  <c r="C33" i="1" s="1"/>
  <c r="C90" i="1"/>
  <c r="C154" i="1"/>
  <c r="C214" i="1"/>
  <c r="D209" i="1"/>
  <c r="E195" i="1"/>
  <c r="F195" i="1" s="1"/>
  <c r="D189" i="1"/>
  <c r="F189" i="1" s="1"/>
  <c r="C11" i="1"/>
  <c r="C254" i="1"/>
  <c r="D281" i="1"/>
  <c r="E331" i="1"/>
  <c r="E164" i="1"/>
  <c r="F164" i="1" s="1"/>
  <c r="D229" i="1"/>
  <c r="F229" i="1" s="1"/>
  <c r="E5" i="1"/>
  <c r="E190" i="1"/>
  <c r="E222" i="1"/>
  <c r="D286" i="1"/>
  <c r="E295" i="1"/>
  <c r="C275" i="1"/>
  <c r="E259" i="1"/>
  <c r="E118" i="1"/>
  <c r="F118" i="1" s="1"/>
  <c r="E319" i="1"/>
  <c r="F319" i="1" s="1"/>
  <c r="C15" i="1"/>
  <c r="D25" i="1"/>
  <c r="D57" i="1"/>
  <c r="D89" i="1"/>
  <c r="D121" i="1"/>
  <c r="D153" i="1"/>
  <c r="F345" i="1"/>
  <c r="E19" i="1"/>
  <c r="E51" i="1"/>
  <c r="F51" i="1" s="1"/>
  <c r="E83" i="1"/>
  <c r="F83" i="1" s="1"/>
  <c r="E115" i="1"/>
  <c r="D312" i="1"/>
  <c r="D52" i="1"/>
  <c r="D84" i="1"/>
  <c r="D116" i="1"/>
  <c r="D232" i="1"/>
  <c r="F232" i="1" s="1"/>
  <c r="D5" i="1"/>
  <c r="D30" i="1"/>
  <c r="D158" i="1"/>
  <c r="D264" i="1"/>
  <c r="C347" i="1"/>
  <c r="D163" i="1"/>
  <c r="F163" i="1" s="1"/>
  <c r="E54" i="1"/>
  <c r="F54" i="1" s="1"/>
  <c r="C148" i="1"/>
  <c r="C162" i="1"/>
  <c r="C274" i="1"/>
  <c r="D10" i="1"/>
  <c r="D80" i="1"/>
  <c r="D216" i="1"/>
  <c r="F216" i="1" s="1"/>
  <c r="D147" i="1"/>
  <c r="F147" i="1" s="1"/>
  <c r="E179" i="1"/>
  <c r="F179" i="1" s="1"/>
  <c r="E211" i="1"/>
  <c r="E243" i="1"/>
  <c r="F243" i="1" s="1"/>
  <c r="D204" i="1"/>
  <c r="D268" i="1"/>
  <c r="D32" i="1"/>
  <c r="D288" i="1"/>
  <c r="F288" i="1" s="1"/>
  <c r="D253" i="1"/>
  <c r="F253" i="1" s="1"/>
  <c r="D8" i="1"/>
  <c r="F8" i="1" s="1"/>
  <c r="D128" i="1"/>
  <c r="F128" i="1" s="1"/>
  <c r="A49" i="1"/>
  <c r="C49" i="1" s="1"/>
  <c r="C13" i="1"/>
  <c r="C29" i="1"/>
  <c r="D96" i="1"/>
  <c r="E86" i="1"/>
  <c r="F86" i="1" s="1"/>
  <c r="C100" i="1"/>
  <c r="C20" i="1"/>
  <c r="C222" i="1"/>
  <c r="C27" i="1"/>
  <c r="C267" i="1"/>
  <c r="D28" i="1"/>
  <c r="F28" i="1" s="1"/>
  <c r="D132" i="1"/>
  <c r="F132" i="1" s="1"/>
  <c r="E300" i="1"/>
  <c r="C202" i="1"/>
  <c r="C39" i="1"/>
  <c r="C311" i="1"/>
  <c r="C120" i="1"/>
  <c r="C315" i="1"/>
  <c r="C125" i="1"/>
  <c r="C164" i="1"/>
  <c r="C323" i="1"/>
  <c r="C188" i="1"/>
  <c r="C85" i="1"/>
  <c r="D193" i="1"/>
  <c r="F225" i="1"/>
  <c r="D257" i="1"/>
  <c r="D289" i="1"/>
  <c r="E204" i="1"/>
  <c r="E268" i="1"/>
  <c r="D237" i="1"/>
  <c r="F237" i="1" s="1"/>
  <c r="E20" i="1"/>
  <c r="E52" i="1"/>
  <c r="E84" i="1"/>
  <c r="E116" i="1"/>
  <c r="E30" i="1"/>
  <c r="E120" i="1"/>
  <c r="F120" i="1" s="1"/>
  <c r="F23" i="1"/>
  <c r="F55" i="1"/>
  <c r="F87" i="1"/>
  <c r="F119" i="1"/>
  <c r="F151" i="1"/>
  <c r="E287" i="1"/>
  <c r="A121" i="1"/>
  <c r="A105" i="1"/>
  <c r="C105" i="1" s="1"/>
  <c r="C301" i="1"/>
  <c r="C86" i="1"/>
  <c r="C102" i="1"/>
  <c r="C41" i="1"/>
  <c r="D190" i="1"/>
  <c r="D222" i="1"/>
  <c r="D254" i="1"/>
  <c r="E286" i="1"/>
  <c r="F361" i="1"/>
  <c r="C52" i="1"/>
  <c r="C141" i="1"/>
  <c r="C292" i="1"/>
  <c r="C331" i="1"/>
  <c r="C270" i="1"/>
  <c r="E9" i="1"/>
  <c r="F9" i="1" s="1"/>
  <c r="D141" i="1"/>
  <c r="F141" i="1" s="1"/>
  <c r="E317" i="1"/>
  <c r="E27" i="1"/>
  <c r="F27" i="1" s="1"/>
  <c r="E59" i="1"/>
  <c r="E91" i="1"/>
  <c r="F91" i="1" s="1"/>
  <c r="E123" i="1"/>
  <c r="F123" i="1" s="1"/>
  <c r="D300" i="1"/>
  <c r="F300" i="1" s="1"/>
  <c r="C73" i="1"/>
  <c r="C76" i="1"/>
  <c r="C294" i="1"/>
  <c r="D213" i="1"/>
  <c r="F213" i="1" s="1"/>
  <c r="D155" i="1"/>
  <c r="F155" i="1" s="1"/>
  <c r="E187" i="1"/>
  <c r="E219" i="1"/>
  <c r="F219" i="1" s="1"/>
  <c r="E251" i="1"/>
  <c r="D148" i="1"/>
  <c r="F148" i="1" s="1"/>
  <c r="D157" i="1"/>
  <c r="F157" i="1" s="1"/>
  <c r="E269" i="1"/>
  <c r="F269" i="1" s="1"/>
  <c r="D61" i="1"/>
  <c r="F61" i="1" s="1"/>
  <c r="E357" i="1"/>
  <c r="D13" i="1"/>
  <c r="F13" i="1" s="1"/>
  <c r="D45" i="1"/>
  <c r="D109" i="1"/>
  <c r="F109" i="1" s="1"/>
  <c r="D38" i="1"/>
  <c r="F38" i="1" s="1"/>
  <c r="D70" i="1"/>
  <c r="F70" i="1" s="1"/>
  <c r="D102" i="1"/>
  <c r="F102" i="1" s="1"/>
  <c r="D134" i="1"/>
  <c r="C116" i="1"/>
  <c r="C157" i="1"/>
  <c r="C133" i="1"/>
  <c r="C318" i="1"/>
  <c r="E314" i="1"/>
  <c r="F314" i="1" s="1"/>
  <c r="D302" i="1"/>
  <c r="F302" i="1" s="1"/>
  <c r="F7" i="1"/>
  <c r="F39" i="1"/>
  <c r="F71" i="1"/>
  <c r="F103" i="1"/>
  <c r="F135" i="1"/>
  <c r="F167" i="1"/>
  <c r="E303" i="1"/>
  <c r="F303" i="1" s="1"/>
  <c r="C142" i="1"/>
  <c r="C268" i="1"/>
  <c r="D125" i="1"/>
  <c r="C4" i="1"/>
  <c r="C68" i="1"/>
  <c r="C309" i="1"/>
  <c r="E323" i="1"/>
  <c r="F323" i="1" s="1"/>
  <c r="D172" i="1"/>
  <c r="F172" i="1" s="1"/>
  <c r="D93" i="1"/>
  <c r="F93" i="1" s="1"/>
  <c r="D173" i="1"/>
  <c r="D174" i="1"/>
  <c r="F174" i="1" s="1"/>
  <c r="D206" i="1"/>
  <c r="D238" i="1"/>
  <c r="C25" i="1"/>
  <c r="C75" i="1"/>
  <c r="C121" i="1"/>
  <c r="C8" i="1"/>
  <c r="C242" i="1"/>
  <c r="C239" i="1"/>
  <c r="C252" i="1"/>
  <c r="F337" i="1"/>
  <c r="E11" i="1"/>
  <c r="F11" i="1" s="1"/>
  <c r="E43" i="1"/>
  <c r="F43" i="1" s="1"/>
  <c r="E75" i="1"/>
  <c r="E107" i="1"/>
  <c r="E139" i="1"/>
  <c r="F139" i="1" s="1"/>
  <c r="F203" i="1"/>
  <c r="F235" i="1"/>
  <c r="E188" i="1"/>
  <c r="F188" i="1" s="1"/>
  <c r="E252" i="1"/>
  <c r="F252" i="1" s="1"/>
  <c r="E343" i="1"/>
  <c r="F343" i="1" s="1"/>
  <c r="A89" i="1"/>
  <c r="F133" i="1"/>
  <c r="C298" i="1"/>
  <c r="C361" i="1"/>
  <c r="C305" i="1"/>
  <c r="C155" i="1"/>
  <c r="C143" i="1"/>
  <c r="C208" i="1"/>
  <c r="C224" i="1"/>
  <c r="F15" i="1"/>
  <c r="F47" i="1"/>
  <c r="F79" i="1"/>
  <c r="F111" i="1"/>
  <c r="F143" i="1"/>
  <c r="F175" i="1"/>
  <c r="C172" i="1"/>
  <c r="C79" i="1"/>
  <c r="C313" i="1"/>
  <c r="F37" i="1"/>
  <c r="F85" i="1"/>
  <c r="F201" i="1"/>
  <c r="F233" i="1"/>
  <c r="F297" i="1"/>
  <c r="C147" i="1"/>
  <c r="C135" i="1"/>
  <c r="C220" i="1"/>
  <c r="C236" i="1"/>
  <c r="C291" i="1"/>
  <c r="C328" i="1"/>
  <c r="C319" i="1"/>
  <c r="C227" i="1"/>
  <c r="C279" i="1"/>
  <c r="C156" i="1"/>
  <c r="C232" i="1"/>
  <c r="C289" i="1"/>
  <c r="C357" i="1"/>
  <c r="F209" i="1"/>
  <c r="F241" i="1"/>
  <c r="F273" i="1"/>
  <c r="F305" i="1"/>
  <c r="F341" i="1"/>
  <c r="F59" i="1"/>
  <c r="C67" i="1"/>
  <c r="F21" i="1"/>
  <c r="F69" i="1"/>
  <c r="F149" i="1"/>
  <c r="F98" i="1"/>
  <c r="F194" i="1"/>
  <c r="F258" i="1"/>
  <c r="F40" i="1"/>
  <c r="F2" i="1"/>
  <c r="C231" i="1"/>
  <c r="C216" i="1"/>
  <c r="C160" i="1"/>
  <c r="C146" i="1"/>
  <c r="C111" i="1"/>
  <c r="C115" i="1"/>
  <c r="C212" i="1"/>
  <c r="C228" i="1"/>
  <c r="C244" i="1"/>
  <c r="C336" i="1"/>
  <c r="C197" i="1"/>
  <c r="C97" i="1"/>
  <c r="C271" i="1"/>
  <c r="C354" i="1"/>
  <c r="C287" i="1"/>
  <c r="C235" i="1"/>
  <c r="F101" i="1"/>
  <c r="F117" i="1"/>
  <c r="F29" i="1"/>
  <c r="F77" i="1"/>
  <c r="C290" i="1"/>
  <c r="C326" i="1"/>
  <c r="C358" i="1"/>
  <c r="C351" i="1"/>
  <c r="F10" i="1"/>
  <c r="F42" i="1"/>
  <c r="F74" i="1"/>
  <c r="F106" i="1"/>
  <c r="F170" i="1"/>
  <c r="F234" i="1"/>
  <c r="C344" i="1"/>
  <c r="C129" i="1"/>
  <c r="C359" i="1"/>
  <c r="F62" i="1"/>
  <c r="F94" i="1"/>
  <c r="F126" i="1"/>
  <c r="F254" i="1"/>
  <c r="F50" i="1"/>
  <c r="F146" i="1"/>
  <c r="F178" i="1"/>
  <c r="F210" i="1"/>
  <c r="F242" i="1"/>
  <c r="F274" i="1"/>
  <c r="F31" i="1"/>
  <c r="F63" i="1"/>
  <c r="F127" i="1"/>
  <c r="C352" i="1"/>
  <c r="C320" i="1"/>
  <c r="C209" i="1"/>
  <c r="C185" i="1"/>
  <c r="C247" i="1"/>
  <c r="C300" i="1"/>
  <c r="F60" i="1"/>
  <c r="F180" i="1"/>
  <c r="F244" i="1"/>
  <c r="F165" i="1"/>
  <c r="F45" i="1"/>
  <c r="C177" i="1"/>
  <c r="C265" i="1"/>
  <c r="C173" i="1"/>
  <c r="C255" i="1"/>
  <c r="F185" i="1"/>
  <c r="F217" i="1"/>
  <c r="F249" i="1"/>
  <c r="F313" i="1"/>
  <c r="C282" i="1"/>
  <c r="C114" i="1"/>
  <c r="C221" i="1"/>
  <c r="C237" i="1"/>
  <c r="C356" i="1"/>
  <c r="C332" i="1"/>
  <c r="C261" i="1"/>
  <c r="C193" i="1"/>
  <c r="C273" i="1"/>
  <c r="C189" i="1"/>
  <c r="C322" i="1"/>
  <c r="C350" i="1"/>
  <c r="C316" i="1"/>
  <c r="C343" i="1"/>
  <c r="F33" i="1"/>
  <c r="F65" i="1"/>
  <c r="F97" i="1"/>
  <c r="F129" i="1"/>
  <c r="F161" i="1"/>
  <c r="C238" i="1"/>
  <c r="C130" i="1"/>
  <c r="C308" i="1"/>
  <c r="F32" i="1"/>
  <c r="F176" i="1"/>
  <c r="C205" i="1"/>
  <c r="C360" i="1"/>
  <c r="C88" i="1"/>
  <c r="C330" i="1"/>
  <c r="C246" i="1"/>
  <c r="C213" i="1"/>
  <c r="C229" i="1"/>
  <c r="C245" i="1"/>
  <c r="C103" i="1"/>
  <c r="C153" i="1"/>
  <c r="C277" i="1"/>
  <c r="C161" i="1"/>
  <c r="C362" i="1"/>
  <c r="C145" i="1"/>
  <c r="C314" i="1"/>
  <c r="C304" i="1"/>
  <c r="C312" i="1"/>
  <c r="F220" i="1"/>
  <c r="F190" i="1"/>
  <c r="C338" i="1"/>
  <c r="C303" i="1"/>
  <c r="F92" i="1"/>
  <c r="C335" i="1"/>
  <c r="C266" i="1"/>
  <c r="C217" i="1"/>
  <c r="C233" i="1"/>
  <c r="C249" i="1"/>
  <c r="C171" i="1"/>
  <c r="C324" i="1"/>
  <c r="C71" i="1"/>
  <c r="C253" i="1"/>
  <c r="C285" i="1"/>
  <c r="C257" i="1"/>
  <c r="C201" i="1"/>
  <c r="C342" i="1"/>
  <c r="C204" i="1"/>
  <c r="C200" i="1"/>
  <c r="F89" i="1"/>
  <c r="F306" i="1"/>
  <c r="F338" i="1"/>
  <c r="F317" i="1"/>
  <c r="F259" i="1"/>
  <c r="F291" i="1"/>
  <c r="F355" i="1"/>
  <c r="F308" i="1"/>
  <c r="F181" i="1"/>
  <c r="F316" i="1"/>
  <c r="F277" i="1"/>
  <c r="F294" i="1"/>
  <c r="F326" i="1"/>
  <c r="F358" i="1"/>
  <c r="F88" i="1"/>
  <c r="F207" i="1"/>
  <c r="F247" i="1"/>
  <c r="F279" i="1"/>
  <c r="F104" i="1"/>
  <c r="F240" i="1"/>
  <c r="F80" i="1"/>
  <c r="F236" i="1"/>
  <c r="F208" i="1"/>
  <c r="F36" i="1"/>
  <c r="F100" i="1"/>
  <c r="F140" i="1"/>
  <c r="F260" i="1"/>
  <c r="F328" i="1"/>
  <c r="F134" i="1"/>
  <c r="F166" i="1"/>
  <c r="F198" i="1"/>
  <c r="F230" i="1"/>
  <c r="F262" i="1"/>
  <c r="F267" i="1"/>
  <c r="F299" i="1"/>
  <c r="F331" i="1"/>
  <c r="F324" i="1"/>
  <c r="F205" i="1"/>
  <c r="F332" i="1"/>
  <c r="F197" i="1"/>
  <c r="F301" i="1"/>
  <c r="F24" i="1"/>
  <c r="F334" i="1"/>
  <c r="F264" i="1"/>
  <c r="F183" i="1"/>
  <c r="F215" i="1"/>
  <c r="F351" i="1"/>
  <c r="F280" i="1"/>
  <c r="F26" i="1"/>
  <c r="F58" i="1"/>
  <c r="F90" i="1"/>
  <c r="F122" i="1"/>
  <c r="F154" i="1"/>
  <c r="F186" i="1"/>
  <c r="F218" i="1"/>
  <c r="F250" i="1"/>
  <c r="F282" i="1"/>
  <c r="F256" i="1"/>
  <c r="F75" i="1"/>
  <c r="F107" i="1"/>
  <c r="F171" i="1"/>
  <c r="F96" i="1"/>
  <c r="F248" i="1"/>
  <c r="F44" i="1"/>
  <c r="F108" i="1"/>
  <c r="F212" i="1"/>
  <c r="F276" i="1"/>
  <c r="F14" i="1"/>
  <c r="F78" i="1"/>
  <c r="F110" i="1"/>
  <c r="F142" i="1"/>
  <c r="F206" i="1"/>
  <c r="F238" i="1"/>
  <c r="F270" i="1"/>
  <c r="F304" i="1"/>
  <c r="F320" i="1"/>
  <c r="C225" i="1"/>
  <c r="C241" i="1"/>
  <c r="C159" i="1"/>
  <c r="C340" i="1"/>
  <c r="C269" i="1"/>
  <c r="C113" i="1"/>
  <c r="C263" i="1"/>
  <c r="C278" i="1"/>
  <c r="F105" i="1"/>
  <c r="F169" i="1"/>
  <c r="F290" i="1"/>
  <c r="F322" i="1"/>
  <c r="F354" i="1"/>
  <c r="F261" i="1"/>
  <c r="F296" i="1"/>
  <c r="F339" i="1"/>
  <c r="F340" i="1"/>
  <c r="F348" i="1"/>
  <c r="F333" i="1"/>
  <c r="F160" i="1"/>
  <c r="F310" i="1"/>
  <c r="F342" i="1"/>
  <c r="F152" i="1"/>
  <c r="F191" i="1"/>
  <c r="F223" i="1"/>
  <c r="F263" i="1"/>
  <c r="F295" i="1"/>
  <c r="F327" i="1"/>
  <c r="F359" i="1"/>
  <c r="F168" i="1"/>
  <c r="F144" i="1"/>
  <c r="F124" i="1"/>
  <c r="F136" i="1"/>
  <c r="F20" i="1"/>
  <c r="F228" i="1"/>
  <c r="F22" i="1"/>
  <c r="F150" i="1"/>
  <c r="F182" i="1"/>
  <c r="F214" i="1"/>
  <c r="F246" i="1"/>
  <c r="F278" i="1"/>
  <c r="F336" i="1"/>
  <c r="F360" i="1"/>
  <c r="C251" i="1"/>
  <c r="F17" i="1"/>
  <c r="F49" i="1"/>
  <c r="F81" i="1"/>
  <c r="F113" i="1"/>
  <c r="F145" i="1"/>
  <c r="F177" i="1"/>
  <c r="F16" i="1"/>
  <c r="F330" i="1"/>
  <c r="F362" i="1"/>
  <c r="F344" i="1"/>
  <c r="F187" i="1"/>
  <c r="F251" i="1"/>
  <c r="F283" i="1"/>
  <c r="F315" i="1"/>
  <c r="F292" i="1"/>
  <c r="F356" i="1"/>
  <c r="F312" i="1"/>
  <c r="F245" i="1"/>
  <c r="F357" i="1"/>
  <c r="F221" i="1"/>
  <c r="F352" i="1"/>
  <c r="F350" i="1"/>
  <c r="F56" i="1"/>
  <c r="F199" i="1"/>
  <c r="F335" i="1"/>
  <c r="F200" i="1"/>
  <c r="B139" i="1"/>
  <c r="C139" i="1" s="1"/>
  <c r="B180" i="1"/>
  <c r="C180" i="1" s="1"/>
  <c r="B196" i="1"/>
  <c r="C196" i="1" s="1"/>
  <c r="B183" i="1"/>
  <c r="C183" i="1" s="1"/>
  <c r="B199" i="1"/>
  <c r="C199" i="1" s="1"/>
  <c r="B286" i="1"/>
  <c r="C286" i="1" s="1"/>
  <c r="B23" i="1"/>
  <c r="C23" i="1" s="1"/>
  <c r="B55" i="1"/>
  <c r="C55" i="1" s="1"/>
  <c r="B87" i="1"/>
  <c r="C87" i="1" s="1"/>
  <c r="B169" i="1"/>
  <c r="C169" i="1" s="1"/>
  <c r="B127" i="1"/>
  <c r="C127" i="1" s="1"/>
  <c r="B83" i="1"/>
  <c r="C83" i="1" s="1"/>
  <c r="B31" i="1"/>
  <c r="C31" i="1" s="1"/>
  <c r="B63" i="1"/>
  <c r="C63" i="1" s="1"/>
  <c r="A119" i="1"/>
  <c r="C119" i="1" s="1"/>
  <c r="B99" i="1"/>
  <c r="C99" i="1" s="1"/>
  <c r="B123" i="1"/>
  <c r="C123" i="1" s="1"/>
  <c r="B95" i="1"/>
  <c r="C95" i="1" s="1"/>
  <c r="A131" i="1"/>
  <c r="C131" i="1" s="1"/>
  <c r="A163" i="1"/>
  <c r="C163" i="1" s="1"/>
  <c r="A91" i="1"/>
  <c r="C91" i="1" s="1"/>
  <c r="B151" i="1"/>
  <c r="C151" i="1" s="1"/>
  <c r="B107" i="1"/>
  <c r="C107" i="1" s="1"/>
  <c r="B215" i="1"/>
  <c r="C215" i="1" s="1"/>
  <c r="A167" i="1"/>
  <c r="C167" i="1" s="1"/>
  <c r="F286" i="1" l="1"/>
  <c r="F204" i="1"/>
  <c r="F153" i="1"/>
  <c r="C345" i="1"/>
  <c r="F353" i="1"/>
  <c r="F52" i="1"/>
  <c r="F268" i="1"/>
  <c r="F3" i="1"/>
  <c r="C18" i="1"/>
  <c r="F158" i="1"/>
  <c r="C42" i="1"/>
  <c r="F193" i="1"/>
  <c r="C179" i="1"/>
  <c r="F125" i="1"/>
  <c r="F211" i="1"/>
  <c r="F99" i="1"/>
  <c r="C89" i="1"/>
  <c r="F57" i="1"/>
  <c r="F84" i="1"/>
  <c r="F115" i="1"/>
  <c r="F227" i="1"/>
  <c r="F257" i="1"/>
  <c r="F25" i="1"/>
  <c r="F173" i="1"/>
  <c r="F131" i="1"/>
  <c r="F19" i="1"/>
  <c r="F137" i="1"/>
  <c r="F5" i="1"/>
  <c r="F73" i="1"/>
  <c r="F281" i="1"/>
  <c r="F116" i="1"/>
  <c r="F289" i="1"/>
  <c r="F30" i="1"/>
  <c r="F2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4EF7A2-3E63-47A1-8BC3-13BCD290C44C}" keepAlive="1" name="Query - 10sept_0_10" description="Connection to the '10sept_0_10' query in the workbook." type="5" refreshedVersion="6" background="1" saveData="1">
    <dbPr connection="Provider=Microsoft.Mashup.OleDb.1;Data Source=$Workbook$;Location=10sept_0_10;Extended Properties=&quot;&quot;" command="SELECT * FROM [10sept_0_10]"/>
  </connection>
  <connection id="2" xr16:uid="{E95B0EE2-B8CA-4F63-B588-8D0A8F34D20A}" keepAlive="1" name="Query - 10sept_0_10 (2)" description="Connection to the '10sept_0_10 (2)' query in the workbook." type="5" refreshedVersion="6" background="1" saveData="1">
    <dbPr connection="Provider=Microsoft.Mashup.OleDb.1;Data Source=$Workbook$;Location=&quot;10sept_0_10 (2)&quot;;Extended Properties=&quot;&quot;" command="SELECT * FROM [10sept_0_10 (2)]"/>
  </connection>
  <connection id="3" xr16:uid="{8B3B0F3B-3C89-45DA-BDF9-67D85EBEB0D5}" keepAlive="1" name="Query - 10sept_0_10 (3)" description="Connection to the '10sept_0_10 (3)' query in the workbook." type="5" refreshedVersion="6" background="1" saveData="1">
    <dbPr connection="Provider=Microsoft.Mashup.OleDb.1;Data Source=$Workbook$;Location=&quot;10sept_0_10 (3)&quot;;Extended Properties=&quot;&quot;" command="SELECT * FROM [10sept_0_10 (3)]"/>
  </connection>
  <connection id="4" xr16:uid="{7CEDA5CD-0B86-420B-86CE-45C71F4D539E}" keepAlive="1" name="Query - 10sept_0_20" description="Connection to the '10sept_0_20' query in the workbook." type="5" refreshedVersion="6" background="1" saveData="1">
    <dbPr connection="Provider=Microsoft.Mashup.OleDb.1;Data Source=$Workbook$;Location=10sept_0_20;Extended Properties=&quot;&quot;" command="SELECT * FROM [10sept_0_20]"/>
  </connection>
  <connection id="5" xr16:uid="{F4118400-62B5-49C3-888E-CCA8B9425462}" keepAlive="1" name="Query - 10sept_0_30" description="Connection to the '10sept_0_30' query in the workbook." type="5" refreshedVersion="6" background="1" saveData="1">
    <dbPr connection="Provider=Microsoft.Mashup.OleDb.1;Data Source=$Workbook$;Location=10sept_0_30;Extended Properties=&quot;&quot;" command="SELECT * FROM [10sept_0_30]"/>
  </connection>
  <connection id="6" xr16:uid="{E3420511-6CCD-463C-8175-EC697F76E07C}" keepAlive="1" name="Query - 10sept_0_40" description="Connection to the '10sept_0_40' query in the workbook." type="5" refreshedVersion="6" background="1">
    <dbPr connection="Provider=Microsoft.Mashup.OleDb.1;Data Source=$Workbook$;Location=10sept_0_40;Extended Properties=&quot;&quot;" command="SELECT * FROM [10sept_0_40]"/>
  </connection>
  <connection id="7" xr16:uid="{1C29F111-5538-431B-BE71-A0AABB63A3AE}" keepAlive="1" name="Query - 10sept_0_50" description="Connection to the '10sept_0_50' query in the workbook." type="5" refreshedVersion="6" background="1">
    <dbPr connection="Provider=Microsoft.Mashup.OleDb.1;Data Source=$Workbook$;Location=10sept_0_50;Extended Properties=&quot;&quot;" command="SELECT * FROM [10sept_0_50]"/>
  </connection>
  <connection id="8" xr16:uid="{CFA0232E-2569-4BB2-9A8A-A3D0044DCBD9}" keepAlive="1" name="Query - 10sept_0_all" description="Connection to the '10sept_0_all' query in the workbook." type="5" refreshedVersion="6" background="1" saveData="1">
    <dbPr connection="Provider=Microsoft.Mashup.OleDb.1;Data Source=$Workbook$;Location=10sept_0_all;Extended Properties=&quot;&quot;" command="SELECT * FROM [10sept_0_all]"/>
  </connection>
  <connection id="9" xr16:uid="{BC3FDF9F-8BB0-45E6-AC3D-961A914D1042}" keepAlive="1" name="Query - 12sept_30_10" description="Connection to the '12sept_30_10' query in the workbook." type="5" refreshedVersion="6" background="1">
    <dbPr connection="Provider=Microsoft.Mashup.OleDb.1;Data Source=$Workbook$;Location=12sept_30_10;Extended Properties=&quot;&quot;" command="SELECT * FROM [12sept_30_10]"/>
  </connection>
  <connection id="10" xr16:uid="{18FAE313-D2C2-4F45-BD5E-2D1C8841CE36}" keepAlive="1" name="Query - 12sept_30_20" description="Connection to the '12sept_30_20' query in the workbook." type="5" refreshedVersion="6" background="1">
    <dbPr connection="Provider=Microsoft.Mashup.OleDb.1;Data Source=$Workbook$;Location=12sept_30_20;Extended Properties=&quot;&quot;" command="SELECT * FROM [12sept_30_20]"/>
  </connection>
  <connection id="11" xr16:uid="{4A9DB64C-87EC-4837-B8C4-A0500D5C605D}" keepAlive="1" name="Query - 12sept_30_30" description="Connection to the '12sept_30_30' query in the workbook." type="5" refreshedVersion="6" background="1">
    <dbPr connection="Provider=Microsoft.Mashup.OleDb.1;Data Source=$Workbook$;Location=12sept_30_30;Extended Properties=&quot;&quot;" command="SELECT * FROM [12sept_30_30]"/>
  </connection>
  <connection id="12" xr16:uid="{36463B12-82F1-410C-AEDA-47B0514D1463}" keepAlive="1" name="Query - 12sept_30_40" description="Connection to the '12sept_30_40' query in the workbook." type="5" refreshedVersion="6" background="1" saveData="1">
    <dbPr connection="Provider=Microsoft.Mashup.OleDb.1;Data Source=$Workbook$;Location=12sept_30_40;Extended Properties=&quot;&quot;" command="SELECT * FROM [12sept_30_40]"/>
  </connection>
  <connection id="13" xr16:uid="{01233860-91CC-4018-A126-B69A602AA936}" keepAlive="1" name="Query - 12sept_30_50" description="Connection to the '12sept_30_50' query in the workbook." type="5" refreshedVersion="6" background="1" saveData="1">
    <dbPr connection="Provider=Microsoft.Mashup.OleDb.1;Data Source=$Workbook$;Location=12sept_30_50;Extended Properties=&quot;&quot;" command="SELECT * FROM [12sept_30_50]"/>
  </connection>
  <connection id="14" xr16:uid="{08DA610C-8ED6-4BDD-8FBD-5E19D9572A21}" keepAlive="1" name="Query - 12sept_30_all" description="Connection to the '12sept_30_all' query in the workbook." type="5" refreshedVersion="6" background="1" saveData="1">
    <dbPr connection="Provider=Microsoft.Mashup.OleDb.1;Data Source=$Workbook$;Location=12sept_30_all;Extended Properties=&quot;&quot;" command="SELECT * FROM [12sept_30_all]"/>
  </connection>
</connections>
</file>

<file path=xl/sharedStrings.xml><?xml version="1.0" encoding="utf-8"?>
<sst xmlns="http://schemas.openxmlformats.org/spreadsheetml/2006/main" count="1234" uniqueCount="29">
  <si>
    <t>Column2</t>
  </si>
  <si>
    <t>Column3</t>
  </si>
  <si>
    <t>Column4</t>
  </si>
  <si>
    <t>Column5</t>
  </si>
  <si>
    <t>Column6</t>
  </si>
  <si>
    <t>x1</t>
  </si>
  <si>
    <t>y1</t>
  </si>
  <si>
    <t>mag</t>
  </si>
  <si>
    <t>x2</t>
  </si>
  <si>
    <t>y2</t>
  </si>
  <si>
    <t>Azumuth</t>
  </si>
  <si>
    <t>Horizontal mag</t>
  </si>
  <si>
    <t>Horizontal phase</t>
  </si>
  <si>
    <t>Azimuth</t>
  </si>
  <si>
    <t>H_mag</t>
  </si>
  <si>
    <t>H_phase</t>
  </si>
  <si>
    <t>V_mag</t>
  </si>
  <si>
    <t>V_phase</t>
  </si>
  <si>
    <t>Verical mag</t>
  </si>
  <si>
    <t>Vertical phase</t>
  </si>
  <si>
    <t>H_x</t>
  </si>
  <si>
    <t>H_y</t>
  </si>
  <si>
    <t>V_x</t>
  </si>
  <si>
    <t>V_y</t>
  </si>
  <si>
    <t>Column1</t>
  </si>
  <si>
    <t>H_mag_adj</t>
  </si>
  <si>
    <t>V_mag_adj</t>
  </si>
  <si>
    <t>v_mag_adj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</si>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</sst>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H_mag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'10'!$B$2:$B$363</c:f>
              <c:numCache>
                <c:formatCode>General</c:formatCode>
                <c:ptCount val="362"/>
                <c:pt idx="0">
                  <c:v>0</c:v>
                </c:pt>
                <c:pt idx="1">
                  <c:v>-33.14</c:v>
                </c:pt>
                <c:pt idx="2">
                  <c:v>-32</c:v>
                </c:pt>
                <c:pt idx="3">
                  <c:v>-31.24</c:v>
                </c:pt>
                <c:pt idx="4">
                  <c:v>-30.67</c:v>
                </c:pt>
                <c:pt idx="5">
                  <c:v>-30.58</c:v>
                </c:pt>
                <c:pt idx="6">
                  <c:v>-30.33</c:v>
                </c:pt>
                <c:pt idx="7">
                  <c:v>-30.62</c:v>
                </c:pt>
                <c:pt idx="8">
                  <c:v>-31.12</c:v>
                </c:pt>
                <c:pt idx="9">
                  <c:v>-31.44</c:v>
                </c:pt>
                <c:pt idx="10">
                  <c:v>-31.76</c:v>
                </c:pt>
                <c:pt idx="11">
                  <c:v>-31.5</c:v>
                </c:pt>
                <c:pt idx="12">
                  <c:v>-31.06</c:v>
                </c:pt>
                <c:pt idx="13">
                  <c:v>-30.69</c:v>
                </c:pt>
                <c:pt idx="14">
                  <c:v>-30.5</c:v>
                </c:pt>
                <c:pt idx="15">
                  <c:v>-30.03</c:v>
                </c:pt>
                <c:pt idx="16">
                  <c:v>-29.39</c:v>
                </c:pt>
                <c:pt idx="17">
                  <c:v>-28.48</c:v>
                </c:pt>
                <c:pt idx="18">
                  <c:v>-27.28</c:v>
                </c:pt>
                <c:pt idx="19">
                  <c:v>-26.14</c:v>
                </c:pt>
                <c:pt idx="20">
                  <c:v>-25.19</c:v>
                </c:pt>
                <c:pt idx="21">
                  <c:v>-24.34</c:v>
                </c:pt>
                <c:pt idx="22">
                  <c:v>-23.74</c:v>
                </c:pt>
                <c:pt idx="23">
                  <c:v>-23.58</c:v>
                </c:pt>
                <c:pt idx="24">
                  <c:v>-23.69</c:v>
                </c:pt>
                <c:pt idx="25">
                  <c:v>-24.3</c:v>
                </c:pt>
                <c:pt idx="26">
                  <c:v>-25.33</c:v>
                </c:pt>
                <c:pt idx="27">
                  <c:v>-26.63</c:v>
                </c:pt>
                <c:pt idx="28">
                  <c:v>-28.35</c:v>
                </c:pt>
                <c:pt idx="29">
                  <c:v>-30.1</c:v>
                </c:pt>
                <c:pt idx="30">
                  <c:v>-31.28</c:v>
                </c:pt>
                <c:pt idx="31">
                  <c:v>-32.42</c:v>
                </c:pt>
                <c:pt idx="32">
                  <c:v>-32.979999999999997</c:v>
                </c:pt>
                <c:pt idx="33">
                  <c:v>-33.26</c:v>
                </c:pt>
                <c:pt idx="34">
                  <c:v>-34.229999999999997</c:v>
                </c:pt>
                <c:pt idx="35">
                  <c:v>-36.04</c:v>
                </c:pt>
                <c:pt idx="36">
                  <c:v>-37.99</c:v>
                </c:pt>
                <c:pt idx="37">
                  <c:v>-39.68</c:v>
                </c:pt>
                <c:pt idx="38">
                  <c:v>-38.880000000000003</c:v>
                </c:pt>
                <c:pt idx="39">
                  <c:v>-36.270000000000003</c:v>
                </c:pt>
                <c:pt idx="40">
                  <c:v>-33.65</c:v>
                </c:pt>
                <c:pt idx="41">
                  <c:v>-32.35</c:v>
                </c:pt>
                <c:pt idx="42">
                  <c:v>-31.15</c:v>
                </c:pt>
                <c:pt idx="43">
                  <c:v>-30.3</c:v>
                </c:pt>
                <c:pt idx="44">
                  <c:v>-29.47</c:v>
                </c:pt>
                <c:pt idx="45">
                  <c:v>-28.32</c:v>
                </c:pt>
                <c:pt idx="46">
                  <c:v>-27.06</c:v>
                </c:pt>
                <c:pt idx="47">
                  <c:v>-25.84</c:v>
                </c:pt>
                <c:pt idx="48">
                  <c:v>-24.81</c:v>
                </c:pt>
                <c:pt idx="49">
                  <c:v>-24.01</c:v>
                </c:pt>
                <c:pt idx="50">
                  <c:v>-23.51</c:v>
                </c:pt>
                <c:pt idx="51">
                  <c:v>-23.45</c:v>
                </c:pt>
                <c:pt idx="52">
                  <c:v>-23.84</c:v>
                </c:pt>
                <c:pt idx="53">
                  <c:v>-24.36</c:v>
                </c:pt>
                <c:pt idx="54">
                  <c:v>-24.68</c:v>
                </c:pt>
                <c:pt idx="55">
                  <c:v>-24.29</c:v>
                </c:pt>
                <c:pt idx="56">
                  <c:v>-23.12</c:v>
                </c:pt>
                <c:pt idx="57">
                  <c:v>-21.62</c:v>
                </c:pt>
                <c:pt idx="58">
                  <c:v>-20.46</c:v>
                </c:pt>
                <c:pt idx="59">
                  <c:v>-19.59</c:v>
                </c:pt>
                <c:pt idx="60">
                  <c:v>-19.149999999999999</c:v>
                </c:pt>
                <c:pt idx="61">
                  <c:v>-18.989999999999998</c:v>
                </c:pt>
                <c:pt idx="62">
                  <c:v>-19.37</c:v>
                </c:pt>
                <c:pt idx="63">
                  <c:v>-20.059999999999999</c:v>
                </c:pt>
                <c:pt idx="64">
                  <c:v>-21.02</c:v>
                </c:pt>
                <c:pt idx="65">
                  <c:v>-22.13</c:v>
                </c:pt>
                <c:pt idx="66">
                  <c:v>-23.44</c:v>
                </c:pt>
                <c:pt idx="67">
                  <c:v>-24.74</c:v>
                </c:pt>
                <c:pt idx="68">
                  <c:v>-25.46</c:v>
                </c:pt>
                <c:pt idx="69">
                  <c:v>-25.21</c:v>
                </c:pt>
                <c:pt idx="70">
                  <c:v>-24.27</c:v>
                </c:pt>
                <c:pt idx="71">
                  <c:v>-23.38</c:v>
                </c:pt>
                <c:pt idx="72">
                  <c:v>-22.78</c:v>
                </c:pt>
                <c:pt idx="73">
                  <c:v>-22.73</c:v>
                </c:pt>
                <c:pt idx="74">
                  <c:v>-23.4</c:v>
                </c:pt>
                <c:pt idx="75">
                  <c:v>-24.76</c:v>
                </c:pt>
                <c:pt idx="76">
                  <c:v>-26.95</c:v>
                </c:pt>
                <c:pt idx="77">
                  <c:v>-28.91</c:v>
                </c:pt>
                <c:pt idx="78">
                  <c:v>-29.14</c:v>
                </c:pt>
                <c:pt idx="79">
                  <c:v>-26.95</c:v>
                </c:pt>
                <c:pt idx="80">
                  <c:v>-24.89</c:v>
                </c:pt>
                <c:pt idx="81">
                  <c:v>-23.24</c:v>
                </c:pt>
                <c:pt idx="82">
                  <c:v>-22.16</c:v>
                </c:pt>
                <c:pt idx="83">
                  <c:v>-21.4</c:v>
                </c:pt>
                <c:pt idx="84">
                  <c:v>-20.91</c:v>
                </c:pt>
                <c:pt idx="85">
                  <c:v>-20.82</c:v>
                </c:pt>
                <c:pt idx="86">
                  <c:v>-20.88</c:v>
                </c:pt>
                <c:pt idx="87">
                  <c:v>-20.92</c:v>
                </c:pt>
                <c:pt idx="88">
                  <c:v>-20.76</c:v>
                </c:pt>
                <c:pt idx="89">
                  <c:v>-20.38</c:v>
                </c:pt>
                <c:pt idx="90">
                  <c:v>-19.59</c:v>
                </c:pt>
                <c:pt idx="91">
                  <c:v>-18.8</c:v>
                </c:pt>
                <c:pt idx="92">
                  <c:v>-17.899999999999999</c:v>
                </c:pt>
                <c:pt idx="93">
                  <c:v>-17.18</c:v>
                </c:pt>
                <c:pt idx="94">
                  <c:v>-16.63</c:v>
                </c:pt>
                <c:pt idx="95">
                  <c:v>-16.25</c:v>
                </c:pt>
                <c:pt idx="96">
                  <c:v>-16.170000000000002</c:v>
                </c:pt>
                <c:pt idx="97">
                  <c:v>-16.100000000000001</c:v>
                </c:pt>
                <c:pt idx="98">
                  <c:v>-15.81</c:v>
                </c:pt>
                <c:pt idx="99">
                  <c:v>-15.43</c:v>
                </c:pt>
                <c:pt idx="100">
                  <c:v>-14.87</c:v>
                </c:pt>
                <c:pt idx="101">
                  <c:v>-14.44</c:v>
                </c:pt>
                <c:pt idx="102">
                  <c:v>-14.02</c:v>
                </c:pt>
                <c:pt idx="103">
                  <c:v>-13.77</c:v>
                </c:pt>
                <c:pt idx="104">
                  <c:v>-13.55</c:v>
                </c:pt>
                <c:pt idx="105">
                  <c:v>-13.25</c:v>
                </c:pt>
                <c:pt idx="106">
                  <c:v>-12.91</c:v>
                </c:pt>
                <c:pt idx="107">
                  <c:v>-12.62</c:v>
                </c:pt>
                <c:pt idx="108">
                  <c:v>-12.2</c:v>
                </c:pt>
                <c:pt idx="109">
                  <c:v>-11.83</c:v>
                </c:pt>
                <c:pt idx="110">
                  <c:v>-11.47</c:v>
                </c:pt>
                <c:pt idx="111">
                  <c:v>-11.15</c:v>
                </c:pt>
                <c:pt idx="112">
                  <c:v>-10.84</c:v>
                </c:pt>
                <c:pt idx="113">
                  <c:v>-10.56</c:v>
                </c:pt>
                <c:pt idx="114">
                  <c:v>-10.28</c:v>
                </c:pt>
                <c:pt idx="115">
                  <c:v>-9.98</c:v>
                </c:pt>
                <c:pt idx="116">
                  <c:v>-9.67</c:v>
                </c:pt>
                <c:pt idx="117">
                  <c:v>-9.3800000000000008</c:v>
                </c:pt>
                <c:pt idx="118">
                  <c:v>-9.06</c:v>
                </c:pt>
                <c:pt idx="119">
                  <c:v>-8.7899999999999991</c:v>
                </c:pt>
                <c:pt idx="120">
                  <c:v>-8.56</c:v>
                </c:pt>
                <c:pt idx="121">
                  <c:v>-8.35</c:v>
                </c:pt>
                <c:pt idx="122">
                  <c:v>-8.1</c:v>
                </c:pt>
                <c:pt idx="123">
                  <c:v>-7.87</c:v>
                </c:pt>
                <c:pt idx="124">
                  <c:v>-7.56</c:v>
                </c:pt>
                <c:pt idx="125">
                  <c:v>-7.23</c:v>
                </c:pt>
                <c:pt idx="126">
                  <c:v>-6.82</c:v>
                </c:pt>
                <c:pt idx="127">
                  <c:v>-6.46</c:v>
                </c:pt>
                <c:pt idx="128">
                  <c:v>-6.05</c:v>
                </c:pt>
                <c:pt idx="129">
                  <c:v>-5.74</c:v>
                </c:pt>
                <c:pt idx="130">
                  <c:v>-5.48</c:v>
                </c:pt>
                <c:pt idx="131">
                  <c:v>-5.21</c:v>
                </c:pt>
                <c:pt idx="132">
                  <c:v>-4.9800000000000004</c:v>
                </c:pt>
                <c:pt idx="133">
                  <c:v>-4.74</c:v>
                </c:pt>
                <c:pt idx="134">
                  <c:v>-4.49</c:v>
                </c:pt>
                <c:pt idx="135">
                  <c:v>-4.21</c:v>
                </c:pt>
                <c:pt idx="136">
                  <c:v>-4</c:v>
                </c:pt>
                <c:pt idx="137">
                  <c:v>-3.77</c:v>
                </c:pt>
                <c:pt idx="138">
                  <c:v>-3.59</c:v>
                </c:pt>
                <c:pt idx="139">
                  <c:v>-3.43</c:v>
                </c:pt>
                <c:pt idx="140">
                  <c:v>-3.31</c:v>
                </c:pt>
                <c:pt idx="141">
                  <c:v>-3.22</c:v>
                </c:pt>
                <c:pt idx="142">
                  <c:v>-3.07</c:v>
                </c:pt>
                <c:pt idx="143">
                  <c:v>-2.94</c:v>
                </c:pt>
                <c:pt idx="144">
                  <c:v>-2.75</c:v>
                </c:pt>
                <c:pt idx="145">
                  <c:v>-2.57</c:v>
                </c:pt>
                <c:pt idx="146">
                  <c:v>-2.4300000000000002</c:v>
                </c:pt>
                <c:pt idx="147">
                  <c:v>-2.31</c:v>
                </c:pt>
                <c:pt idx="148">
                  <c:v>-2.21</c:v>
                </c:pt>
                <c:pt idx="149">
                  <c:v>-2.12</c:v>
                </c:pt>
                <c:pt idx="150">
                  <c:v>-2.09</c:v>
                </c:pt>
                <c:pt idx="151">
                  <c:v>-2.06</c:v>
                </c:pt>
                <c:pt idx="152">
                  <c:v>-2.0299999999999998</c:v>
                </c:pt>
                <c:pt idx="153">
                  <c:v>-2</c:v>
                </c:pt>
                <c:pt idx="154">
                  <c:v>-1.96</c:v>
                </c:pt>
                <c:pt idx="155">
                  <c:v>-1.93</c:v>
                </c:pt>
                <c:pt idx="156">
                  <c:v>-1.92</c:v>
                </c:pt>
                <c:pt idx="157">
                  <c:v>-1.91</c:v>
                </c:pt>
                <c:pt idx="158">
                  <c:v>-1.88</c:v>
                </c:pt>
                <c:pt idx="159">
                  <c:v>-1.84</c:v>
                </c:pt>
                <c:pt idx="160">
                  <c:v>-1.75</c:v>
                </c:pt>
                <c:pt idx="161">
                  <c:v>-1.63</c:v>
                </c:pt>
                <c:pt idx="162">
                  <c:v>-1.51</c:v>
                </c:pt>
                <c:pt idx="163">
                  <c:v>-1.35</c:v>
                </c:pt>
                <c:pt idx="164">
                  <c:v>-1.19</c:v>
                </c:pt>
                <c:pt idx="165">
                  <c:v>-1.04</c:v>
                </c:pt>
                <c:pt idx="166">
                  <c:v>-0.89</c:v>
                </c:pt>
                <c:pt idx="167">
                  <c:v>-0.73</c:v>
                </c:pt>
                <c:pt idx="168">
                  <c:v>-0.59</c:v>
                </c:pt>
                <c:pt idx="169">
                  <c:v>-0.46</c:v>
                </c:pt>
                <c:pt idx="170">
                  <c:v>-0.31</c:v>
                </c:pt>
                <c:pt idx="171">
                  <c:v>-0.21</c:v>
                </c:pt>
                <c:pt idx="172">
                  <c:v>-0.11</c:v>
                </c:pt>
                <c:pt idx="173">
                  <c:v>-0.04</c:v>
                </c:pt>
                <c:pt idx="174">
                  <c:v>-0.02</c:v>
                </c:pt>
                <c:pt idx="175">
                  <c:v>0</c:v>
                </c:pt>
                <c:pt idx="176">
                  <c:v>-0.01</c:v>
                </c:pt>
                <c:pt idx="177">
                  <c:v>-0.03</c:v>
                </c:pt>
                <c:pt idx="178">
                  <c:v>-0.04</c:v>
                </c:pt>
                <c:pt idx="179">
                  <c:v>-0.06</c:v>
                </c:pt>
                <c:pt idx="180">
                  <c:v>-0.08</c:v>
                </c:pt>
                <c:pt idx="181">
                  <c:v>-0.11</c:v>
                </c:pt>
                <c:pt idx="182">
                  <c:v>-0.15</c:v>
                </c:pt>
                <c:pt idx="183">
                  <c:v>-0.21</c:v>
                </c:pt>
                <c:pt idx="184">
                  <c:v>-0.3</c:v>
                </c:pt>
                <c:pt idx="185">
                  <c:v>-0.38</c:v>
                </c:pt>
                <c:pt idx="186">
                  <c:v>-0.45</c:v>
                </c:pt>
                <c:pt idx="187">
                  <c:v>-0.52</c:v>
                </c:pt>
                <c:pt idx="188">
                  <c:v>-0.56999999999999995</c:v>
                </c:pt>
                <c:pt idx="189">
                  <c:v>-0.57999999999999996</c:v>
                </c:pt>
                <c:pt idx="190">
                  <c:v>-0.56000000000000005</c:v>
                </c:pt>
                <c:pt idx="191">
                  <c:v>-0.52</c:v>
                </c:pt>
                <c:pt idx="192">
                  <c:v>-0.48</c:v>
                </c:pt>
                <c:pt idx="193">
                  <c:v>-0.43</c:v>
                </c:pt>
                <c:pt idx="194">
                  <c:v>-0.31</c:v>
                </c:pt>
                <c:pt idx="195">
                  <c:v>-0.28999999999999998</c:v>
                </c:pt>
                <c:pt idx="196">
                  <c:v>-0.25</c:v>
                </c:pt>
                <c:pt idx="197">
                  <c:v>-0.22</c:v>
                </c:pt>
                <c:pt idx="198">
                  <c:v>-0.17</c:v>
                </c:pt>
                <c:pt idx="199">
                  <c:v>-0.13</c:v>
                </c:pt>
                <c:pt idx="200">
                  <c:v>-0.1</c:v>
                </c:pt>
                <c:pt idx="201">
                  <c:v>-0.1</c:v>
                </c:pt>
                <c:pt idx="202">
                  <c:v>-0.1</c:v>
                </c:pt>
                <c:pt idx="203">
                  <c:v>-0.12</c:v>
                </c:pt>
                <c:pt idx="204">
                  <c:v>-0.15</c:v>
                </c:pt>
                <c:pt idx="205">
                  <c:v>-0.2</c:v>
                </c:pt>
                <c:pt idx="206">
                  <c:v>-0.25</c:v>
                </c:pt>
                <c:pt idx="207">
                  <c:v>-0.33</c:v>
                </c:pt>
                <c:pt idx="208">
                  <c:v>-0.4</c:v>
                </c:pt>
                <c:pt idx="209">
                  <c:v>-0.5</c:v>
                </c:pt>
                <c:pt idx="210">
                  <c:v>-0.57999999999999996</c:v>
                </c:pt>
                <c:pt idx="211">
                  <c:v>-0.67</c:v>
                </c:pt>
                <c:pt idx="212">
                  <c:v>-0.75</c:v>
                </c:pt>
                <c:pt idx="213">
                  <c:v>-0.82</c:v>
                </c:pt>
                <c:pt idx="214">
                  <c:v>-0.9</c:v>
                </c:pt>
                <c:pt idx="215">
                  <c:v>-0.96</c:v>
                </c:pt>
                <c:pt idx="216">
                  <c:v>-1.04</c:v>
                </c:pt>
                <c:pt idx="217">
                  <c:v>-1.08</c:v>
                </c:pt>
                <c:pt idx="218">
                  <c:v>-1.1200000000000001</c:v>
                </c:pt>
                <c:pt idx="219">
                  <c:v>-1.1399999999999999</c:v>
                </c:pt>
                <c:pt idx="220">
                  <c:v>-1.1299999999999999</c:v>
                </c:pt>
                <c:pt idx="221">
                  <c:v>-1.1399999999999999</c:v>
                </c:pt>
                <c:pt idx="222">
                  <c:v>-1.1499999999999999</c:v>
                </c:pt>
                <c:pt idx="223">
                  <c:v>-1.18</c:v>
                </c:pt>
                <c:pt idx="224">
                  <c:v>-1.25</c:v>
                </c:pt>
                <c:pt idx="225">
                  <c:v>-1.32</c:v>
                </c:pt>
                <c:pt idx="226">
                  <c:v>-1.43</c:v>
                </c:pt>
                <c:pt idx="227">
                  <c:v>-1.59</c:v>
                </c:pt>
                <c:pt idx="228">
                  <c:v>-1.75</c:v>
                </c:pt>
                <c:pt idx="229">
                  <c:v>-1.94</c:v>
                </c:pt>
                <c:pt idx="230">
                  <c:v>-2.14</c:v>
                </c:pt>
                <c:pt idx="231">
                  <c:v>-2.36</c:v>
                </c:pt>
                <c:pt idx="232">
                  <c:v>-2.56</c:v>
                </c:pt>
                <c:pt idx="233">
                  <c:v>-2.76</c:v>
                </c:pt>
                <c:pt idx="234">
                  <c:v>-3.01</c:v>
                </c:pt>
                <c:pt idx="235">
                  <c:v>-3.27</c:v>
                </c:pt>
                <c:pt idx="236">
                  <c:v>-3.55</c:v>
                </c:pt>
                <c:pt idx="237">
                  <c:v>-3.85</c:v>
                </c:pt>
                <c:pt idx="238">
                  <c:v>-4.18</c:v>
                </c:pt>
                <c:pt idx="239">
                  <c:v>-4.49</c:v>
                </c:pt>
                <c:pt idx="240">
                  <c:v>-4.84</c:v>
                </c:pt>
                <c:pt idx="241">
                  <c:v>-5.16</c:v>
                </c:pt>
                <c:pt idx="242">
                  <c:v>-5.54</c:v>
                </c:pt>
                <c:pt idx="243">
                  <c:v>-5.88</c:v>
                </c:pt>
                <c:pt idx="244">
                  <c:v>-6.28</c:v>
                </c:pt>
                <c:pt idx="245">
                  <c:v>-6.67</c:v>
                </c:pt>
                <c:pt idx="246">
                  <c:v>-7.06</c:v>
                </c:pt>
                <c:pt idx="247">
                  <c:v>-7.5</c:v>
                </c:pt>
                <c:pt idx="248">
                  <c:v>-7.94</c:v>
                </c:pt>
                <c:pt idx="249">
                  <c:v>-8.34</c:v>
                </c:pt>
                <c:pt idx="250">
                  <c:v>-8.67</c:v>
                </c:pt>
                <c:pt idx="251">
                  <c:v>-8.99</c:v>
                </c:pt>
                <c:pt idx="252">
                  <c:v>-9.3800000000000008</c:v>
                </c:pt>
                <c:pt idx="253">
                  <c:v>-9.6999999999999993</c:v>
                </c:pt>
                <c:pt idx="254">
                  <c:v>-10.06</c:v>
                </c:pt>
                <c:pt idx="255">
                  <c:v>-10.41</c:v>
                </c:pt>
                <c:pt idx="256">
                  <c:v>-10.73</c:v>
                </c:pt>
                <c:pt idx="257">
                  <c:v>-11.13</c:v>
                </c:pt>
                <c:pt idx="258">
                  <c:v>-11.5</c:v>
                </c:pt>
                <c:pt idx="259">
                  <c:v>-11.9</c:v>
                </c:pt>
                <c:pt idx="260">
                  <c:v>-12.28</c:v>
                </c:pt>
                <c:pt idx="261">
                  <c:v>-12.55</c:v>
                </c:pt>
                <c:pt idx="262">
                  <c:v>-12.83</c:v>
                </c:pt>
                <c:pt idx="263">
                  <c:v>-13.06</c:v>
                </c:pt>
                <c:pt idx="264">
                  <c:v>-13.32</c:v>
                </c:pt>
                <c:pt idx="265">
                  <c:v>-13.62</c:v>
                </c:pt>
                <c:pt idx="266">
                  <c:v>-13.91</c:v>
                </c:pt>
                <c:pt idx="267">
                  <c:v>-14.26</c:v>
                </c:pt>
                <c:pt idx="268">
                  <c:v>-14.72</c:v>
                </c:pt>
                <c:pt idx="269">
                  <c:v>-15.18</c:v>
                </c:pt>
                <c:pt idx="270">
                  <c:v>-15.63</c:v>
                </c:pt>
                <c:pt idx="271">
                  <c:v>-15.95</c:v>
                </c:pt>
                <c:pt idx="272">
                  <c:v>-16.3</c:v>
                </c:pt>
                <c:pt idx="273">
                  <c:v>-16.48</c:v>
                </c:pt>
                <c:pt idx="274">
                  <c:v>-16.52</c:v>
                </c:pt>
                <c:pt idx="275">
                  <c:v>-16.63</c:v>
                </c:pt>
                <c:pt idx="276">
                  <c:v>-16.62</c:v>
                </c:pt>
                <c:pt idx="277">
                  <c:v>-16.62</c:v>
                </c:pt>
                <c:pt idx="278">
                  <c:v>-16.670000000000002</c:v>
                </c:pt>
                <c:pt idx="279">
                  <c:v>-16.75</c:v>
                </c:pt>
                <c:pt idx="280">
                  <c:v>-16.97</c:v>
                </c:pt>
                <c:pt idx="281">
                  <c:v>-17.12</c:v>
                </c:pt>
                <c:pt idx="282">
                  <c:v>-17.36</c:v>
                </c:pt>
                <c:pt idx="283">
                  <c:v>-17.559999999999999</c:v>
                </c:pt>
                <c:pt idx="284">
                  <c:v>-17.559999999999999</c:v>
                </c:pt>
                <c:pt idx="285">
                  <c:v>-17.559999999999999</c:v>
                </c:pt>
                <c:pt idx="286">
                  <c:v>-17.690000000000001</c:v>
                </c:pt>
                <c:pt idx="287">
                  <c:v>-18.010000000000002</c:v>
                </c:pt>
                <c:pt idx="288">
                  <c:v>-18.29</c:v>
                </c:pt>
                <c:pt idx="289">
                  <c:v>-18.53</c:v>
                </c:pt>
                <c:pt idx="290">
                  <c:v>-18.829999999999998</c:v>
                </c:pt>
                <c:pt idx="291">
                  <c:v>-19.010000000000002</c:v>
                </c:pt>
                <c:pt idx="292">
                  <c:v>-19.22</c:v>
                </c:pt>
                <c:pt idx="293">
                  <c:v>-19.329999999999998</c:v>
                </c:pt>
                <c:pt idx="294">
                  <c:v>-19.3</c:v>
                </c:pt>
                <c:pt idx="295">
                  <c:v>-19.559999999999999</c:v>
                </c:pt>
                <c:pt idx="296">
                  <c:v>-19.87</c:v>
                </c:pt>
                <c:pt idx="297">
                  <c:v>-20.39</c:v>
                </c:pt>
                <c:pt idx="298">
                  <c:v>-20.99</c:v>
                </c:pt>
                <c:pt idx="299">
                  <c:v>-21.51</c:v>
                </c:pt>
                <c:pt idx="300">
                  <c:v>-21.8</c:v>
                </c:pt>
                <c:pt idx="301">
                  <c:v>-21.83</c:v>
                </c:pt>
                <c:pt idx="302">
                  <c:v>-22</c:v>
                </c:pt>
                <c:pt idx="303">
                  <c:v>-22.14</c:v>
                </c:pt>
                <c:pt idx="304">
                  <c:v>-22.63</c:v>
                </c:pt>
                <c:pt idx="305">
                  <c:v>-23.39</c:v>
                </c:pt>
                <c:pt idx="306">
                  <c:v>-24.61</c:v>
                </c:pt>
                <c:pt idx="307">
                  <c:v>-26.33</c:v>
                </c:pt>
                <c:pt idx="308">
                  <c:v>-28.51</c:v>
                </c:pt>
                <c:pt idx="309">
                  <c:v>-30.75</c:v>
                </c:pt>
                <c:pt idx="310">
                  <c:v>-32.68</c:v>
                </c:pt>
                <c:pt idx="311">
                  <c:v>-33.06</c:v>
                </c:pt>
                <c:pt idx="312">
                  <c:v>-33.159999999999997</c:v>
                </c:pt>
                <c:pt idx="313">
                  <c:v>-32.659999999999997</c:v>
                </c:pt>
                <c:pt idx="314">
                  <c:v>-32.840000000000003</c:v>
                </c:pt>
                <c:pt idx="315">
                  <c:v>-33.200000000000003</c:v>
                </c:pt>
                <c:pt idx="316">
                  <c:v>-33.630000000000003</c:v>
                </c:pt>
                <c:pt idx="317">
                  <c:v>-33.76</c:v>
                </c:pt>
                <c:pt idx="318">
                  <c:v>-33.340000000000003</c:v>
                </c:pt>
                <c:pt idx="319">
                  <c:v>-33.270000000000003</c:v>
                </c:pt>
                <c:pt idx="320">
                  <c:v>-32.56</c:v>
                </c:pt>
                <c:pt idx="321">
                  <c:v>-32.18</c:v>
                </c:pt>
                <c:pt idx="322">
                  <c:v>-31.41</c:v>
                </c:pt>
                <c:pt idx="323">
                  <c:v>-30.41</c:v>
                </c:pt>
                <c:pt idx="324">
                  <c:v>-29.43</c:v>
                </c:pt>
                <c:pt idx="325">
                  <c:v>-28.77</c:v>
                </c:pt>
                <c:pt idx="326">
                  <c:v>-28.5</c:v>
                </c:pt>
                <c:pt idx="327">
                  <c:v>-28.33</c:v>
                </c:pt>
                <c:pt idx="328">
                  <c:v>-28.52</c:v>
                </c:pt>
                <c:pt idx="329">
                  <c:v>-28.79</c:v>
                </c:pt>
                <c:pt idx="330">
                  <c:v>-29.63</c:v>
                </c:pt>
                <c:pt idx="331">
                  <c:v>-30.01</c:v>
                </c:pt>
                <c:pt idx="332">
                  <c:v>-30.29</c:v>
                </c:pt>
                <c:pt idx="333">
                  <c:v>-30.29</c:v>
                </c:pt>
                <c:pt idx="334">
                  <c:v>-29.65</c:v>
                </c:pt>
                <c:pt idx="335">
                  <c:v>-28.66</c:v>
                </c:pt>
                <c:pt idx="336">
                  <c:v>-27.84</c:v>
                </c:pt>
                <c:pt idx="337">
                  <c:v>-26.76</c:v>
                </c:pt>
                <c:pt idx="338">
                  <c:v>-26.15</c:v>
                </c:pt>
                <c:pt idx="339">
                  <c:v>-25.66</c:v>
                </c:pt>
                <c:pt idx="340">
                  <c:v>-25.55</c:v>
                </c:pt>
                <c:pt idx="341">
                  <c:v>-25.67</c:v>
                </c:pt>
                <c:pt idx="342">
                  <c:v>-25.98</c:v>
                </c:pt>
                <c:pt idx="343">
                  <c:v>-26.7</c:v>
                </c:pt>
                <c:pt idx="344">
                  <c:v>-27.53</c:v>
                </c:pt>
                <c:pt idx="345">
                  <c:v>-28.68</c:v>
                </c:pt>
                <c:pt idx="346">
                  <c:v>-29.87</c:v>
                </c:pt>
                <c:pt idx="347">
                  <c:v>-31.27</c:v>
                </c:pt>
                <c:pt idx="348">
                  <c:v>-32.76</c:v>
                </c:pt>
                <c:pt idx="349">
                  <c:v>-34.01</c:v>
                </c:pt>
                <c:pt idx="350">
                  <c:v>-35.4</c:v>
                </c:pt>
                <c:pt idx="351">
                  <c:v>-36.11</c:v>
                </c:pt>
                <c:pt idx="352">
                  <c:v>-37.53</c:v>
                </c:pt>
                <c:pt idx="353">
                  <c:v>-39.19</c:v>
                </c:pt>
                <c:pt idx="354">
                  <c:v>-38.840000000000003</c:v>
                </c:pt>
                <c:pt idx="355">
                  <c:v>-39.75</c:v>
                </c:pt>
                <c:pt idx="356">
                  <c:v>-39.78</c:v>
                </c:pt>
                <c:pt idx="357">
                  <c:v>-39.869999999999997</c:v>
                </c:pt>
                <c:pt idx="358">
                  <c:v>-38.6</c:v>
                </c:pt>
                <c:pt idx="359">
                  <c:v>-36.770000000000003</c:v>
                </c:pt>
                <c:pt idx="360">
                  <c:v>-35.590000000000003</c:v>
                </c:pt>
                <c:pt idx="361">
                  <c:v>-33.92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1-456B-A6CC-87E20D18F82D}"/>
            </c:ext>
          </c:extLst>
        </c:ser>
        <c:ser>
          <c:idx val="1"/>
          <c:order val="1"/>
          <c:tx>
            <c:strRef>
              <c:f>'10'!$D$1</c:f>
              <c:strCache>
                <c:ptCount val="1"/>
                <c:pt idx="0">
                  <c:v>V_mag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'10'!$D$3:$D$363</c:f>
              <c:numCache>
                <c:formatCode>General</c:formatCode>
                <c:ptCount val="361"/>
                <c:pt idx="0">
                  <c:v>-32.42</c:v>
                </c:pt>
                <c:pt idx="1">
                  <c:v>-31.55</c:v>
                </c:pt>
                <c:pt idx="2">
                  <c:v>-30.64</c:v>
                </c:pt>
                <c:pt idx="3">
                  <c:v>-30</c:v>
                </c:pt>
                <c:pt idx="4">
                  <c:v>-29.86</c:v>
                </c:pt>
                <c:pt idx="5">
                  <c:v>-29.91</c:v>
                </c:pt>
                <c:pt idx="6">
                  <c:v>-30.27</c:v>
                </c:pt>
                <c:pt idx="7">
                  <c:v>-31.07</c:v>
                </c:pt>
                <c:pt idx="8">
                  <c:v>-32.07</c:v>
                </c:pt>
                <c:pt idx="9">
                  <c:v>-32.86</c:v>
                </c:pt>
                <c:pt idx="10">
                  <c:v>-33.19</c:v>
                </c:pt>
                <c:pt idx="11">
                  <c:v>-32.700000000000003</c:v>
                </c:pt>
                <c:pt idx="12">
                  <c:v>-32.08</c:v>
                </c:pt>
                <c:pt idx="13">
                  <c:v>-31.04</c:v>
                </c:pt>
                <c:pt idx="14">
                  <c:v>-29.95</c:v>
                </c:pt>
                <c:pt idx="15">
                  <c:v>-28.76</c:v>
                </c:pt>
                <c:pt idx="16">
                  <c:v>-27.68</c:v>
                </c:pt>
                <c:pt idx="17">
                  <c:v>-26.78</c:v>
                </c:pt>
                <c:pt idx="18">
                  <c:v>-25.82</c:v>
                </c:pt>
                <c:pt idx="19">
                  <c:v>-25.1</c:v>
                </c:pt>
                <c:pt idx="20">
                  <c:v>-24.53</c:v>
                </c:pt>
                <c:pt idx="21">
                  <c:v>-24.17</c:v>
                </c:pt>
                <c:pt idx="22">
                  <c:v>-23.95</c:v>
                </c:pt>
                <c:pt idx="23">
                  <c:v>-24.14</c:v>
                </c:pt>
                <c:pt idx="24">
                  <c:v>-24.74</c:v>
                </c:pt>
                <c:pt idx="25">
                  <c:v>-25.43</c:v>
                </c:pt>
                <c:pt idx="26">
                  <c:v>-26.74</c:v>
                </c:pt>
                <c:pt idx="27">
                  <c:v>-28.33</c:v>
                </c:pt>
                <c:pt idx="28">
                  <c:v>-30.03</c:v>
                </c:pt>
                <c:pt idx="29">
                  <c:v>-31.74</c:v>
                </c:pt>
                <c:pt idx="30">
                  <c:v>-33.21</c:v>
                </c:pt>
                <c:pt idx="31">
                  <c:v>-34.65</c:v>
                </c:pt>
                <c:pt idx="32">
                  <c:v>-35.28</c:v>
                </c:pt>
                <c:pt idx="33">
                  <c:v>-36.67</c:v>
                </c:pt>
                <c:pt idx="34">
                  <c:v>-38.31</c:v>
                </c:pt>
                <c:pt idx="35">
                  <c:v>-40.29</c:v>
                </c:pt>
                <c:pt idx="36">
                  <c:v>-42.55</c:v>
                </c:pt>
                <c:pt idx="37">
                  <c:v>-43.13</c:v>
                </c:pt>
                <c:pt idx="38">
                  <c:v>-39</c:v>
                </c:pt>
                <c:pt idx="39">
                  <c:v>-34.96</c:v>
                </c:pt>
                <c:pt idx="40">
                  <c:v>-32.83</c:v>
                </c:pt>
                <c:pt idx="41">
                  <c:v>-31.07</c:v>
                </c:pt>
                <c:pt idx="42">
                  <c:v>-30.01</c:v>
                </c:pt>
                <c:pt idx="43">
                  <c:v>-29.07</c:v>
                </c:pt>
                <c:pt idx="44">
                  <c:v>-28.12</c:v>
                </c:pt>
                <c:pt idx="45">
                  <c:v>-27.05</c:v>
                </c:pt>
                <c:pt idx="46">
                  <c:v>-25.86</c:v>
                </c:pt>
                <c:pt idx="47">
                  <c:v>-24.9</c:v>
                </c:pt>
                <c:pt idx="48">
                  <c:v>-24.15</c:v>
                </c:pt>
                <c:pt idx="49">
                  <c:v>-23.58</c:v>
                </c:pt>
                <c:pt idx="50">
                  <c:v>-23.25</c:v>
                </c:pt>
                <c:pt idx="51">
                  <c:v>-23.37</c:v>
                </c:pt>
                <c:pt idx="52">
                  <c:v>-23.82</c:v>
                </c:pt>
                <c:pt idx="53">
                  <c:v>-24.28</c:v>
                </c:pt>
                <c:pt idx="54">
                  <c:v>-24.26</c:v>
                </c:pt>
                <c:pt idx="55">
                  <c:v>-23.75</c:v>
                </c:pt>
                <c:pt idx="56">
                  <c:v>-22.48</c:v>
                </c:pt>
                <c:pt idx="57">
                  <c:v>-21.18</c:v>
                </c:pt>
                <c:pt idx="58">
                  <c:v>-20.149999999999999</c:v>
                </c:pt>
                <c:pt idx="59">
                  <c:v>-19.440000000000001</c:v>
                </c:pt>
                <c:pt idx="60">
                  <c:v>-19.16</c:v>
                </c:pt>
                <c:pt idx="61">
                  <c:v>-19.32</c:v>
                </c:pt>
                <c:pt idx="62">
                  <c:v>-19.78</c:v>
                </c:pt>
                <c:pt idx="63">
                  <c:v>-20.61</c:v>
                </c:pt>
                <c:pt idx="64">
                  <c:v>-21.74</c:v>
                </c:pt>
                <c:pt idx="65">
                  <c:v>-23.04</c:v>
                </c:pt>
                <c:pt idx="66">
                  <c:v>-24.4</c:v>
                </c:pt>
                <c:pt idx="67">
                  <c:v>-25.3</c:v>
                </c:pt>
                <c:pt idx="68">
                  <c:v>-25.2</c:v>
                </c:pt>
                <c:pt idx="69">
                  <c:v>-24.54</c:v>
                </c:pt>
                <c:pt idx="70">
                  <c:v>-23.7</c:v>
                </c:pt>
                <c:pt idx="71">
                  <c:v>-23.24</c:v>
                </c:pt>
                <c:pt idx="72">
                  <c:v>-23.25</c:v>
                </c:pt>
                <c:pt idx="73">
                  <c:v>-23.71</c:v>
                </c:pt>
                <c:pt idx="74">
                  <c:v>-24.83</c:v>
                </c:pt>
                <c:pt idx="75">
                  <c:v>-26.62</c:v>
                </c:pt>
                <c:pt idx="76">
                  <c:v>-27.87</c:v>
                </c:pt>
                <c:pt idx="77">
                  <c:v>-27.94</c:v>
                </c:pt>
                <c:pt idx="78">
                  <c:v>-26.58</c:v>
                </c:pt>
                <c:pt idx="79">
                  <c:v>-24.89</c:v>
                </c:pt>
                <c:pt idx="80">
                  <c:v>-23.45</c:v>
                </c:pt>
                <c:pt idx="81">
                  <c:v>-22.44</c:v>
                </c:pt>
                <c:pt idx="82">
                  <c:v>-21.78</c:v>
                </c:pt>
                <c:pt idx="83">
                  <c:v>-21.27</c:v>
                </c:pt>
                <c:pt idx="84">
                  <c:v>-21.16</c:v>
                </c:pt>
                <c:pt idx="85">
                  <c:v>-21.06</c:v>
                </c:pt>
                <c:pt idx="86">
                  <c:v>-20.87</c:v>
                </c:pt>
                <c:pt idx="87">
                  <c:v>-20.52</c:v>
                </c:pt>
                <c:pt idx="88">
                  <c:v>-19.95</c:v>
                </c:pt>
                <c:pt idx="89">
                  <c:v>-19.23</c:v>
                </c:pt>
                <c:pt idx="90">
                  <c:v>-18.420000000000002</c:v>
                </c:pt>
                <c:pt idx="91">
                  <c:v>-17.739999999999998</c:v>
                </c:pt>
                <c:pt idx="92">
                  <c:v>-17.18</c:v>
                </c:pt>
                <c:pt idx="93">
                  <c:v>-16.77</c:v>
                </c:pt>
                <c:pt idx="94">
                  <c:v>-16.53</c:v>
                </c:pt>
                <c:pt idx="95">
                  <c:v>-16.41</c:v>
                </c:pt>
                <c:pt idx="96">
                  <c:v>-16.22</c:v>
                </c:pt>
                <c:pt idx="97">
                  <c:v>-15.88</c:v>
                </c:pt>
                <c:pt idx="98">
                  <c:v>-15.42</c:v>
                </c:pt>
                <c:pt idx="99">
                  <c:v>-14.84</c:v>
                </c:pt>
                <c:pt idx="100">
                  <c:v>-14.37</c:v>
                </c:pt>
                <c:pt idx="101">
                  <c:v>-13.99</c:v>
                </c:pt>
                <c:pt idx="102">
                  <c:v>-13.73</c:v>
                </c:pt>
                <c:pt idx="103">
                  <c:v>-13.5</c:v>
                </c:pt>
                <c:pt idx="104">
                  <c:v>-13.25</c:v>
                </c:pt>
                <c:pt idx="105">
                  <c:v>-12.98</c:v>
                </c:pt>
                <c:pt idx="106">
                  <c:v>-12.59</c:v>
                </c:pt>
                <c:pt idx="107">
                  <c:v>-12.21</c:v>
                </c:pt>
                <c:pt idx="108">
                  <c:v>-11.82</c:v>
                </c:pt>
                <c:pt idx="109">
                  <c:v>-11.47</c:v>
                </c:pt>
                <c:pt idx="110">
                  <c:v>-11.12</c:v>
                </c:pt>
                <c:pt idx="111">
                  <c:v>-10.87</c:v>
                </c:pt>
                <c:pt idx="112">
                  <c:v>-10.61</c:v>
                </c:pt>
                <c:pt idx="113">
                  <c:v>-10.33</c:v>
                </c:pt>
                <c:pt idx="114">
                  <c:v>-10.02</c:v>
                </c:pt>
                <c:pt idx="115">
                  <c:v>-9.6999999999999993</c:v>
                </c:pt>
                <c:pt idx="116">
                  <c:v>-9.39</c:v>
                </c:pt>
                <c:pt idx="117">
                  <c:v>-9.06</c:v>
                </c:pt>
                <c:pt idx="118">
                  <c:v>-8.8000000000000007</c:v>
                </c:pt>
                <c:pt idx="119">
                  <c:v>-8.57</c:v>
                </c:pt>
                <c:pt idx="120">
                  <c:v>-8.34</c:v>
                </c:pt>
                <c:pt idx="121">
                  <c:v>-8.15</c:v>
                </c:pt>
                <c:pt idx="122">
                  <c:v>-7.94</c:v>
                </c:pt>
                <c:pt idx="123">
                  <c:v>-7.61</c:v>
                </c:pt>
                <c:pt idx="124">
                  <c:v>-7.32</c:v>
                </c:pt>
                <c:pt idx="125">
                  <c:v>-6.91</c:v>
                </c:pt>
                <c:pt idx="126">
                  <c:v>-6.5</c:v>
                </c:pt>
                <c:pt idx="127">
                  <c:v>-6.13</c:v>
                </c:pt>
                <c:pt idx="128">
                  <c:v>-5.77</c:v>
                </c:pt>
                <c:pt idx="129">
                  <c:v>-5.5</c:v>
                </c:pt>
                <c:pt idx="130">
                  <c:v>-5.23</c:v>
                </c:pt>
                <c:pt idx="131">
                  <c:v>-5</c:v>
                </c:pt>
                <c:pt idx="132">
                  <c:v>-4.76</c:v>
                </c:pt>
                <c:pt idx="133">
                  <c:v>-4.5199999999999996</c:v>
                </c:pt>
                <c:pt idx="134">
                  <c:v>-4.2699999999999996</c:v>
                </c:pt>
                <c:pt idx="135">
                  <c:v>-4.01</c:v>
                </c:pt>
                <c:pt idx="136">
                  <c:v>-3.81</c:v>
                </c:pt>
                <c:pt idx="137">
                  <c:v>-3.63</c:v>
                </c:pt>
                <c:pt idx="138">
                  <c:v>-3.5</c:v>
                </c:pt>
                <c:pt idx="139">
                  <c:v>-3.34</c:v>
                </c:pt>
                <c:pt idx="140">
                  <c:v>-3.26</c:v>
                </c:pt>
                <c:pt idx="141">
                  <c:v>-3.12</c:v>
                </c:pt>
                <c:pt idx="142">
                  <c:v>-2.96</c:v>
                </c:pt>
                <c:pt idx="143">
                  <c:v>-2.78</c:v>
                </c:pt>
                <c:pt idx="144">
                  <c:v>-2.63</c:v>
                </c:pt>
                <c:pt idx="145">
                  <c:v>-2.4700000000000002</c:v>
                </c:pt>
                <c:pt idx="146">
                  <c:v>-2.34</c:v>
                </c:pt>
                <c:pt idx="147">
                  <c:v>-2.2400000000000002</c:v>
                </c:pt>
                <c:pt idx="148">
                  <c:v>-2.19</c:v>
                </c:pt>
                <c:pt idx="149">
                  <c:v>-2.15</c:v>
                </c:pt>
                <c:pt idx="150">
                  <c:v>-2.12</c:v>
                </c:pt>
                <c:pt idx="151">
                  <c:v>-2.09</c:v>
                </c:pt>
                <c:pt idx="152">
                  <c:v>-2.06</c:v>
                </c:pt>
                <c:pt idx="153">
                  <c:v>-2.02</c:v>
                </c:pt>
                <c:pt idx="154">
                  <c:v>-1.98</c:v>
                </c:pt>
                <c:pt idx="155">
                  <c:v>-1.95</c:v>
                </c:pt>
                <c:pt idx="156">
                  <c:v>-1.92</c:v>
                </c:pt>
                <c:pt idx="157">
                  <c:v>-1.88</c:v>
                </c:pt>
                <c:pt idx="158">
                  <c:v>-1.81</c:v>
                </c:pt>
                <c:pt idx="159">
                  <c:v>-1.71</c:v>
                </c:pt>
                <c:pt idx="160">
                  <c:v>-1.6</c:v>
                </c:pt>
                <c:pt idx="161">
                  <c:v>-1.47</c:v>
                </c:pt>
                <c:pt idx="162">
                  <c:v>-1.33</c:v>
                </c:pt>
                <c:pt idx="163">
                  <c:v>-1.17</c:v>
                </c:pt>
                <c:pt idx="164">
                  <c:v>-1.02</c:v>
                </c:pt>
                <c:pt idx="165">
                  <c:v>-0.87</c:v>
                </c:pt>
                <c:pt idx="166">
                  <c:v>-0.73</c:v>
                </c:pt>
                <c:pt idx="167">
                  <c:v>-0.57999999999999996</c:v>
                </c:pt>
                <c:pt idx="168">
                  <c:v>-0.46</c:v>
                </c:pt>
                <c:pt idx="169">
                  <c:v>-0.33</c:v>
                </c:pt>
                <c:pt idx="170">
                  <c:v>-0.21</c:v>
                </c:pt>
                <c:pt idx="171">
                  <c:v>-0.12</c:v>
                </c:pt>
                <c:pt idx="172">
                  <c:v>-7.0000000000000007E-2</c:v>
                </c:pt>
                <c:pt idx="173">
                  <c:v>-0.03</c:v>
                </c:pt>
                <c:pt idx="174">
                  <c:v>-0.05</c:v>
                </c:pt>
                <c:pt idx="175">
                  <c:v>-0.06</c:v>
                </c:pt>
                <c:pt idx="176">
                  <c:v>-0.06</c:v>
                </c:pt>
                <c:pt idx="177">
                  <c:v>-0.08</c:v>
                </c:pt>
                <c:pt idx="178">
                  <c:v>-0.11</c:v>
                </c:pt>
                <c:pt idx="179">
                  <c:v>-0.11</c:v>
                </c:pt>
                <c:pt idx="180">
                  <c:v>-0.14000000000000001</c:v>
                </c:pt>
                <c:pt idx="181">
                  <c:v>-0.16</c:v>
                </c:pt>
                <c:pt idx="182">
                  <c:v>-0.21</c:v>
                </c:pt>
                <c:pt idx="183">
                  <c:v>-0.28000000000000003</c:v>
                </c:pt>
                <c:pt idx="184">
                  <c:v>-0.34</c:v>
                </c:pt>
                <c:pt idx="185">
                  <c:v>-0.42</c:v>
                </c:pt>
                <c:pt idx="186">
                  <c:v>-0.48</c:v>
                </c:pt>
                <c:pt idx="187">
                  <c:v>-0.53</c:v>
                </c:pt>
                <c:pt idx="188">
                  <c:v>-0.56000000000000005</c:v>
                </c:pt>
                <c:pt idx="189">
                  <c:v>-0.56000000000000005</c:v>
                </c:pt>
                <c:pt idx="190">
                  <c:v>-0.56000000000000005</c:v>
                </c:pt>
                <c:pt idx="191">
                  <c:v>-0.52</c:v>
                </c:pt>
                <c:pt idx="192">
                  <c:v>-0.48</c:v>
                </c:pt>
                <c:pt idx="193">
                  <c:v>-0.34</c:v>
                </c:pt>
                <c:pt idx="194">
                  <c:v>-0.25</c:v>
                </c:pt>
                <c:pt idx="195">
                  <c:v>-0.18</c:v>
                </c:pt>
                <c:pt idx="196">
                  <c:v>-0.17</c:v>
                </c:pt>
                <c:pt idx="197">
                  <c:v>-0.11</c:v>
                </c:pt>
                <c:pt idx="198">
                  <c:v>-0.1</c:v>
                </c:pt>
                <c:pt idx="199">
                  <c:v>-7.0000000000000007E-2</c:v>
                </c:pt>
                <c:pt idx="200">
                  <c:v>-7.0000000000000007E-2</c:v>
                </c:pt>
                <c:pt idx="201">
                  <c:v>-0.08</c:v>
                </c:pt>
                <c:pt idx="202">
                  <c:v>-0.11</c:v>
                </c:pt>
                <c:pt idx="203">
                  <c:v>-0.16</c:v>
                </c:pt>
                <c:pt idx="204">
                  <c:v>-0.21</c:v>
                </c:pt>
                <c:pt idx="205">
                  <c:v>-0.28999999999999998</c:v>
                </c:pt>
                <c:pt idx="206">
                  <c:v>-0.35</c:v>
                </c:pt>
                <c:pt idx="207">
                  <c:v>-0.44</c:v>
                </c:pt>
                <c:pt idx="208">
                  <c:v>-0.53</c:v>
                </c:pt>
                <c:pt idx="209">
                  <c:v>-0.62</c:v>
                </c:pt>
                <c:pt idx="210">
                  <c:v>-0.7</c:v>
                </c:pt>
                <c:pt idx="211">
                  <c:v>-0.79</c:v>
                </c:pt>
                <c:pt idx="212">
                  <c:v>-0.86</c:v>
                </c:pt>
                <c:pt idx="213">
                  <c:v>-0.93</c:v>
                </c:pt>
                <c:pt idx="214">
                  <c:v>-0.97</c:v>
                </c:pt>
                <c:pt idx="215">
                  <c:v>-1.01</c:v>
                </c:pt>
                <c:pt idx="216">
                  <c:v>-1.07</c:v>
                </c:pt>
                <c:pt idx="217">
                  <c:v>-1.0900000000000001</c:v>
                </c:pt>
                <c:pt idx="218">
                  <c:v>-1.1000000000000001</c:v>
                </c:pt>
                <c:pt idx="219">
                  <c:v>-1.1200000000000001</c:v>
                </c:pt>
                <c:pt idx="220">
                  <c:v>-1.1200000000000001</c:v>
                </c:pt>
                <c:pt idx="221">
                  <c:v>-1.1599999999999999</c:v>
                </c:pt>
                <c:pt idx="222">
                  <c:v>-1.2</c:v>
                </c:pt>
                <c:pt idx="223">
                  <c:v>-1.27</c:v>
                </c:pt>
                <c:pt idx="224">
                  <c:v>-1.35</c:v>
                </c:pt>
                <c:pt idx="225">
                  <c:v>-1.46</c:v>
                </c:pt>
                <c:pt idx="226">
                  <c:v>-1.6</c:v>
                </c:pt>
                <c:pt idx="227">
                  <c:v>-1.78</c:v>
                </c:pt>
                <c:pt idx="228">
                  <c:v>-1.96</c:v>
                </c:pt>
                <c:pt idx="229">
                  <c:v>-2.13</c:v>
                </c:pt>
                <c:pt idx="230">
                  <c:v>-2.35</c:v>
                </c:pt>
                <c:pt idx="231">
                  <c:v>-2.58</c:v>
                </c:pt>
                <c:pt idx="232">
                  <c:v>-2.78</c:v>
                </c:pt>
                <c:pt idx="233">
                  <c:v>-3</c:v>
                </c:pt>
                <c:pt idx="234">
                  <c:v>-3.25</c:v>
                </c:pt>
                <c:pt idx="235">
                  <c:v>-3.54</c:v>
                </c:pt>
                <c:pt idx="236">
                  <c:v>-3.85</c:v>
                </c:pt>
                <c:pt idx="237">
                  <c:v>-4.17</c:v>
                </c:pt>
                <c:pt idx="238">
                  <c:v>-4.5199999999999996</c:v>
                </c:pt>
                <c:pt idx="239">
                  <c:v>-4.8600000000000003</c:v>
                </c:pt>
                <c:pt idx="240">
                  <c:v>-5.2</c:v>
                </c:pt>
                <c:pt idx="241">
                  <c:v>-5.55</c:v>
                </c:pt>
                <c:pt idx="242">
                  <c:v>-5.92</c:v>
                </c:pt>
                <c:pt idx="243">
                  <c:v>-6.34</c:v>
                </c:pt>
                <c:pt idx="244">
                  <c:v>-6.7</c:v>
                </c:pt>
                <c:pt idx="245">
                  <c:v>-7.11</c:v>
                </c:pt>
                <c:pt idx="246">
                  <c:v>-7.48</c:v>
                </c:pt>
                <c:pt idx="247">
                  <c:v>-7.86</c:v>
                </c:pt>
                <c:pt idx="248">
                  <c:v>-8.25</c:v>
                </c:pt>
                <c:pt idx="249">
                  <c:v>-8.6300000000000008</c:v>
                </c:pt>
                <c:pt idx="250">
                  <c:v>-8.99</c:v>
                </c:pt>
                <c:pt idx="251">
                  <c:v>-9.4</c:v>
                </c:pt>
                <c:pt idx="252">
                  <c:v>-9.7799999999999994</c:v>
                </c:pt>
                <c:pt idx="253">
                  <c:v>-10.15</c:v>
                </c:pt>
                <c:pt idx="254">
                  <c:v>-10.52</c:v>
                </c:pt>
                <c:pt idx="255">
                  <c:v>-10.86</c:v>
                </c:pt>
                <c:pt idx="256">
                  <c:v>-11.21</c:v>
                </c:pt>
                <c:pt idx="257">
                  <c:v>-11.52</c:v>
                </c:pt>
                <c:pt idx="258">
                  <c:v>-11.88</c:v>
                </c:pt>
                <c:pt idx="259">
                  <c:v>-12.18</c:v>
                </c:pt>
                <c:pt idx="260">
                  <c:v>-12.47</c:v>
                </c:pt>
                <c:pt idx="261">
                  <c:v>-12.74</c:v>
                </c:pt>
                <c:pt idx="262">
                  <c:v>-13.05</c:v>
                </c:pt>
                <c:pt idx="263">
                  <c:v>-13.32</c:v>
                </c:pt>
                <c:pt idx="264">
                  <c:v>-13.59</c:v>
                </c:pt>
                <c:pt idx="265">
                  <c:v>-13.89</c:v>
                </c:pt>
                <c:pt idx="266">
                  <c:v>-14.27</c:v>
                </c:pt>
                <c:pt idx="267">
                  <c:v>-14.76</c:v>
                </c:pt>
                <c:pt idx="268">
                  <c:v>-15.21</c:v>
                </c:pt>
                <c:pt idx="269">
                  <c:v>-15.62</c:v>
                </c:pt>
                <c:pt idx="270">
                  <c:v>-16.02</c:v>
                </c:pt>
                <c:pt idx="271">
                  <c:v>-16.28</c:v>
                </c:pt>
                <c:pt idx="272">
                  <c:v>-16.489999999999998</c:v>
                </c:pt>
                <c:pt idx="273">
                  <c:v>-16.62</c:v>
                </c:pt>
                <c:pt idx="274">
                  <c:v>-16.64</c:v>
                </c:pt>
                <c:pt idx="275">
                  <c:v>-16.649999999999999</c:v>
                </c:pt>
                <c:pt idx="276">
                  <c:v>-16.64</c:v>
                </c:pt>
                <c:pt idx="277">
                  <c:v>-16.739999999999998</c:v>
                </c:pt>
                <c:pt idx="278">
                  <c:v>-16.82</c:v>
                </c:pt>
                <c:pt idx="279">
                  <c:v>-16.899999999999999</c:v>
                </c:pt>
                <c:pt idx="280">
                  <c:v>-17.05</c:v>
                </c:pt>
                <c:pt idx="281">
                  <c:v>-17.239999999999998</c:v>
                </c:pt>
                <c:pt idx="282">
                  <c:v>-17.36</c:v>
                </c:pt>
                <c:pt idx="283">
                  <c:v>-17.59</c:v>
                </c:pt>
                <c:pt idx="284">
                  <c:v>-17.78</c:v>
                </c:pt>
                <c:pt idx="285">
                  <c:v>-17.940000000000001</c:v>
                </c:pt>
                <c:pt idx="286">
                  <c:v>-18.100000000000001</c:v>
                </c:pt>
                <c:pt idx="287">
                  <c:v>-18.32</c:v>
                </c:pt>
                <c:pt idx="288">
                  <c:v>-18.600000000000001</c:v>
                </c:pt>
                <c:pt idx="289">
                  <c:v>-18.77</c:v>
                </c:pt>
                <c:pt idx="290">
                  <c:v>-19.02</c:v>
                </c:pt>
                <c:pt idx="291">
                  <c:v>-19.12</c:v>
                </c:pt>
                <c:pt idx="292">
                  <c:v>-19.09</c:v>
                </c:pt>
                <c:pt idx="293">
                  <c:v>-19.260000000000002</c:v>
                </c:pt>
                <c:pt idx="294">
                  <c:v>-19.440000000000001</c:v>
                </c:pt>
                <c:pt idx="295">
                  <c:v>-19.850000000000001</c:v>
                </c:pt>
                <c:pt idx="296">
                  <c:v>-20.399999999999999</c:v>
                </c:pt>
                <c:pt idx="297">
                  <c:v>-21.01</c:v>
                </c:pt>
                <c:pt idx="298">
                  <c:v>-21.66</c:v>
                </c:pt>
                <c:pt idx="299">
                  <c:v>-22.02</c:v>
                </c:pt>
                <c:pt idx="300">
                  <c:v>-22.02</c:v>
                </c:pt>
                <c:pt idx="301">
                  <c:v>-22.09</c:v>
                </c:pt>
                <c:pt idx="302">
                  <c:v>-22.33</c:v>
                </c:pt>
                <c:pt idx="303">
                  <c:v>-22.79</c:v>
                </c:pt>
                <c:pt idx="304">
                  <c:v>-23.56</c:v>
                </c:pt>
                <c:pt idx="305">
                  <c:v>-24.8</c:v>
                </c:pt>
                <c:pt idx="306">
                  <c:v>-26.53</c:v>
                </c:pt>
                <c:pt idx="307">
                  <c:v>-28.38</c:v>
                </c:pt>
                <c:pt idx="308">
                  <c:v>-30.66</c:v>
                </c:pt>
                <c:pt idx="309">
                  <c:v>-32.51</c:v>
                </c:pt>
                <c:pt idx="310">
                  <c:v>-33.33</c:v>
                </c:pt>
                <c:pt idx="311">
                  <c:v>-33.03</c:v>
                </c:pt>
                <c:pt idx="312">
                  <c:v>-32.71</c:v>
                </c:pt>
                <c:pt idx="313">
                  <c:v>-32.99</c:v>
                </c:pt>
                <c:pt idx="314">
                  <c:v>-33.49</c:v>
                </c:pt>
                <c:pt idx="315">
                  <c:v>-33.979999999999997</c:v>
                </c:pt>
                <c:pt idx="316">
                  <c:v>-33.93</c:v>
                </c:pt>
                <c:pt idx="317">
                  <c:v>-33.659999999999997</c:v>
                </c:pt>
                <c:pt idx="318">
                  <c:v>-33.42</c:v>
                </c:pt>
                <c:pt idx="319">
                  <c:v>-32.92</c:v>
                </c:pt>
                <c:pt idx="320">
                  <c:v>-31.99</c:v>
                </c:pt>
                <c:pt idx="321">
                  <c:v>-31.32</c:v>
                </c:pt>
                <c:pt idx="322">
                  <c:v>-30.32</c:v>
                </c:pt>
                <c:pt idx="323">
                  <c:v>-29.43</c:v>
                </c:pt>
                <c:pt idx="324">
                  <c:v>-28.7</c:v>
                </c:pt>
                <c:pt idx="325">
                  <c:v>-28.29</c:v>
                </c:pt>
                <c:pt idx="326">
                  <c:v>-28.09</c:v>
                </c:pt>
                <c:pt idx="327">
                  <c:v>-28.17</c:v>
                </c:pt>
                <c:pt idx="328">
                  <c:v>-28.6</c:v>
                </c:pt>
                <c:pt idx="329">
                  <c:v>-29.25</c:v>
                </c:pt>
                <c:pt idx="330">
                  <c:v>-29.64</c:v>
                </c:pt>
                <c:pt idx="331">
                  <c:v>-30.32</c:v>
                </c:pt>
                <c:pt idx="332">
                  <c:v>-29.93</c:v>
                </c:pt>
                <c:pt idx="333">
                  <c:v>-29.67</c:v>
                </c:pt>
                <c:pt idx="334">
                  <c:v>-28.73</c:v>
                </c:pt>
                <c:pt idx="335">
                  <c:v>-27.73</c:v>
                </c:pt>
                <c:pt idx="336">
                  <c:v>-26.9</c:v>
                </c:pt>
                <c:pt idx="337">
                  <c:v>-26.21</c:v>
                </c:pt>
                <c:pt idx="338">
                  <c:v>-25.78</c:v>
                </c:pt>
                <c:pt idx="339">
                  <c:v>-25.69</c:v>
                </c:pt>
                <c:pt idx="340">
                  <c:v>-25.76</c:v>
                </c:pt>
                <c:pt idx="341">
                  <c:v>-26.11</c:v>
                </c:pt>
                <c:pt idx="342">
                  <c:v>-26.71</c:v>
                </c:pt>
                <c:pt idx="343">
                  <c:v>-27.91</c:v>
                </c:pt>
                <c:pt idx="344">
                  <c:v>-29.06</c:v>
                </c:pt>
                <c:pt idx="345">
                  <c:v>-30.38</c:v>
                </c:pt>
                <c:pt idx="346">
                  <c:v>-31.69</c:v>
                </c:pt>
                <c:pt idx="347">
                  <c:v>-33.47</c:v>
                </c:pt>
                <c:pt idx="348">
                  <c:v>-34.86</c:v>
                </c:pt>
                <c:pt idx="349">
                  <c:v>-35.96</c:v>
                </c:pt>
                <c:pt idx="350">
                  <c:v>-37.119999999999997</c:v>
                </c:pt>
                <c:pt idx="351">
                  <c:v>-38.409999999999997</c:v>
                </c:pt>
                <c:pt idx="352">
                  <c:v>-39.14</c:v>
                </c:pt>
                <c:pt idx="353">
                  <c:v>-40.26</c:v>
                </c:pt>
                <c:pt idx="354">
                  <c:v>-40.380000000000003</c:v>
                </c:pt>
                <c:pt idx="355">
                  <c:v>-41.02</c:v>
                </c:pt>
                <c:pt idx="356">
                  <c:v>-39.79</c:v>
                </c:pt>
                <c:pt idx="357">
                  <c:v>-38.68</c:v>
                </c:pt>
                <c:pt idx="358">
                  <c:v>-37.340000000000003</c:v>
                </c:pt>
                <c:pt idx="359">
                  <c:v>-35.56</c:v>
                </c:pt>
                <c:pt idx="360">
                  <c:v>-34.26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6-48AA-ADF4-D9F70FD3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593144"/>
        <c:axId val="743598064"/>
      </c:lineChart>
      <c:catAx>
        <c:axId val="74359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98064"/>
        <c:crosses val="autoZero"/>
        <c:auto val="1"/>
        <c:lblAlgn val="ctr"/>
        <c:lblOffset val="100"/>
        <c:noMultiLvlLbl val="0"/>
      </c:catAx>
      <c:valAx>
        <c:axId val="7435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9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all!$B$3:$B$363</c:f>
              <c:numCache>
                <c:formatCode>General</c:formatCode>
                <c:ptCount val="361"/>
                <c:pt idx="0">
                  <c:v>-44.97</c:v>
                </c:pt>
                <c:pt idx="1">
                  <c:v>-43.72</c:v>
                </c:pt>
                <c:pt idx="2">
                  <c:v>-42.76</c:v>
                </c:pt>
                <c:pt idx="3">
                  <c:v>-41.67</c:v>
                </c:pt>
                <c:pt idx="4">
                  <c:v>-40.28</c:v>
                </c:pt>
                <c:pt idx="5">
                  <c:v>-39.020000000000003</c:v>
                </c:pt>
                <c:pt idx="6">
                  <c:v>-37.729999999999997</c:v>
                </c:pt>
                <c:pt idx="7">
                  <c:v>-36.700000000000003</c:v>
                </c:pt>
                <c:pt idx="8">
                  <c:v>-35.630000000000003</c:v>
                </c:pt>
                <c:pt idx="9">
                  <c:v>-34.619999999999997</c:v>
                </c:pt>
                <c:pt idx="10">
                  <c:v>-33.659999999999997</c:v>
                </c:pt>
                <c:pt idx="11">
                  <c:v>-32.81</c:v>
                </c:pt>
                <c:pt idx="12">
                  <c:v>-32.1</c:v>
                </c:pt>
                <c:pt idx="13">
                  <c:v>-31.6</c:v>
                </c:pt>
                <c:pt idx="14">
                  <c:v>-31.31</c:v>
                </c:pt>
                <c:pt idx="15">
                  <c:v>-31.15</c:v>
                </c:pt>
                <c:pt idx="16">
                  <c:v>-31.19</c:v>
                </c:pt>
                <c:pt idx="17">
                  <c:v>-31.52</c:v>
                </c:pt>
                <c:pt idx="18">
                  <c:v>-31.91</c:v>
                </c:pt>
                <c:pt idx="19">
                  <c:v>-32.630000000000003</c:v>
                </c:pt>
                <c:pt idx="20">
                  <c:v>-33.49</c:v>
                </c:pt>
                <c:pt idx="21">
                  <c:v>-34.380000000000003</c:v>
                </c:pt>
                <c:pt idx="22">
                  <c:v>-35.229999999999997</c:v>
                </c:pt>
                <c:pt idx="23">
                  <c:v>-35.979999999999997</c:v>
                </c:pt>
                <c:pt idx="24">
                  <c:v>-36.49</c:v>
                </c:pt>
                <c:pt idx="25">
                  <c:v>-36.71</c:v>
                </c:pt>
                <c:pt idx="26">
                  <c:v>-36.79</c:v>
                </c:pt>
                <c:pt idx="27">
                  <c:v>-36.68</c:v>
                </c:pt>
                <c:pt idx="28">
                  <c:v>-36.659999999999997</c:v>
                </c:pt>
                <c:pt idx="29">
                  <c:v>-36.53</c:v>
                </c:pt>
                <c:pt idx="30">
                  <c:v>-36.65</c:v>
                </c:pt>
                <c:pt idx="31">
                  <c:v>-36.880000000000003</c:v>
                </c:pt>
                <c:pt idx="32">
                  <c:v>-37.26</c:v>
                </c:pt>
                <c:pt idx="33">
                  <c:v>-37.75</c:v>
                </c:pt>
                <c:pt idx="34">
                  <c:v>-38.53</c:v>
                </c:pt>
                <c:pt idx="35">
                  <c:v>-39.15</c:v>
                </c:pt>
                <c:pt idx="36">
                  <c:v>-39.950000000000003</c:v>
                </c:pt>
                <c:pt idx="37">
                  <c:v>-40.46</c:v>
                </c:pt>
                <c:pt idx="38">
                  <c:v>-41.23</c:v>
                </c:pt>
                <c:pt idx="39">
                  <c:v>-42.02</c:v>
                </c:pt>
                <c:pt idx="40">
                  <c:v>-42.87</c:v>
                </c:pt>
                <c:pt idx="41">
                  <c:v>-45.06</c:v>
                </c:pt>
                <c:pt idx="42">
                  <c:v>-48.3</c:v>
                </c:pt>
                <c:pt idx="43">
                  <c:v>-56.11</c:v>
                </c:pt>
                <c:pt idx="44">
                  <c:v>-55.32</c:v>
                </c:pt>
                <c:pt idx="45">
                  <c:v>-47.75</c:v>
                </c:pt>
                <c:pt idx="46">
                  <c:v>-43.79</c:v>
                </c:pt>
                <c:pt idx="47">
                  <c:v>-42.47</c:v>
                </c:pt>
                <c:pt idx="48">
                  <c:v>-42.2</c:v>
                </c:pt>
                <c:pt idx="49">
                  <c:v>-42.91</c:v>
                </c:pt>
                <c:pt idx="50">
                  <c:v>-44.17</c:v>
                </c:pt>
                <c:pt idx="51">
                  <c:v>-45.01</c:v>
                </c:pt>
                <c:pt idx="52">
                  <c:v>-45.19</c:v>
                </c:pt>
                <c:pt idx="53">
                  <c:v>-43.76</c:v>
                </c:pt>
                <c:pt idx="54">
                  <c:v>-41.74</c:v>
                </c:pt>
                <c:pt idx="55">
                  <c:v>-39.56</c:v>
                </c:pt>
                <c:pt idx="56">
                  <c:v>-37.9</c:v>
                </c:pt>
                <c:pt idx="57">
                  <c:v>-36.619999999999997</c:v>
                </c:pt>
                <c:pt idx="58">
                  <c:v>-35.78</c:v>
                </c:pt>
                <c:pt idx="59">
                  <c:v>-35.479999999999997</c:v>
                </c:pt>
                <c:pt idx="60">
                  <c:v>-35.61</c:v>
                </c:pt>
                <c:pt idx="61">
                  <c:v>-36.29</c:v>
                </c:pt>
                <c:pt idx="62">
                  <c:v>-37.51</c:v>
                </c:pt>
                <c:pt idx="63">
                  <c:v>-39.299999999999997</c:v>
                </c:pt>
                <c:pt idx="64">
                  <c:v>-41.42</c:v>
                </c:pt>
                <c:pt idx="65">
                  <c:v>-43.56</c:v>
                </c:pt>
                <c:pt idx="66">
                  <c:v>-45.04</c:v>
                </c:pt>
                <c:pt idx="67">
                  <c:v>-45.41</c:v>
                </c:pt>
                <c:pt idx="68">
                  <c:v>-44.22</c:v>
                </c:pt>
                <c:pt idx="69">
                  <c:v>-42.41</c:v>
                </c:pt>
                <c:pt idx="70">
                  <c:v>-40.270000000000003</c:v>
                </c:pt>
                <c:pt idx="71">
                  <c:v>-38.619999999999997</c:v>
                </c:pt>
                <c:pt idx="72">
                  <c:v>-37.99</c:v>
                </c:pt>
                <c:pt idx="73">
                  <c:v>-37.85</c:v>
                </c:pt>
                <c:pt idx="74">
                  <c:v>-38.549999999999997</c:v>
                </c:pt>
                <c:pt idx="75">
                  <c:v>-40.200000000000003</c:v>
                </c:pt>
                <c:pt idx="76">
                  <c:v>-41.25</c:v>
                </c:pt>
                <c:pt idx="77">
                  <c:v>-40.9</c:v>
                </c:pt>
                <c:pt idx="78">
                  <c:v>-39.369999999999997</c:v>
                </c:pt>
                <c:pt idx="79">
                  <c:v>-37.85</c:v>
                </c:pt>
                <c:pt idx="80">
                  <c:v>-36.74</c:v>
                </c:pt>
                <c:pt idx="81">
                  <c:v>-36.450000000000003</c:v>
                </c:pt>
                <c:pt idx="82">
                  <c:v>-36.479999999999997</c:v>
                </c:pt>
                <c:pt idx="83">
                  <c:v>-36.78</c:v>
                </c:pt>
                <c:pt idx="84">
                  <c:v>-36.9</c:v>
                </c:pt>
                <c:pt idx="85">
                  <c:v>-37.08</c:v>
                </c:pt>
                <c:pt idx="86">
                  <c:v>-36.76</c:v>
                </c:pt>
                <c:pt idx="87">
                  <c:v>-35.96</c:v>
                </c:pt>
                <c:pt idx="88">
                  <c:v>-35.11</c:v>
                </c:pt>
                <c:pt idx="89">
                  <c:v>-33.96</c:v>
                </c:pt>
                <c:pt idx="90">
                  <c:v>-32.549999999999997</c:v>
                </c:pt>
                <c:pt idx="91">
                  <c:v>-31.29</c:v>
                </c:pt>
                <c:pt idx="92">
                  <c:v>-30.18</c:v>
                </c:pt>
                <c:pt idx="93">
                  <c:v>-29.49</c:v>
                </c:pt>
                <c:pt idx="94">
                  <c:v>-29.29</c:v>
                </c:pt>
                <c:pt idx="95">
                  <c:v>-29.43</c:v>
                </c:pt>
                <c:pt idx="96">
                  <c:v>-29.82</c:v>
                </c:pt>
                <c:pt idx="97">
                  <c:v>-30.12</c:v>
                </c:pt>
                <c:pt idx="98">
                  <c:v>-29.99</c:v>
                </c:pt>
                <c:pt idx="99">
                  <c:v>-29.42</c:v>
                </c:pt>
                <c:pt idx="100">
                  <c:v>-28.67</c:v>
                </c:pt>
                <c:pt idx="101">
                  <c:v>-28.14</c:v>
                </c:pt>
                <c:pt idx="102">
                  <c:v>-27.9</c:v>
                </c:pt>
                <c:pt idx="103">
                  <c:v>-27.81</c:v>
                </c:pt>
                <c:pt idx="104">
                  <c:v>-27.94</c:v>
                </c:pt>
                <c:pt idx="105">
                  <c:v>-28.12</c:v>
                </c:pt>
                <c:pt idx="106">
                  <c:v>-28.3</c:v>
                </c:pt>
                <c:pt idx="107">
                  <c:v>-28.11</c:v>
                </c:pt>
                <c:pt idx="108">
                  <c:v>-27.66</c:v>
                </c:pt>
                <c:pt idx="109">
                  <c:v>-27.05</c:v>
                </c:pt>
                <c:pt idx="110">
                  <c:v>-26.34</c:v>
                </c:pt>
                <c:pt idx="111">
                  <c:v>-25.61</c:v>
                </c:pt>
                <c:pt idx="112">
                  <c:v>-24.99</c:v>
                </c:pt>
                <c:pt idx="113">
                  <c:v>-24.51</c:v>
                </c:pt>
                <c:pt idx="114">
                  <c:v>-24.1</c:v>
                </c:pt>
                <c:pt idx="115">
                  <c:v>-23.61</c:v>
                </c:pt>
                <c:pt idx="116">
                  <c:v>-23.06</c:v>
                </c:pt>
                <c:pt idx="117">
                  <c:v>-22.45</c:v>
                </c:pt>
                <c:pt idx="118">
                  <c:v>-21.82</c:v>
                </c:pt>
                <c:pt idx="119">
                  <c:v>-21.16</c:v>
                </c:pt>
                <c:pt idx="120">
                  <c:v>-20.53</c:v>
                </c:pt>
                <c:pt idx="121">
                  <c:v>-19.93</c:v>
                </c:pt>
                <c:pt idx="122">
                  <c:v>-19.39</c:v>
                </c:pt>
                <c:pt idx="123">
                  <c:v>-18.88</c:v>
                </c:pt>
                <c:pt idx="124">
                  <c:v>-18.43</c:v>
                </c:pt>
                <c:pt idx="125">
                  <c:v>-17.98</c:v>
                </c:pt>
                <c:pt idx="126">
                  <c:v>-17.5</c:v>
                </c:pt>
                <c:pt idx="127">
                  <c:v>-17</c:v>
                </c:pt>
                <c:pt idx="128">
                  <c:v>-16.559999999999999</c:v>
                </c:pt>
                <c:pt idx="129">
                  <c:v>-16.190000000000001</c:v>
                </c:pt>
                <c:pt idx="130">
                  <c:v>-15.84</c:v>
                </c:pt>
                <c:pt idx="131">
                  <c:v>-15.59</c:v>
                </c:pt>
                <c:pt idx="132">
                  <c:v>-15.45</c:v>
                </c:pt>
                <c:pt idx="133">
                  <c:v>-15.36</c:v>
                </c:pt>
                <c:pt idx="134">
                  <c:v>-15.38</c:v>
                </c:pt>
                <c:pt idx="135">
                  <c:v>-15.52</c:v>
                </c:pt>
                <c:pt idx="136">
                  <c:v>-15.76</c:v>
                </c:pt>
                <c:pt idx="137">
                  <c:v>-16.100000000000001</c:v>
                </c:pt>
                <c:pt idx="138">
                  <c:v>-16.52</c:v>
                </c:pt>
                <c:pt idx="139">
                  <c:v>-17.04</c:v>
                </c:pt>
                <c:pt idx="140">
                  <c:v>-17.690000000000001</c:v>
                </c:pt>
                <c:pt idx="141">
                  <c:v>-18.53</c:v>
                </c:pt>
                <c:pt idx="142">
                  <c:v>-19.68</c:v>
                </c:pt>
                <c:pt idx="143">
                  <c:v>-21.4</c:v>
                </c:pt>
                <c:pt idx="144">
                  <c:v>-23.9</c:v>
                </c:pt>
                <c:pt idx="145">
                  <c:v>-28.03</c:v>
                </c:pt>
                <c:pt idx="146">
                  <c:v>-33.49</c:v>
                </c:pt>
                <c:pt idx="147">
                  <c:v>-28.5</c:v>
                </c:pt>
                <c:pt idx="148">
                  <c:v>-22.96</c:v>
                </c:pt>
                <c:pt idx="149">
                  <c:v>-19.37</c:v>
                </c:pt>
                <c:pt idx="150">
                  <c:v>-16.579999999999998</c:v>
                </c:pt>
                <c:pt idx="151">
                  <c:v>-14.43</c:v>
                </c:pt>
                <c:pt idx="152">
                  <c:v>-12.59</c:v>
                </c:pt>
                <c:pt idx="153">
                  <c:v>-11.01</c:v>
                </c:pt>
                <c:pt idx="154">
                  <c:v>-9.6199999999999992</c:v>
                </c:pt>
                <c:pt idx="155">
                  <c:v>-8.3800000000000008</c:v>
                </c:pt>
                <c:pt idx="156">
                  <c:v>-7.28</c:v>
                </c:pt>
                <c:pt idx="157">
                  <c:v>-6.27</c:v>
                </c:pt>
                <c:pt idx="158">
                  <c:v>-5.38</c:v>
                </c:pt>
                <c:pt idx="159">
                  <c:v>-4.57</c:v>
                </c:pt>
                <c:pt idx="160">
                  <c:v>-3.84</c:v>
                </c:pt>
                <c:pt idx="161">
                  <c:v>-3.18</c:v>
                </c:pt>
                <c:pt idx="162">
                  <c:v>-2.59</c:v>
                </c:pt>
                <c:pt idx="163">
                  <c:v>-2.06</c:v>
                </c:pt>
                <c:pt idx="164">
                  <c:v>-1.6</c:v>
                </c:pt>
                <c:pt idx="165">
                  <c:v>-1.2</c:v>
                </c:pt>
                <c:pt idx="166">
                  <c:v>-0.86</c:v>
                </c:pt>
                <c:pt idx="167">
                  <c:v>-0.56999999999999995</c:v>
                </c:pt>
                <c:pt idx="168">
                  <c:v>-0.34</c:v>
                </c:pt>
                <c:pt idx="169">
                  <c:v>-0.17</c:v>
                </c:pt>
                <c:pt idx="170">
                  <c:v>-0.05</c:v>
                </c:pt>
                <c:pt idx="171">
                  <c:v>0</c:v>
                </c:pt>
                <c:pt idx="172">
                  <c:v>-0.02</c:v>
                </c:pt>
                <c:pt idx="173">
                  <c:v>-0.1</c:v>
                </c:pt>
                <c:pt idx="174">
                  <c:v>-0.25</c:v>
                </c:pt>
                <c:pt idx="175">
                  <c:v>-0.46</c:v>
                </c:pt>
                <c:pt idx="176">
                  <c:v>-0.75</c:v>
                </c:pt>
                <c:pt idx="177">
                  <c:v>-1.1000000000000001</c:v>
                </c:pt>
                <c:pt idx="178">
                  <c:v>-1.53</c:v>
                </c:pt>
                <c:pt idx="179">
                  <c:v>-2.0299999999999998</c:v>
                </c:pt>
                <c:pt idx="180">
                  <c:v>-2.62</c:v>
                </c:pt>
                <c:pt idx="181">
                  <c:v>-3.31</c:v>
                </c:pt>
                <c:pt idx="182">
                  <c:v>-4.13</c:v>
                </c:pt>
                <c:pt idx="183">
                  <c:v>-5.05</c:v>
                </c:pt>
                <c:pt idx="184">
                  <c:v>-6.11</c:v>
                </c:pt>
                <c:pt idx="185">
                  <c:v>-7.33</c:v>
                </c:pt>
                <c:pt idx="186">
                  <c:v>-8.7899999999999991</c:v>
                </c:pt>
                <c:pt idx="187">
                  <c:v>-10.51</c:v>
                </c:pt>
                <c:pt idx="188">
                  <c:v>-12.58</c:v>
                </c:pt>
                <c:pt idx="189">
                  <c:v>-15.11</c:v>
                </c:pt>
                <c:pt idx="190">
                  <c:v>-18.260000000000002</c:v>
                </c:pt>
                <c:pt idx="191">
                  <c:v>-20.97</c:v>
                </c:pt>
                <c:pt idx="192">
                  <c:v>-20.67</c:v>
                </c:pt>
                <c:pt idx="193">
                  <c:v>-17.87</c:v>
                </c:pt>
                <c:pt idx="194">
                  <c:v>-15.38</c:v>
                </c:pt>
                <c:pt idx="195">
                  <c:v>-13.68</c:v>
                </c:pt>
                <c:pt idx="196">
                  <c:v>-12.26</c:v>
                </c:pt>
                <c:pt idx="197">
                  <c:v>-11.13</c:v>
                </c:pt>
                <c:pt idx="198">
                  <c:v>-10.220000000000001</c:v>
                </c:pt>
                <c:pt idx="199">
                  <c:v>-9.5299999999999994</c:v>
                </c:pt>
                <c:pt idx="200">
                  <c:v>-9.0399999999999991</c:v>
                </c:pt>
                <c:pt idx="201">
                  <c:v>-8.69</c:v>
                </c:pt>
                <c:pt idx="202">
                  <c:v>-8.49</c:v>
                </c:pt>
                <c:pt idx="203">
                  <c:v>-8.39</c:v>
                </c:pt>
                <c:pt idx="204">
                  <c:v>-8.44</c:v>
                </c:pt>
                <c:pt idx="205">
                  <c:v>-8.6</c:v>
                </c:pt>
                <c:pt idx="206">
                  <c:v>-8.8800000000000008</c:v>
                </c:pt>
                <c:pt idx="207">
                  <c:v>-9.3000000000000007</c:v>
                </c:pt>
                <c:pt idx="208">
                  <c:v>-9.81</c:v>
                </c:pt>
                <c:pt idx="209">
                  <c:v>-10.4</c:v>
                </c:pt>
                <c:pt idx="210">
                  <c:v>-11.17</c:v>
                </c:pt>
                <c:pt idx="211">
                  <c:v>-12.07</c:v>
                </c:pt>
                <c:pt idx="212">
                  <c:v>-13.09</c:v>
                </c:pt>
                <c:pt idx="213">
                  <c:v>-14.27</c:v>
                </c:pt>
                <c:pt idx="214">
                  <c:v>-15.69</c:v>
                </c:pt>
                <c:pt idx="215">
                  <c:v>-17.38</c:v>
                </c:pt>
                <c:pt idx="216">
                  <c:v>-19.47</c:v>
                </c:pt>
                <c:pt idx="217">
                  <c:v>-22.06</c:v>
                </c:pt>
                <c:pt idx="218">
                  <c:v>-25.64</c:v>
                </c:pt>
                <c:pt idx="219">
                  <c:v>-30.73</c:v>
                </c:pt>
                <c:pt idx="220">
                  <c:v>-34.08</c:v>
                </c:pt>
                <c:pt idx="221">
                  <c:v>-29.41</c:v>
                </c:pt>
                <c:pt idx="222">
                  <c:v>-25.41</c:v>
                </c:pt>
                <c:pt idx="223">
                  <c:v>-22.71</c:v>
                </c:pt>
                <c:pt idx="224">
                  <c:v>-20.81</c:v>
                </c:pt>
                <c:pt idx="225">
                  <c:v>-19.350000000000001</c:v>
                </c:pt>
                <c:pt idx="226">
                  <c:v>-18.16</c:v>
                </c:pt>
                <c:pt idx="227">
                  <c:v>-17.27</c:v>
                </c:pt>
                <c:pt idx="228">
                  <c:v>-16.579999999999998</c:v>
                </c:pt>
                <c:pt idx="229">
                  <c:v>-16.059999999999999</c:v>
                </c:pt>
                <c:pt idx="230">
                  <c:v>-15.67</c:v>
                </c:pt>
                <c:pt idx="231">
                  <c:v>-15.46</c:v>
                </c:pt>
                <c:pt idx="232">
                  <c:v>-15.32</c:v>
                </c:pt>
                <c:pt idx="233">
                  <c:v>-15.24</c:v>
                </c:pt>
                <c:pt idx="234">
                  <c:v>-15.22</c:v>
                </c:pt>
                <c:pt idx="235">
                  <c:v>-15.27</c:v>
                </c:pt>
                <c:pt idx="236">
                  <c:v>-15.33</c:v>
                </c:pt>
                <c:pt idx="237">
                  <c:v>-15.37</c:v>
                </c:pt>
                <c:pt idx="238">
                  <c:v>-15.47</c:v>
                </c:pt>
                <c:pt idx="239">
                  <c:v>-15.62</c:v>
                </c:pt>
                <c:pt idx="240">
                  <c:v>-15.72</c:v>
                </c:pt>
                <c:pt idx="241">
                  <c:v>-15.95</c:v>
                </c:pt>
                <c:pt idx="242">
                  <c:v>-16.2</c:v>
                </c:pt>
                <c:pt idx="243">
                  <c:v>-16.47</c:v>
                </c:pt>
                <c:pt idx="244">
                  <c:v>-16.77</c:v>
                </c:pt>
                <c:pt idx="245">
                  <c:v>-17.03</c:v>
                </c:pt>
                <c:pt idx="246">
                  <c:v>-17.36</c:v>
                </c:pt>
                <c:pt idx="247">
                  <c:v>-17.62</c:v>
                </c:pt>
                <c:pt idx="248">
                  <c:v>-17.93</c:v>
                </c:pt>
                <c:pt idx="249">
                  <c:v>-18.2</c:v>
                </c:pt>
                <c:pt idx="250">
                  <c:v>-18.48</c:v>
                </c:pt>
                <c:pt idx="251">
                  <c:v>-18.8</c:v>
                </c:pt>
                <c:pt idx="252">
                  <c:v>-19.149999999999999</c:v>
                </c:pt>
                <c:pt idx="253">
                  <c:v>-19.489999999999998</c:v>
                </c:pt>
                <c:pt idx="254">
                  <c:v>-19.88</c:v>
                </c:pt>
                <c:pt idx="255">
                  <c:v>-20.27</c:v>
                </c:pt>
                <c:pt idx="256">
                  <c:v>-20.62</c:v>
                </c:pt>
                <c:pt idx="257">
                  <c:v>-20.98</c:v>
                </c:pt>
                <c:pt idx="258">
                  <c:v>-21.37</c:v>
                </c:pt>
                <c:pt idx="259">
                  <c:v>-21.73</c:v>
                </c:pt>
                <c:pt idx="260">
                  <c:v>-22.06</c:v>
                </c:pt>
                <c:pt idx="261">
                  <c:v>-22.34</c:v>
                </c:pt>
                <c:pt idx="262">
                  <c:v>-22.63</c:v>
                </c:pt>
                <c:pt idx="263">
                  <c:v>-23.03</c:v>
                </c:pt>
                <c:pt idx="264">
                  <c:v>-23.5</c:v>
                </c:pt>
                <c:pt idx="265">
                  <c:v>-24.18</c:v>
                </c:pt>
                <c:pt idx="266">
                  <c:v>-25.12</c:v>
                </c:pt>
                <c:pt idx="267">
                  <c:v>-26.24</c:v>
                </c:pt>
                <c:pt idx="268">
                  <c:v>-27.32</c:v>
                </c:pt>
                <c:pt idx="269">
                  <c:v>-28.07</c:v>
                </c:pt>
                <c:pt idx="270">
                  <c:v>-28.43</c:v>
                </c:pt>
                <c:pt idx="271">
                  <c:v>-28.18</c:v>
                </c:pt>
                <c:pt idx="272">
                  <c:v>-27.79</c:v>
                </c:pt>
                <c:pt idx="273">
                  <c:v>-27.46</c:v>
                </c:pt>
                <c:pt idx="274">
                  <c:v>-27.12</c:v>
                </c:pt>
                <c:pt idx="275">
                  <c:v>-27</c:v>
                </c:pt>
                <c:pt idx="276">
                  <c:v>-26.96</c:v>
                </c:pt>
                <c:pt idx="277">
                  <c:v>-26.95</c:v>
                </c:pt>
                <c:pt idx="278">
                  <c:v>-26.9</c:v>
                </c:pt>
                <c:pt idx="279">
                  <c:v>-27.13</c:v>
                </c:pt>
                <c:pt idx="280">
                  <c:v>-27.39</c:v>
                </c:pt>
                <c:pt idx="281">
                  <c:v>-27.84</c:v>
                </c:pt>
                <c:pt idx="282">
                  <c:v>-28.37</c:v>
                </c:pt>
                <c:pt idx="283">
                  <c:v>-29.07</c:v>
                </c:pt>
                <c:pt idx="284">
                  <c:v>-30.03</c:v>
                </c:pt>
                <c:pt idx="285">
                  <c:v>-31.04</c:v>
                </c:pt>
                <c:pt idx="286">
                  <c:v>-32.4</c:v>
                </c:pt>
                <c:pt idx="287">
                  <c:v>-34</c:v>
                </c:pt>
                <c:pt idx="288">
                  <c:v>-35.89</c:v>
                </c:pt>
                <c:pt idx="289">
                  <c:v>-38.409999999999997</c:v>
                </c:pt>
                <c:pt idx="290">
                  <c:v>-40.78</c:v>
                </c:pt>
                <c:pt idx="291">
                  <c:v>-40.46</c:v>
                </c:pt>
                <c:pt idx="292">
                  <c:v>-38</c:v>
                </c:pt>
                <c:pt idx="293">
                  <c:v>-36.03</c:v>
                </c:pt>
                <c:pt idx="294">
                  <c:v>-34.68</c:v>
                </c:pt>
                <c:pt idx="295">
                  <c:v>-34.049999999999997</c:v>
                </c:pt>
                <c:pt idx="296">
                  <c:v>-33.85</c:v>
                </c:pt>
                <c:pt idx="297">
                  <c:v>-33.89</c:v>
                </c:pt>
                <c:pt idx="298">
                  <c:v>-34.11</c:v>
                </c:pt>
                <c:pt idx="299">
                  <c:v>-34.26</c:v>
                </c:pt>
                <c:pt idx="300">
                  <c:v>-34.57</c:v>
                </c:pt>
                <c:pt idx="301">
                  <c:v>-34.79</c:v>
                </c:pt>
                <c:pt idx="302">
                  <c:v>-35.32</c:v>
                </c:pt>
                <c:pt idx="303">
                  <c:v>-36.090000000000003</c:v>
                </c:pt>
                <c:pt idx="304">
                  <c:v>-36.97</c:v>
                </c:pt>
                <c:pt idx="305">
                  <c:v>-38.119999999999997</c:v>
                </c:pt>
                <c:pt idx="306">
                  <c:v>-39.4</c:v>
                </c:pt>
                <c:pt idx="307">
                  <c:v>-40.75</c:v>
                </c:pt>
                <c:pt idx="308">
                  <c:v>-42.24</c:v>
                </c:pt>
                <c:pt idx="309">
                  <c:v>-43.89</c:v>
                </c:pt>
                <c:pt idx="310">
                  <c:v>-44.93</c:v>
                </c:pt>
                <c:pt idx="311">
                  <c:v>-46.1</c:v>
                </c:pt>
                <c:pt idx="312">
                  <c:v>-47.23</c:v>
                </c:pt>
                <c:pt idx="313">
                  <c:v>-47.69</c:v>
                </c:pt>
                <c:pt idx="314">
                  <c:v>-48.51</c:v>
                </c:pt>
                <c:pt idx="315">
                  <c:v>-48.95</c:v>
                </c:pt>
                <c:pt idx="316">
                  <c:v>-49.01</c:v>
                </c:pt>
                <c:pt idx="317">
                  <c:v>-49.07</c:v>
                </c:pt>
                <c:pt idx="318">
                  <c:v>-49.21</c:v>
                </c:pt>
                <c:pt idx="319">
                  <c:v>-50.83</c:v>
                </c:pt>
                <c:pt idx="320">
                  <c:v>-53.76</c:v>
                </c:pt>
                <c:pt idx="321">
                  <c:v>-56.98</c:v>
                </c:pt>
                <c:pt idx="322">
                  <c:v>-55.21</c:v>
                </c:pt>
                <c:pt idx="323">
                  <c:v>-52.74</c:v>
                </c:pt>
                <c:pt idx="324">
                  <c:v>-51.43</c:v>
                </c:pt>
                <c:pt idx="325">
                  <c:v>-51.06</c:v>
                </c:pt>
                <c:pt idx="326">
                  <c:v>-50.8</c:v>
                </c:pt>
                <c:pt idx="327">
                  <c:v>-50.66</c:v>
                </c:pt>
                <c:pt idx="328">
                  <c:v>-49.81</c:v>
                </c:pt>
                <c:pt idx="329">
                  <c:v>-48.79</c:v>
                </c:pt>
                <c:pt idx="330">
                  <c:v>-47.42</c:v>
                </c:pt>
                <c:pt idx="331">
                  <c:v>-45.8</c:v>
                </c:pt>
                <c:pt idx="332">
                  <c:v>-44.18</c:v>
                </c:pt>
                <c:pt idx="333">
                  <c:v>-42.82</c:v>
                </c:pt>
                <c:pt idx="334">
                  <c:v>-41.58</c:v>
                </c:pt>
                <c:pt idx="335">
                  <c:v>-40.72</c:v>
                </c:pt>
                <c:pt idx="336">
                  <c:v>-40.270000000000003</c:v>
                </c:pt>
                <c:pt idx="337">
                  <c:v>-39.96</c:v>
                </c:pt>
                <c:pt idx="338">
                  <c:v>-40.409999999999997</c:v>
                </c:pt>
                <c:pt idx="339">
                  <c:v>-41.06</c:v>
                </c:pt>
                <c:pt idx="340">
                  <c:v>-42.37</c:v>
                </c:pt>
                <c:pt idx="341">
                  <c:v>-43.93</c:v>
                </c:pt>
                <c:pt idx="342">
                  <c:v>-46.31</c:v>
                </c:pt>
                <c:pt idx="343">
                  <c:v>-48.89</c:v>
                </c:pt>
                <c:pt idx="344">
                  <c:v>-48.93</c:v>
                </c:pt>
                <c:pt idx="345">
                  <c:v>-47.28</c:v>
                </c:pt>
                <c:pt idx="346">
                  <c:v>-45.43</c:v>
                </c:pt>
                <c:pt idx="347">
                  <c:v>-44.03</c:v>
                </c:pt>
                <c:pt idx="348">
                  <c:v>-43.41</c:v>
                </c:pt>
                <c:pt idx="349">
                  <c:v>-42.78</c:v>
                </c:pt>
                <c:pt idx="350">
                  <c:v>-42.44</c:v>
                </c:pt>
                <c:pt idx="351">
                  <c:v>-42.67</c:v>
                </c:pt>
                <c:pt idx="352">
                  <c:v>-42.81</c:v>
                </c:pt>
                <c:pt idx="353">
                  <c:v>-43.27</c:v>
                </c:pt>
                <c:pt idx="354">
                  <c:v>-43.9</c:v>
                </c:pt>
                <c:pt idx="355">
                  <c:v>-44.29</c:v>
                </c:pt>
                <c:pt idx="356">
                  <c:v>-44.89</c:v>
                </c:pt>
                <c:pt idx="357">
                  <c:v>-45.46</c:v>
                </c:pt>
                <c:pt idx="358">
                  <c:v>-45.77</c:v>
                </c:pt>
                <c:pt idx="359">
                  <c:v>-45.91</c:v>
                </c:pt>
                <c:pt idx="360">
                  <c:v>-45.14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A6-8932-E49E975C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104992"/>
        <c:axId val="759105648"/>
      </c:lineChart>
      <c:catAx>
        <c:axId val="75910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5648"/>
        <c:crosses val="autoZero"/>
        <c:auto val="1"/>
        <c:lblAlgn val="ctr"/>
        <c:lblOffset val="100"/>
        <c:noMultiLvlLbl val="0"/>
      </c:catAx>
      <c:valAx>
        <c:axId val="7591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30 Degree Steering - </a:t>
            </a:r>
            <a:r>
              <a:rPr lang="en-US"/>
              <a:t>Radiation</a:t>
            </a:r>
            <a:r>
              <a:rPr lang="en-US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H_sum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results!$C$2:$C$413</c:f>
              <c:numCache>
                <c:formatCode>General</c:formatCode>
                <c:ptCount val="412"/>
                <c:pt idx="0">
                  <c:v>-70.54000221496112</c:v>
                </c:pt>
                <c:pt idx="1">
                  <c:v>-69.342974766114651</c:v>
                </c:pt>
                <c:pt idx="2">
                  <c:v>-68.637653438156235</c:v>
                </c:pt>
                <c:pt idx="3">
                  <c:v>-68.196742478828455</c:v>
                </c:pt>
                <c:pt idx="4">
                  <c:v>-67.388082690069552</c:v>
                </c:pt>
                <c:pt idx="5">
                  <c:v>-66.106877320822434</c:v>
                </c:pt>
                <c:pt idx="6">
                  <c:v>-65.053910882354728</c:v>
                </c:pt>
                <c:pt idx="7">
                  <c:v>-63.854750321832725</c:v>
                </c:pt>
                <c:pt idx="8">
                  <c:v>-63.067399871815404</c:v>
                </c:pt>
                <c:pt idx="9">
                  <c:v>-62.007473359987529</c:v>
                </c:pt>
                <c:pt idx="10">
                  <c:v>-60.896140346545494</c:v>
                </c:pt>
                <c:pt idx="11">
                  <c:v>-60.032226465326261</c:v>
                </c:pt>
                <c:pt idx="12">
                  <c:v>-59.412613379057731</c:v>
                </c:pt>
                <c:pt idx="13">
                  <c:v>-59.034974130898668</c:v>
                </c:pt>
                <c:pt idx="14">
                  <c:v>-58.766996634125526</c:v>
                </c:pt>
                <c:pt idx="15">
                  <c:v>-58.682726019552035</c:v>
                </c:pt>
                <c:pt idx="16">
                  <c:v>-58.582822955257392</c:v>
                </c:pt>
                <c:pt idx="17">
                  <c:v>-58.695312957684948</c:v>
                </c:pt>
                <c:pt idx="18">
                  <c:v>-58.910315372347874</c:v>
                </c:pt>
                <c:pt idx="19">
                  <c:v>-59.29372533792754</c:v>
                </c:pt>
                <c:pt idx="20">
                  <c:v>-59.495294961965008</c:v>
                </c:pt>
                <c:pt idx="21">
                  <c:v>-60.022404311339592</c:v>
                </c:pt>
                <c:pt idx="22">
                  <c:v>-60.325101019821957</c:v>
                </c:pt>
                <c:pt idx="23">
                  <c:v>-60.811252291125008</c:v>
                </c:pt>
                <c:pt idx="24">
                  <c:v>-61.028620078396408</c:v>
                </c:pt>
                <c:pt idx="25">
                  <c:v>-61.171598744748465</c:v>
                </c:pt>
                <c:pt idx="26">
                  <c:v>-61.40655071913752</c:v>
                </c:pt>
                <c:pt idx="27">
                  <c:v>-61.249915348739499</c:v>
                </c:pt>
                <c:pt idx="28">
                  <c:v>-61.53988496901016</c:v>
                </c:pt>
                <c:pt idx="29">
                  <c:v>-61.692854327592528</c:v>
                </c:pt>
                <c:pt idx="30">
                  <c:v>-62.195946105178869</c:v>
                </c:pt>
                <c:pt idx="31">
                  <c:v>-62.833071966728511</c:v>
                </c:pt>
                <c:pt idx="32">
                  <c:v>-63.934901073367016</c:v>
                </c:pt>
                <c:pt idx="33">
                  <c:v>-64.556640456224827</c:v>
                </c:pt>
                <c:pt idx="34">
                  <c:v>-65.46737718610207</c:v>
                </c:pt>
                <c:pt idx="35">
                  <c:v>-67.120531380919118</c:v>
                </c:pt>
                <c:pt idx="36">
                  <c:v>-68.188206006402311</c:v>
                </c:pt>
                <c:pt idx="37">
                  <c:v>-68.835512966702822</c:v>
                </c:pt>
                <c:pt idx="38">
                  <c:v>-68.891646658968554</c:v>
                </c:pt>
                <c:pt idx="39">
                  <c:v>-68.704034057910917</c:v>
                </c:pt>
                <c:pt idx="40">
                  <c:v>-67.447367233459374</c:v>
                </c:pt>
                <c:pt idx="41">
                  <c:v>-66.857125560631346</c:v>
                </c:pt>
                <c:pt idx="42">
                  <c:v>-66.80176683801659</c:v>
                </c:pt>
                <c:pt idx="43">
                  <c:v>-67.207244519255994</c:v>
                </c:pt>
                <c:pt idx="44">
                  <c:v>-66.533375836431389</c:v>
                </c:pt>
                <c:pt idx="45">
                  <c:v>-66.227114866529561</c:v>
                </c:pt>
                <c:pt idx="46">
                  <c:v>-66.627606413645481</c:v>
                </c:pt>
                <c:pt idx="47">
                  <c:v>-66.777919878750509</c:v>
                </c:pt>
                <c:pt idx="48">
                  <c:v>-67.075377321388885</c:v>
                </c:pt>
                <c:pt idx="49">
                  <c:v>-67.421958165395068</c:v>
                </c:pt>
                <c:pt idx="50">
                  <c:v>-69.190564983505254</c:v>
                </c:pt>
                <c:pt idx="51">
                  <c:v>-70.828718975648854</c:v>
                </c:pt>
                <c:pt idx="52">
                  <c:v>-71.219387873486511</c:v>
                </c:pt>
                <c:pt idx="53">
                  <c:v>-72.744975983655394</c:v>
                </c:pt>
                <c:pt idx="54">
                  <c:v>-72.674321892327839</c:v>
                </c:pt>
                <c:pt idx="55">
                  <c:v>-72.257723361240494</c:v>
                </c:pt>
                <c:pt idx="56">
                  <c:v>-70.813953340877575</c:v>
                </c:pt>
                <c:pt idx="57">
                  <c:v>-70.123145786062665</c:v>
                </c:pt>
                <c:pt idx="58">
                  <c:v>-69.843208733981143</c:v>
                </c:pt>
                <c:pt idx="59">
                  <c:v>-69.568369744778693</c:v>
                </c:pt>
                <c:pt idx="60">
                  <c:v>-70.538433634704901</c:v>
                </c:pt>
                <c:pt idx="61">
                  <c:v>-71.300314616117163</c:v>
                </c:pt>
                <c:pt idx="62">
                  <c:v>-72.442243016950755</c:v>
                </c:pt>
                <c:pt idx="63">
                  <c:v>-72.481133396952686</c:v>
                </c:pt>
                <c:pt idx="64">
                  <c:v>-72.147065139540118</c:v>
                </c:pt>
                <c:pt idx="65">
                  <c:v>-71.875629036801058</c:v>
                </c:pt>
                <c:pt idx="66">
                  <c:v>-71.512417856955068</c:v>
                </c:pt>
                <c:pt idx="67">
                  <c:v>-70.496903950545601</c:v>
                </c:pt>
                <c:pt idx="68">
                  <c:v>-69.339003307075771</c:v>
                </c:pt>
                <c:pt idx="69">
                  <c:v>-67.756549121841687</c:v>
                </c:pt>
                <c:pt idx="70">
                  <c:v>-67.432179722383964</c:v>
                </c:pt>
                <c:pt idx="71">
                  <c:v>-67.284765550622595</c:v>
                </c:pt>
                <c:pt idx="72">
                  <c:v>-68.85227440287936</c:v>
                </c:pt>
                <c:pt idx="73">
                  <c:v>-70.344082121212296</c:v>
                </c:pt>
                <c:pt idx="74">
                  <c:v>-73.308532177352987</c:v>
                </c:pt>
                <c:pt idx="75">
                  <c:v>-70.70154012583852</c:v>
                </c:pt>
                <c:pt idx="76">
                  <c:v>-68.364825053085724</c:v>
                </c:pt>
                <c:pt idx="77">
                  <c:v>-65.679354357022874</c:v>
                </c:pt>
                <c:pt idx="78">
                  <c:v>-64.373832050322505</c:v>
                </c:pt>
                <c:pt idx="79">
                  <c:v>-63.760902866949664</c:v>
                </c:pt>
                <c:pt idx="80">
                  <c:v>-63.885560104441723</c:v>
                </c:pt>
                <c:pt idx="81">
                  <c:v>-63.633069422432875</c:v>
                </c:pt>
                <c:pt idx="82">
                  <c:v>-63.805031222830166</c:v>
                </c:pt>
                <c:pt idx="83">
                  <c:v>-63.404688672248909</c:v>
                </c:pt>
                <c:pt idx="84">
                  <c:v>-63.001378156875361</c:v>
                </c:pt>
                <c:pt idx="85">
                  <c:v>-62.628346953919262</c:v>
                </c:pt>
                <c:pt idx="86">
                  <c:v>-62.818766259719951</c:v>
                </c:pt>
                <c:pt idx="87">
                  <c:v>-62.142683392319562</c:v>
                </c:pt>
                <c:pt idx="88">
                  <c:v>-61.946115841265225</c:v>
                </c:pt>
                <c:pt idx="89">
                  <c:v>-60.98775545295274</c:v>
                </c:pt>
                <c:pt idx="90">
                  <c:v>-60.48895674653447</c:v>
                </c:pt>
                <c:pt idx="91">
                  <c:v>-59.609130824458461</c:v>
                </c:pt>
                <c:pt idx="92">
                  <c:v>-59.636507425136045</c:v>
                </c:pt>
                <c:pt idx="93">
                  <c:v>-59.742475587976372</c:v>
                </c:pt>
                <c:pt idx="94">
                  <c:v>-61.125383591962702</c:v>
                </c:pt>
                <c:pt idx="95">
                  <c:v>-63.092650058865402</c:v>
                </c:pt>
                <c:pt idx="96">
                  <c:v>-65.813206142800666</c:v>
                </c:pt>
                <c:pt idx="97">
                  <c:v>-65.837184543582595</c:v>
                </c:pt>
                <c:pt idx="98">
                  <c:v>-64.522333835497165</c:v>
                </c:pt>
                <c:pt idx="99">
                  <c:v>-62.292162733376742</c:v>
                </c:pt>
                <c:pt idx="100">
                  <c:v>-62.595415335976377</c:v>
                </c:pt>
                <c:pt idx="101">
                  <c:v>-62.90564513970849</c:v>
                </c:pt>
                <c:pt idx="102">
                  <c:v>-66.188248781292003</c:v>
                </c:pt>
                <c:pt idx="103">
                  <c:v>-71.248407247552862</c:v>
                </c:pt>
                <c:pt idx="104">
                  <c:v>-83.369480963754313</c:v>
                </c:pt>
                <c:pt idx="105">
                  <c:v>-71.407882449081811</c:v>
                </c:pt>
                <c:pt idx="106">
                  <c:v>-66.449438695713283</c:v>
                </c:pt>
                <c:pt idx="107">
                  <c:v>-64.49721529459319</c:v>
                </c:pt>
                <c:pt idx="108">
                  <c:v>-63.064121469579078</c:v>
                </c:pt>
                <c:pt idx="109">
                  <c:v>-61.940063651923083</c:v>
                </c:pt>
                <c:pt idx="110">
                  <c:v>-60.372692131285319</c:v>
                </c:pt>
                <c:pt idx="111">
                  <c:v>-58.901754056734688</c:v>
                </c:pt>
                <c:pt idx="112">
                  <c:v>-57.507085284461617</c:v>
                </c:pt>
                <c:pt idx="113">
                  <c:v>-55.890588392057872</c:v>
                </c:pt>
                <c:pt idx="114">
                  <c:v>-54.652371122294845</c:v>
                </c:pt>
                <c:pt idx="115">
                  <c:v>-53.542269119568893</c:v>
                </c:pt>
                <c:pt idx="116">
                  <c:v>-52.531769498687098</c:v>
                </c:pt>
                <c:pt idx="117">
                  <c:v>-51.538625821462034</c:v>
                </c:pt>
                <c:pt idx="118">
                  <c:v>-50.754593453631578</c:v>
                </c:pt>
                <c:pt idx="119">
                  <c:v>-49.87085585753686</c:v>
                </c:pt>
                <c:pt idx="120">
                  <c:v>-48.559264543224174</c:v>
                </c:pt>
                <c:pt idx="121">
                  <c:v>-47.843319109668528</c:v>
                </c:pt>
                <c:pt idx="122">
                  <c:v>-47.043924652917816</c:v>
                </c:pt>
                <c:pt idx="123">
                  <c:v>-46.33536997834522</c:v>
                </c:pt>
                <c:pt idx="124">
                  <c:v>-45.713000183383471</c:v>
                </c:pt>
                <c:pt idx="125">
                  <c:v>-45.169053440581635</c:v>
                </c:pt>
                <c:pt idx="126">
                  <c:v>-44.624738364841306</c:v>
                </c:pt>
                <c:pt idx="127">
                  <c:v>-44.26547503744986</c:v>
                </c:pt>
                <c:pt idx="128">
                  <c:v>-43.803086786190313</c:v>
                </c:pt>
                <c:pt idx="129">
                  <c:v>-43.403148602206713</c:v>
                </c:pt>
                <c:pt idx="130">
                  <c:v>-42.968477493257922</c:v>
                </c:pt>
                <c:pt idx="131">
                  <c:v>-42.527776953469541</c:v>
                </c:pt>
                <c:pt idx="132">
                  <c:v>-42.314368760227403</c:v>
                </c:pt>
                <c:pt idx="133">
                  <c:v>-42.158003240771571</c:v>
                </c:pt>
                <c:pt idx="134">
                  <c:v>-42.056197413072844</c:v>
                </c:pt>
                <c:pt idx="135">
                  <c:v>-42.24727733868707</c:v>
                </c:pt>
                <c:pt idx="136">
                  <c:v>-42.497158916334151</c:v>
                </c:pt>
                <c:pt idx="137">
                  <c:v>-42.795500837952574</c:v>
                </c:pt>
                <c:pt idx="138">
                  <c:v>-43.274483454239814</c:v>
                </c:pt>
                <c:pt idx="139">
                  <c:v>-43.860492179445117</c:v>
                </c:pt>
                <c:pt idx="140">
                  <c:v>-44.682704759787065</c:v>
                </c:pt>
                <c:pt idx="141">
                  <c:v>-45.408553759030248</c:v>
                </c:pt>
                <c:pt idx="142">
                  <c:v>-46.669893287005983</c:v>
                </c:pt>
                <c:pt idx="143">
                  <c:v>-48.280258042787388</c:v>
                </c:pt>
                <c:pt idx="144">
                  <c:v>-51.055904762000296</c:v>
                </c:pt>
                <c:pt idx="145">
                  <c:v>-54.824817658444374</c:v>
                </c:pt>
                <c:pt idx="146">
                  <c:v>-59.943988275131062</c:v>
                </c:pt>
                <c:pt idx="147">
                  <c:v>-55.36223048713525</c:v>
                </c:pt>
                <c:pt idx="148">
                  <c:v>-50.075906059966883</c:v>
                </c:pt>
                <c:pt idx="149">
                  <c:v>-46.16040611285284</c:v>
                </c:pt>
                <c:pt idx="150">
                  <c:v>-43.411593154155305</c:v>
                </c:pt>
                <c:pt idx="151">
                  <c:v>-41.214879972053076</c:v>
                </c:pt>
                <c:pt idx="152">
                  <c:v>-39.358909971826577</c:v>
                </c:pt>
                <c:pt idx="153">
                  <c:v>-37.762358862789924</c:v>
                </c:pt>
                <c:pt idx="154">
                  <c:v>-36.308360512154046</c:v>
                </c:pt>
                <c:pt idx="155">
                  <c:v>-35.013834691494459</c:v>
                </c:pt>
                <c:pt idx="156">
                  <c:v>-33.858210467792524</c:v>
                </c:pt>
                <c:pt idx="157">
                  <c:v>-32.856115622418926</c:v>
                </c:pt>
                <c:pt idx="158">
                  <c:v>-31.898586121347584</c:v>
                </c:pt>
                <c:pt idx="159">
                  <c:v>-31.076018179447232</c:v>
                </c:pt>
                <c:pt idx="160">
                  <c:v>-30.355175483950237</c:v>
                </c:pt>
                <c:pt idx="161">
                  <c:v>-29.696641552909853</c:v>
                </c:pt>
                <c:pt idx="162">
                  <c:v>-29.097098441608335</c:v>
                </c:pt>
                <c:pt idx="163">
                  <c:v>-28.542684776330059</c:v>
                </c:pt>
                <c:pt idx="164">
                  <c:v>-28.066278325291304</c:v>
                </c:pt>
                <c:pt idx="165">
                  <c:v>-27.673706785546798</c:v>
                </c:pt>
                <c:pt idx="166">
                  <c:v>-27.327529134279015</c:v>
                </c:pt>
                <c:pt idx="167">
                  <c:v>-27.023854616322506</c:v>
                </c:pt>
                <c:pt idx="168">
                  <c:v>-26.809362691889032</c:v>
                </c:pt>
                <c:pt idx="169">
                  <c:v>-26.631009071800822</c:v>
                </c:pt>
                <c:pt idx="170">
                  <c:v>-26.503697296509362</c:v>
                </c:pt>
                <c:pt idx="171">
                  <c:v>-26.447469862891598</c:v>
                </c:pt>
                <c:pt idx="172">
                  <c:v>-26.444218514728174</c:v>
                </c:pt>
                <c:pt idx="173">
                  <c:v>-26.519568768619692</c:v>
                </c:pt>
                <c:pt idx="174">
                  <c:v>-26.648677163058498</c:v>
                </c:pt>
                <c:pt idx="175">
                  <c:v>-26.841676306354152</c:v>
                </c:pt>
                <c:pt idx="176">
                  <c:v>-27.09649970979607</c:v>
                </c:pt>
                <c:pt idx="177">
                  <c:v>-27.405592190622908</c:v>
                </c:pt>
                <c:pt idx="178">
                  <c:v>-27.796941036530953</c:v>
                </c:pt>
                <c:pt idx="179">
                  <c:v>-28.277104343850215</c:v>
                </c:pt>
                <c:pt idx="180">
                  <c:v>-28.793351944101062</c:v>
                </c:pt>
                <c:pt idx="181">
                  <c:v>-29.414378044407329</c:v>
                </c:pt>
                <c:pt idx="182">
                  <c:v>-30.159981784067782</c:v>
                </c:pt>
                <c:pt idx="183">
                  <c:v>-31.015653706994559</c:v>
                </c:pt>
                <c:pt idx="184">
                  <c:v>-31.941630409353422</c:v>
                </c:pt>
                <c:pt idx="185">
                  <c:v>-33.035476799543979</c:v>
                </c:pt>
                <c:pt idx="186">
                  <c:v>-34.338562320890425</c:v>
                </c:pt>
                <c:pt idx="187">
                  <c:v>-35.913867646569493</c:v>
                </c:pt>
                <c:pt idx="188">
                  <c:v>-37.787635745369855</c:v>
                </c:pt>
                <c:pt idx="189">
                  <c:v>-40.1738489689101</c:v>
                </c:pt>
                <c:pt idx="190">
                  <c:v>-43.30405132682494</c:v>
                </c:pt>
                <c:pt idx="191">
                  <c:v>-47.938447642413678</c:v>
                </c:pt>
                <c:pt idx="192">
                  <c:v>-57.051032760456728</c:v>
                </c:pt>
                <c:pt idx="193">
                  <c:v>-56.457934014592311</c:v>
                </c:pt>
                <c:pt idx="194">
                  <c:v>-48.676775288915472</c:v>
                </c:pt>
                <c:pt idx="195">
                  <c:v>-44.733326497099306</c:v>
                </c:pt>
                <c:pt idx="196">
                  <c:v>-42.564057270563495</c:v>
                </c:pt>
                <c:pt idx="197">
                  <c:v>-41.062344554827348</c:v>
                </c:pt>
                <c:pt idx="198">
                  <c:v>-39.477761934556824</c:v>
                </c:pt>
                <c:pt idx="199">
                  <c:v>-38.494834466544845</c:v>
                </c:pt>
                <c:pt idx="200">
                  <c:v>-37.872519620896881</c:v>
                </c:pt>
                <c:pt idx="201">
                  <c:v>-37.367725060006308</c:v>
                </c:pt>
                <c:pt idx="202">
                  <c:v>-37.111202005921228</c:v>
                </c:pt>
                <c:pt idx="203">
                  <c:v>-36.919880384297599</c:v>
                </c:pt>
                <c:pt idx="204">
                  <c:v>-36.967342392326508</c:v>
                </c:pt>
                <c:pt idx="205">
                  <c:v>-37.103817813923804</c:v>
                </c:pt>
                <c:pt idx="206">
                  <c:v>-37.373920751077961</c:v>
                </c:pt>
                <c:pt idx="207">
                  <c:v>-37.816281874371228</c:v>
                </c:pt>
                <c:pt idx="208">
                  <c:v>-38.361453466375877</c:v>
                </c:pt>
                <c:pt idx="209">
                  <c:v>-39.006521275025513</c:v>
                </c:pt>
                <c:pt idx="210">
                  <c:v>-39.78748727295509</c:v>
                </c:pt>
                <c:pt idx="211">
                  <c:v>-40.64987725688205</c:v>
                </c:pt>
                <c:pt idx="212">
                  <c:v>-41.618445060969094</c:v>
                </c:pt>
                <c:pt idx="213">
                  <c:v>-42.867206683019745</c:v>
                </c:pt>
                <c:pt idx="214">
                  <c:v>-44.16905224067974</c:v>
                </c:pt>
                <c:pt idx="215">
                  <c:v>-45.815265114483083</c:v>
                </c:pt>
                <c:pt idx="216">
                  <c:v>-47.370367171756762</c:v>
                </c:pt>
                <c:pt idx="217">
                  <c:v>-49.031263310774271</c:v>
                </c:pt>
                <c:pt idx="218">
                  <c:v>-50.687615324075985</c:v>
                </c:pt>
                <c:pt idx="219">
                  <c:v>-51.399585191955509</c:v>
                </c:pt>
                <c:pt idx="220">
                  <c:v>-50.704854334151754</c:v>
                </c:pt>
                <c:pt idx="221">
                  <c:v>-49.576665058417682</c:v>
                </c:pt>
                <c:pt idx="222">
                  <c:v>-48.199474406464191</c:v>
                </c:pt>
                <c:pt idx="223">
                  <c:v>-46.790040067995157</c:v>
                </c:pt>
                <c:pt idx="224">
                  <c:v>-45.940772443072014</c:v>
                </c:pt>
                <c:pt idx="225">
                  <c:v>-44.999311819731709</c:v>
                </c:pt>
                <c:pt idx="226">
                  <c:v>-44.225135186003129</c:v>
                </c:pt>
                <c:pt idx="227">
                  <c:v>-43.587663899313242</c:v>
                </c:pt>
                <c:pt idx="228">
                  <c:v>-43.264740684133265</c:v>
                </c:pt>
                <c:pt idx="229">
                  <c:v>-42.886718001025756</c:v>
                </c:pt>
                <c:pt idx="230">
                  <c:v>-42.66542903703084</c:v>
                </c:pt>
                <c:pt idx="231">
                  <c:v>-42.497921980302934</c:v>
                </c:pt>
                <c:pt idx="232">
                  <c:v>-42.576062198017262</c:v>
                </c:pt>
                <c:pt idx="233">
                  <c:v>-42.587234963409188</c:v>
                </c:pt>
                <c:pt idx="234">
                  <c:v>-42.680986162821497</c:v>
                </c:pt>
                <c:pt idx="235">
                  <c:v>-42.715378308744036</c:v>
                </c:pt>
                <c:pt idx="236">
                  <c:v>-42.789623006561392</c:v>
                </c:pt>
                <c:pt idx="237">
                  <c:v>-42.794029157818734</c:v>
                </c:pt>
                <c:pt idx="238">
                  <c:v>-42.923927643989366</c:v>
                </c:pt>
                <c:pt idx="239">
                  <c:v>-42.990722926710461</c:v>
                </c:pt>
                <c:pt idx="240">
                  <c:v>-43.193218943082144</c:v>
                </c:pt>
                <c:pt idx="241">
                  <c:v>-43.350133869832632</c:v>
                </c:pt>
                <c:pt idx="242">
                  <c:v>-43.633428961760224</c:v>
                </c:pt>
                <c:pt idx="243">
                  <c:v>-43.926808404994979</c:v>
                </c:pt>
                <c:pt idx="244">
                  <c:v>-44.270949236591321</c:v>
                </c:pt>
                <c:pt idx="245">
                  <c:v>-44.647072200841436</c:v>
                </c:pt>
                <c:pt idx="246">
                  <c:v>-45.07029430785839</c:v>
                </c:pt>
                <c:pt idx="247">
                  <c:v>-45.490705225095176</c:v>
                </c:pt>
                <c:pt idx="248">
                  <c:v>-45.902125737891303</c:v>
                </c:pt>
                <c:pt idx="249">
                  <c:v>-46.29645415304887</c:v>
                </c:pt>
                <c:pt idx="250">
                  <c:v>-46.719646641480125</c:v>
                </c:pt>
                <c:pt idx="251">
                  <c:v>-47.154285869435803</c:v>
                </c:pt>
                <c:pt idx="252">
                  <c:v>-47.53125630400185</c:v>
                </c:pt>
                <c:pt idx="253">
                  <c:v>-47.975973728288245</c:v>
                </c:pt>
                <c:pt idx="254">
                  <c:v>-48.442844752487687</c:v>
                </c:pt>
                <c:pt idx="255">
                  <c:v>-48.855295873990372</c:v>
                </c:pt>
                <c:pt idx="256">
                  <c:v>-49.345756791176015</c:v>
                </c:pt>
                <c:pt idx="257">
                  <c:v>-49.671876882964</c:v>
                </c:pt>
                <c:pt idx="258">
                  <c:v>-50.223965347814598</c:v>
                </c:pt>
                <c:pt idx="259">
                  <c:v>-50.599929619477805</c:v>
                </c:pt>
                <c:pt idx="260">
                  <c:v>-51.015519696113437</c:v>
                </c:pt>
                <c:pt idx="261">
                  <c:v>-51.285425770157296</c:v>
                </c:pt>
                <c:pt idx="262">
                  <c:v>-51.478465178585282</c:v>
                </c:pt>
                <c:pt idx="263">
                  <c:v>-51.909949899839305</c:v>
                </c:pt>
                <c:pt idx="264">
                  <c:v>-52.305964074298615</c:v>
                </c:pt>
                <c:pt idx="265">
                  <c:v>-52.96969821265067</c:v>
                </c:pt>
                <c:pt idx="266">
                  <c:v>-53.734285005650875</c:v>
                </c:pt>
                <c:pt idx="267">
                  <c:v>-55.238605966480975</c:v>
                </c:pt>
                <c:pt idx="268">
                  <c:v>-56.977481885568452</c:v>
                </c:pt>
                <c:pt idx="269">
                  <c:v>-58.526908425092721</c:v>
                </c:pt>
                <c:pt idx="270">
                  <c:v>-59.491127098805585</c:v>
                </c:pt>
                <c:pt idx="271">
                  <c:v>-59.883582830533925</c:v>
                </c:pt>
                <c:pt idx="272">
                  <c:v>-59.3364307892762</c:v>
                </c:pt>
                <c:pt idx="273">
                  <c:v>-58.264559912372974</c:v>
                </c:pt>
                <c:pt idx="274">
                  <c:v>-57.93907068881974</c:v>
                </c:pt>
                <c:pt idx="275">
                  <c:v>-57.637234275737221</c:v>
                </c:pt>
                <c:pt idx="276">
                  <c:v>-57.464149054572914</c:v>
                </c:pt>
                <c:pt idx="277">
                  <c:v>-57.309980877461157</c:v>
                </c:pt>
                <c:pt idx="278">
                  <c:v>-57.239395014688753</c:v>
                </c:pt>
                <c:pt idx="279">
                  <c:v>-57.059938679997053</c:v>
                </c:pt>
                <c:pt idx="280">
                  <c:v>-57.159503789464011</c:v>
                </c:pt>
                <c:pt idx="281">
                  <c:v>-57.295159823152858</c:v>
                </c:pt>
                <c:pt idx="282">
                  <c:v>-57.483676017977992</c:v>
                </c:pt>
                <c:pt idx="283">
                  <c:v>-57.677387859440891</c:v>
                </c:pt>
                <c:pt idx="284">
                  <c:v>-57.710774296704209</c:v>
                </c:pt>
                <c:pt idx="285">
                  <c:v>-58.227676768158744</c:v>
                </c:pt>
                <c:pt idx="286">
                  <c:v>-58.64229468233259</c:v>
                </c:pt>
                <c:pt idx="287">
                  <c:v>-59.141367714693985</c:v>
                </c:pt>
                <c:pt idx="288">
                  <c:v>-59.498429798040434</c:v>
                </c:pt>
                <c:pt idx="289">
                  <c:v>-60.260901719051141</c:v>
                </c:pt>
                <c:pt idx="290">
                  <c:v>-61.247833510858854</c:v>
                </c:pt>
                <c:pt idx="291">
                  <c:v>-62.717089532664929</c:v>
                </c:pt>
                <c:pt idx="292">
                  <c:v>-65.085737221117313</c:v>
                </c:pt>
                <c:pt idx="293">
                  <c:v>-68.457079254507434</c:v>
                </c:pt>
                <c:pt idx="294">
                  <c:v>-70.982478066577073</c:v>
                </c:pt>
                <c:pt idx="295">
                  <c:v>-70.70091024717766</c:v>
                </c:pt>
                <c:pt idx="296">
                  <c:v>-68.430461674861675</c:v>
                </c:pt>
                <c:pt idx="297">
                  <c:v>-66.329042306428846</c:v>
                </c:pt>
                <c:pt idx="298">
                  <c:v>-64.991936256195103</c:v>
                </c:pt>
                <c:pt idx="299">
                  <c:v>-63.660066373360905</c:v>
                </c:pt>
                <c:pt idx="300">
                  <c:v>-62.508293027401976</c:v>
                </c:pt>
                <c:pt idx="301">
                  <c:v>-61.745301434940629</c:v>
                </c:pt>
                <c:pt idx="302">
                  <c:v>-60.696844117254585</c:v>
                </c:pt>
                <c:pt idx="303">
                  <c:v>-60.368786376756482</c:v>
                </c:pt>
                <c:pt idx="304">
                  <c:v>-60.194160512534687</c:v>
                </c:pt>
                <c:pt idx="305">
                  <c:v>-60.088540884386305</c:v>
                </c:pt>
                <c:pt idx="306">
                  <c:v>-60.509875556960083</c:v>
                </c:pt>
                <c:pt idx="307">
                  <c:v>-60.936133092434446</c:v>
                </c:pt>
                <c:pt idx="308">
                  <c:v>-61.772167896909018</c:v>
                </c:pt>
                <c:pt idx="309">
                  <c:v>-62.521875961430105</c:v>
                </c:pt>
                <c:pt idx="310">
                  <c:v>-63.203613224790011</c:v>
                </c:pt>
                <c:pt idx="311">
                  <c:v>-63.340261601507478</c:v>
                </c:pt>
                <c:pt idx="312">
                  <c:v>-63.026768924454764</c:v>
                </c:pt>
                <c:pt idx="313">
                  <c:v>-63.072229317138373</c:v>
                </c:pt>
                <c:pt idx="314">
                  <c:v>-62.894523599163541</c:v>
                </c:pt>
                <c:pt idx="315">
                  <c:v>-63.078270485585229</c:v>
                </c:pt>
                <c:pt idx="316">
                  <c:v>-63.161440927585197</c:v>
                </c:pt>
                <c:pt idx="317">
                  <c:v>-63.426958292257837</c:v>
                </c:pt>
                <c:pt idx="318">
                  <c:v>-63.368809280361653</c:v>
                </c:pt>
                <c:pt idx="319">
                  <c:v>-62.689847709755135</c:v>
                </c:pt>
                <c:pt idx="320">
                  <c:v>-61.803377325174516</c:v>
                </c:pt>
                <c:pt idx="321">
                  <c:v>-61.206638216355458</c:v>
                </c:pt>
                <c:pt idx="322">
                  <c:v>-60.905277030480391</c:v>
                </c:pt>
                <c:pt idx="323">
                  <c:v>-60.684001146804945</c:v>
                </c:pt>
                <c:pt idx="324">
                  <c:v>-60.565699390343227</c:v>
                </c:pt>
                <c:pt idx="325">
                  <c:v>-60.787342248020117</c:v>
                </c:pt>
                <c:pt idx="326">
                  <c:v>-61.191028596150623</c:v>
                </c:pt>
                <c:pt idx="327">
                  <c:v>-61.389053804661643</c:v>
                </c:pt>
                <c:pt idx="328">
                  <c:v>-61.990467644234258</c:v>
                </c:pt>
                <c:pt idx="329">
                  <c:v>-62.121005277687573</c:v>
                </c:pt>
                <c:pt idx="330">
                  <c:v>-63.019714463124359</c:v>
                </c:pt>
                <c:pt idx="331">
                  <c:v>-63.960232362270361</c:v>
                </c:pt>
                <c:pt idx="332">
                  <c:v>-64.977868722515154</c:v>
                </c:pt>
                <c:pt idx="333">
                  <c:v>-67.11367476766705</c:v>
                </c:pt>
                <c:pt idx="334">
                  <c:v>-70.155528234363544</c:v>
                </c:pt>
                <c:pt idx="335">
                  <c:v>-74.02920925563518</c:v>
                </c:pt>
                <c:pt idx="336">
                  <c:v>-85.206145000845225</c:v>
                </c:pt>
                <c:pt idx="337">
                  <c:v>-81.335313159681263</c:v>
                </c:pt>
                <c:pt idx="338">
                  <c:v>-73.957576900172853</c:v>
                </c:pt>
                <c:pt idx="339">
                  <c:v>-70.304262054480574</c:v>
                </c:pt>
                <c:pt idx="340">
                  <c:v>-67.985193489473332</c:v>
                </c:pt>
                <c:pt idx="341">
                  <c:v>-66.411085983669636</c:v>
                </c:pt>
                <c:pt idx="342">
                  <c:v>-65.056416594543975</c:v>
                </c:pt>
                <c:pt idx="343">
                  <c:v>-64.743630118603036</c:v>
                </c:pt>
                <c:pt idx="344">
                  <c:v>-64.396740126792835</c:v>
                </c:pt>
                <c:pt idx="345">
                  <c:v>-64.025846735934053</c:v>
                </c:pt>
                <c:pt idx="346">
                  <c:v>-63.89158992505773</c:v>
                </c:pt>
                <c:pt idx="347">
                  <c:v>-63.907363995865225</c:v>
                </c:pt>
                <c:pt idx="348">
                  <c:v>-64.204469214598916</c:v>
                </c:pt>
                <c:pt idx="349">
                  <c:v>-64.061005212134688</c:v>
                </c:pt>
                <c:pt idx="350">
                  <c:v>-64.226098028809574</c:v>
                </c:pt>
                <c:pt idx="351">
                  <c:v>-64.114106122769456</c:v>
                </c:pt>
                <c:pt idx="352">
                  <c:v>-64.209998014097721</c:v>
                </c:pt>
                <c:pt idx="353">
                  <c:v>-64.975790137451526</c:v>
                </c:pt>
                <c:pt idx="354">
                  <c:v>-65.252934646385057</c:v>
                </c:pt>
                <c:pt idx="355">
                  <c:v>-66.174909837825851</c:v>
                </c:pt>
                <c:pt idx="356">
                  <c:v>-67.058255306545419</c:v>
                </c:pt>
                <c:pt idx="357">
                  <c:v>-67.774202621059089</c:v>
                </c:pt>
                <c:pt idx="358">
                  <c:v>-68.904323641796708</c:v>
                </c:pt>
                <c:pt idx="359">
                  <c:v>-69.678763312381335</c:v>
                </c:pt>
                <c:pt idx="360">
                  <c:v>-70.383901413486399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2-4775-A1CC-94686D7F9127}"/>
            </c:ext>
          </c:extLst>
        </c:ser>
        <c:ser>
          <c:idx val="2"/>
          <c:order val="1"/>
          <c:tx>
            <c:v>V_sum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results!$F$2:$F$362</c:f>
              <c:numCache>
                <c:formatCode>General</c:formatCode>
                <c:ptCount val="361"/>
                <c:pt idx="0">
                  <c:v>-70.743349312998248</c:v>
                </c:pt>
                <c:pt idx="1">
                  <c:v>-69.951008918124344</c:v>
                </c:pt>
                <c:pt idx="2">
                  <c:v>-69.321165198633423</c:v>
                </c:pt>
                <c:pt idx="3">
                  <c:v>-68.357729363352291</c:v>
                </c:pt>
                <c:pt idx="4">
                  <c:v>-67.891418868146758</c:v>
                </c:pt>
                <c:pt idx="5">
                  <c:v>-66.536865922145068</c:v>
                </c:pt>
                <c:pt idx="6">
                  <c:v>-65.575483540780965</c:v>
                </c:pt>
                <c:pt idx="7">
                  <c:v>-64.324185673218196</c:v>
                </c:pt>
                <c:pt idx="8">
                  <c:v>-63.581303330023772</c:v>
                </c:pt>
                <c:pt idx="9">
                  <c:v>-62.137814906159335</c:v>
                </c:pt>
                <c:pt idx="10">
                  <c:v>-61.319623228836548</c:v>
                </c:pt>
                <c:pt idx="11">
                  <c:v>-60.365692870126367</c:v>
                </c:pt>
                <c:pt idx="12">
                  <c:v>-59.580939671939092</c:v>
                </c:pt>
                <c:pt idx="13">
                  <c:v>-59.014347173785389</c:v>
                </c:pt>
                <c:pt idx="14">
                  <c:v>-58.782624215068118</c:v>
                </c:pt>
                <c:pt idx="15">
                  <c:v>-58.439022355214007</c:v>
                </c:pt>
                <c:pt idx="16">
                  <c:v>-58.588117763512628</c:v>
                </c:pt>
                <c:pt idx="17">
                  <c:v>-58.531860509528229</c:v>
                </c:pt>
                <c:pt idx="18">
                  <c:v>-58.632290883568068</c:v>
                </c:pt>
                <c:pt idx="19">
                  <c:v>-59.031293854283433</c:v>
                </c:pt>
                <c:pt idx="20">
                  <c:v>-59.335712047156832</c:v>
                </c:pt>
                <c:pt idx="21">
                  <c:v>-59.994610051058935</c:v>
                </c:pt>
                <c:pt idx="22">
                  <c:v>-60.168093370372233</c:v>
                </c:pt>
                <c:pt idx="23">
                  <c:v>-60.648384137321059</c:v>
                </c:pt>
                <c:pt idx="24">
                  <c:v>-61.112341351554534</c:v>
                </c:pt>
                <c:pt idx="25">
                  <c:v>-61.709232551214093</c:v>
                </c:pt>
                <c:pt idx="26">
                  <c:v>-61.564355418610937</c:v>
                </c:pt>
                <c:pt idx="27">
                  <c:v>-61.335947128041028</c:v>
                </c:pt>
                <c:pt idx="28">
                  <c:v>-61.490555707994531</c:v>
                </c:pt>
                <c:pt idx="29">
                  <c:v>-61.618663897591198</c:v>
                </c:pt>
                <c:pt idx="30">
                  <c:v>-61.953052741813941</c:v>
                </c:pt>
                <c:pt idx="31">
                  <c:v>-62.40952812138319</c:v>
                </c:pt>
                <c:pt idx="32">
                  <c:v>-63.220650545383315</c:v>
                </c:pt>
                <c:pt idx="33">
                  <c:v>-64.062815920265436</c:v>
                </c:pt>
                <c:pt idx="34">
                  <c:v>-64.986758200761187</c:v>
                </c:pt>
                <c:pt idx="35">
                  <c:v>-66.30732846232118</c:v>
                </c:pt>
                <c:pt idx="36">
                  <c:v>-67.572704460401866</c:v>
                </c:pt>
                <c:pt idx="37">
                  <c:v>-67.391779462795839</c:v>
                </c:pt>
                <c:pt idx="38">
                  <c:v>-67.959538717077109</c:v>
                </c:pt>
                <c:pt idx="39">
                  <c:v>-68.098324570749071</c:v>
                </c:pt>
                <c:pt idx="40">
                  <c:v>-67.613034622919898</c:v>
                </c:pt>
                <c:pt idx="41">
                  <c:v>-67.302382991681398</c:v>
                </c:pt>
                <c:pt idx="42">
                  <c:v>-67.07655870885533</c:v>
                </c:pt>
                <c:pt idx="43">
                  <c:v>-66.729207079393461</c:v>
                </c:pt>
                <c:pt idx="44">
                  <c:v>-66.745579652790127</c:v>
                </c:pt>
                <c:pt idx="45">
                  <c:v>-66.836096269311327</c:v>
                </c:pt>
                <c:pt idx="46">
                  <c:v>-66.579800217483523</c:v>
                </c:pt>
                <c:pt idx="47">
                  <c:v>-66.693665836365966</c:v>
                </c:pt>
                <c:pt idx="48">
                  <c:v>-66.837918429008127</c:v>
                </c:pt>
                <c:pt idx="49">
                  <c:v>-67.566101266513556</c:v>
                </c:pt>
                <c:pt idx="50">
                  <c:v>-68.375472437991817</c:v>
                </c:pt>
                <c:pt idx="51">
                  <c:v>-69.149713421903158</c:v>
                </c:pt>
                <c:pt idx="52">
                  <c:v>-70.057687641628476</c:v>
                </c:pt>
                <c:pt idx="53">
                  <c:v>-70.915927074529648</c:v>
                </c:pt>
                <c:pt idx="54">
                  <c:v>-71.623977794653825</c:v>
                </c:pt>
                <c:pt idx="55">
                  <c:v>-72.943106111144701</c:v>
                </c:pt>
                <c:pt idx="56">
                  <c:v>-72.16674357671836</c:v>
                </c:pt>
                <c:pt idx="57">
                  <c:v>-72.953245791775998</c:v>
                </c:pt>
                <c:pt idx="58">
                  <c:v>-71.347857584701117</c:v>
                </c:pt>
                <c:pt idx="59">
                  <c:v>-71.2720057896084</c:v>
                </c:pt>
                <c:pt idx="60">
                  <c:v>-71.971598190094312</c:v>
                </c:pt>
                <c:pt idx="61">
                  <c:v>-72.245642774900858</c:v>
                </c:pt>
                <c:pt idx="62">
                  <c:v>-73.175653709039565</c:v>
                </c:pt>
                <c:pt idx="63">
                  <c:v>-73.428382911663761</c:v>
                </c:pt>
                <c:pt idx="64">
                  <c:v>-73.884152245605605</c:v>
                </c:pt>
                <c:pt idx="65">
                  <c:v>-73.040685896865256</c:v>
                </c:pt>
                <c:pt idx="66">
                  <c:v>-72.41646102648032</c:v>
                </c:pt>
                <c:pt idx="67">
                  <c:v>-70.998330462917437</c:v>
                </c:pt>
                <c:pt idx="68">
                  <c:v>-69.444890937671616</c:v>
                </c:pt>
                <c:pt idx="69">
                  <c:v>-67.855753338754781</c:v>
                </c:pt>
                <c:pt idx="70">
                  <c:v>-67.466344775209237</c:v>
                </c:pt>
                <c:pt idx="71">
                  <c:v>-67.767551378031328</c:v>
                </c:pt>
                <c:pt idx="72">
                  <c:v>-68.580801708942801</c:v>
                </c:pt>
                <c:pt idx="73">
                  <c:v>-70.397277541289156</c:v>
                </c:pt>
                <c:pt idx="74">
                  <c:v>-71.152678524445093</c:v>
                </c:pt>
                <c:pt idx="75">
                  <c:v>-70.789211165889427</c:v>
                </c:pt>
                <c:pt idx="76">
                  <c:v>-68.420406327410944</c:v>
                </c:pt>
                <c:pt idx="77">
                  <c:v>-66.195061551440631</c:v>
                </c:pt>
                <c:pt idx="78">
                  <c:v>-64.96993898831731</c:v>
                </c:pt>
                <c:pt idx="79">
                  <c:v>-64.179479713361985</c:v>
                </c:pt>
                <c:pt idx="80">
                  <c:v>-64.088565045236777</c:v>
                </c:pt>
                <c:pt idx="81">
                  <c:v>-63.971162109730024</c:v>
                </c:pt>
                <c:pt idx="82">
                  <c:v>-63.81372692031492</c:v>
                </c:pt>
                <c:pt idx="83">
                  <c:v>-63.048384689811797</c:v>
                </c:pt>
                <c:pt idx="84">
                  <c:v>-62.810501064606683</c:v>
                </c:pt>
                <c:pt idx="85">
                  <c:v>-62.474248006071484</c:v>
                </c:pt>
                <c:pt idx="86">
                  <c:v>-62.085655155905208</c:v>
                </c:pt>
                <c:pt idx="87">
                  <c:v>-62.038724388643629</c:v>
                </c:pt>
                <c:pt idx="88">
                  <c:v>-61.65718487872148</c:v>
                </c:pt>
                <c:pt idx="89">
                  <c:v>-61.35807452698802</c:v>
                </c:pt>
                <c:pt idx="90">
                  <c:v>-60.577575833400203</c:v>
                </c:pt>
                <c:pt idx="91">
                  <c:v>-60.254078743286009</c:v>
                </c:pt>
                <c:pt idx="92">
                  <c:v>-60.053487147915952</c:v>
                </c:pt>
                <c:pt idx="93">
                  <c:v>-60.471189866492097</c:v>
                </c:pt>
                <c:pt idx="94">
                  <c:v>-61.645138525133149</c:v>
                </c:pt>
                <c:pt idx="95">
                  <c:v>-63.933949634089501</c:v>
                </c:pt>
                <c:pt idx="96">
                  <c:v>-65.67047200170768</c:v>
                </c:pt>
                <c:pt idx="97">
                  <c:v>-65.407622293740758</c:v>
                </c:pt>
                <c:pt idx="98">
                  <c:v>-64.179990009161827</c:v>
                </c:pt>
                <c:pt idx="99">
                  <c:v>-63.070797343425426</c:v>
                </c:pt>
                <c:pt idx="100">
                  <c:v>-62.46960727176463</c:v>
                </c:pt>
                <c:pt idx="101">
                  <c:v>-63.29029807313033</c:v>
                </c:pt>
                <c:pt idx="102">
                  <c:v>-65.615606773104929</c:v>
                </c:pt>
                <c:pt idx="103">
                  <c:v>-72.168673903127996</c:v>
                </c:pt>
                <c:pt idx="104">
                  <c:v>-86.11562112665078</c:v>
                </c:pt>
                <c:pt idx="105">
                  <c:v>-71.941908969007045</c:v>
                </c:pt>
                <c:pt idx="106">
                  <c:v>-66.261838691811334</c:v>
                </c:pt>
                <c:pt idx="107">
                  <c:v>-64.023009384666793</c:v>
                </c:pt>
                <c:pt idx="108">
                  <c:v>-62.898486245437596</c:v>
                </c:pt>
                <c:pt idx="109">
                  <c:v>-62.204178156524669</c:v>
                </c:pt>
                <c:pt idx="110">
                  <c:v>-60.447283654522167</c:v>
                </c:pt>
                <c:pt idx="111">
                  <c:v>-58.924493247271748</c:v>
                </c:pt>
                <c:pt idx="112">
                  <c:v>-57.179204092745948</c:v>
                </c:pt>
                <c:pt idx="113">
                  <c:v>-55.835801765201794</c:v>
                </c:pt>
                <c:pt idx="114">
                  <c:v>-54.389286052415528</c:v>
                </c:pt>
                <c:pt idx="115">
                  <c:v>-53.579766178718813</c:v>
                </c:pt>
                <c:pt idx="116">
                  <c:v>-52.856130648675276</c:v>
                </c:pt>
                <c:pt idx="117">
                  <c:v>-51.780481934752771</c:v>
                </c:pt>
                <c:pt idx="118">
                  <c:v>-50.644251937324711</c:v>
                </c:pt>
                <c:pt idx="119">
                  <c:v>-49.622635928311993</c:v>
                </c:pt>
                <c:pt idx="120">
                  <c:v>-48.853597839634837</c:v>
                </c:pt>
                <c:pt idx="121">
                  <c:v>-47.724671937607553</c:v>
                </c:pt>
                <c:pt idx="122">
                  <c:v>-46.843220696291311</c:v>
                </c:pt>
                <c:pt idx="123">
                  <c:v>-46.175762696541078</c:v>
                </c:pt>
                <c:pt idx="124">
                  <c:v>-45.52704509276731</c:v>
                </c:pt>
                <c:pt idx="125">
                  <c:v>-45.146234534876697</c:v>
                </c:pt>
                <c:pt idx="126">
                  <c:v>-44.617584046411061</c:v>
                </c:pt>
                <c:pt idx="127">
                  <c:v>-44.07372747295878</c:v>
                </c:pt>
                <c:pt idx="128">
                  <c:v>-43.774091790800696</c:v>
                </c:pt>
                <c:pt idx="129">
                  <c:v>-43.378424896370092</c:v>
                </c:pt>
                <c:pt idx="130">
                  <c:v>-42.890381240331948</c:v>
                </c:pt>
                <c:pt idx="131">
                  <c:v>-42.571828446044421</c:v>
                </c:pt>
                <c:pt idx="132">
                  <c:v>-42.302209921056729</c:v>
                </c:pt>
                <c:pt idx="133">
                  <c:v>-42.110816949906237</c:v>
                </c:pt>
                <c:pt idx="134">
                  <c:v>-42.106665075462111</c:v>
                </c:pt>
                <c:pt idx="135">
                  <c:v>-42.22518903450154</c:v>
                </c:pt>
                <c:pt idx="136">
                  <c:v>-42.558669723827769</c:v>
                </c:pt>
                <c:pt idx="137">
                  <c:v>-42.873310105097204</c:v>
                </c:pt>
                <c:pt idx="138">
                  <c:v>-43.423074410944487</c:v>
                </c:pt>
                <c:pt idx="139">
                  <c:v>-44.071662772142723</c:v>
                </c:pt>
                <c:pt idx="140">
                  <c:v>-44.706757630421933</c:v>
                </c:pt>
                <c:pt idx="141">
                  <c:v>-45.68288364121323</c:v>
                </c:pt>
                <c:pt idx="142">
                  <c:v>-46.835752119728312</c:v>
                </c:pt>
                <c:pt idx="143">
                  <c:v>-48.67748839227513</c:v>
                </c:pt>
                <c:pt idx="144">
                  <c:v>-51.153177905115605</c:v>
                </c:pt>
                <c:pt idx="145">
                  <c:v>-55.346373802087328</c:v>
                </c:pt>
                <c:pt idx="146">
                  <c:v>-59.27608381349831</c:v>
                </c:pt>
                <c:pt idx="147">
                  <c:v>-54.517279316481186</c:v>
                </c:pt>
                <c:pt idx="148">
                  <c:v>-49.380153172213674</c:v>
                </c:pt>
                <c:pt idx="149">
                  <c:v>-45.868990134761809</c:v>
                </c:pt>
                <c:pt idx="150">
                  <c:v>-43.097740761022713</c:v>
                </c:pt>
                <c:pt idx="151">
                  <c:v>-40.940400494543134</c:v>
                </c:pt>
                <c:pt idx="152">
                  <c:v>-39.197752255217829</c:v>
                </c:pt>
                <c:pt idx="153">
                  <c:v>-37.560745912744174</c:v>
                </c:pt>
                <c:pt idx="154">
                  <c:v>-36.181370689134638</c:v>
                </c:pt>
                <c:pt idx="155">
                  <c:v>-34.901590574110081</c:v>
                </c:pt>
                <c:pt idx="156">
                  <c:v>-33.795236054014751</c:v>
                </c:pt>
                <c:pt idx="157">
                  <c:v>-32.796833783063015</c:v>
                </c:pt>
                <c:pt idx="158">
                  <c:v>-31.876828707118246</c:v>
                </c:pt>
                <c:pt idx="159">
                  <c:v>-31.060149553076283</c:v>
                </c:pt>
                <c:pt idx="160">
                  <c:v>-30.325446270722203</c:v>
                </c:pt>
                <c:pt idx="161">
                  <c:v>-29.677487307245126</c:v>
                </c:pt>
                <c:pt idx="162">
                  <c:v>-29.082472701783878</c:v>
                </c:pt>
                <c:pt idx="163">
                  <c:v>-28.534500499093998</c:v>
                </c:pt>
                <c:pt idx="164">
                  <c:v>-28.07527139412537</c:v>
                </c:pt>
                <c:pt idx="165">
                  <c:v>-27.67721814840197</c:v>
                </c:pt>
                <c:pt idx="166">
                  <c:v>-27.33479488705575</c:v>
                </c:pt>
                <c:pt idx="167">
                  <c:v>-27.037077058664011</c:v>
                </c:pt>
                <c:pt idx="168">
                  <c:v>-26.816262711492925</c:v>
                </c:pt>
                <c:pt idx="169">
                  <c:v>-26.641503597849798</c:v>
                </c:pt>
                <c:pt idx="170">
                  <c:v>-26.522071106015371</c:v>
                </c:pt>
                <c:pt idx="171">
                  <c:v>-26.462744597196618</c:v>
                </c:pt>
                <c:pt idx="172">
                  <c:v>-26.47410660140627</c:v>
                </c:pt>
                <c:pt idx="173">
                  <c:v>-26.533914159970951</c:v>
                </c:pt>
                <c:pt idx="174">
                  <c:v>-26.682766494502438</c:v>
                </c:pt>
                <c:pt idx="175">
                  <c:v>-26.873952777683684</c:v>
                </c:pt>
                <c:pt idx="176">
                  <c:v>-27.11418192300038</c:v>
                </c:pt>
                <c:pt idx="177">
                  <c:v>-27.440201205815242</c:v>
                </c:pt>
                <c:pt idx="178">
                  <c:v>-27.842355629095337</c:v>
                </c:pt>
                <c:pt idx="179">
                  <c:v>-28.313272335297455</c:v>
                </c:pt>
                <c:pt idx="180">
                  <c:v>-28.861940567163987</c:v>
                </c:pt>
                <c:pt idx="181">
                  <c:v>-29.502323237723157</c:v>
                </c:pt>
                <c:pt idx="182">
                  <c:v>-30.260060502937751</c:v>
                </c:pt>
                <c:pt idx="183">
                  <c:v>-31.112925770256457</c:v>
                </c:pt>
                <c:pt idx="184">
                  <c:v>-32.066498796083543</c:v>
                </c:pt>
                <c:pt idx="185">
                  <c:v>-33.171574731274717</c:v>
                </c:pt>
                <c:pt idx="186">
                  <c:v>-34.455157194649601</c:v>
                </c:pt>
                <c:pt idx="187">
                  <c:v>-35.993958789289778</c:v>
                </c:pt>
                <c:pt idx="188">
                  <c:v>-37.867373542751167</c:v>
                </c:pt>
                <c:pt idx="189">
                  <c:v>-40.196293505512017</c:v>
                </c:pt>
                <c:pt idx="190">
                  <c:v>-43.391535097828893</c:v>
                </c:pt>
                <c:pt idx="191">
                  <c:v>-48.040807882467789</c:v>
                </c:pt>
                <c:pt idx="192">
                  <c:v>-56.811611000680308</c:v>
                </c:pt>
                <c:pt idx="193">
                  <c:v>-56.077511491431068</c:v>
                </c:pt>
                <c:pt idx="194">
                  <c:v>-48.249822977816102</c:v>
                </c:pt>
                <c:pt idx="195">
                  <c:v>-44.522284867350962</c:v>
                </c:pt>
                <c:pt idx="196">
                  <c:v>-42.348832931181057</c:v>
                </c:pt>
                <c:pt idx="197">
                  <c:v>-40.612952778191627</c:v>
                </c:pt>
                <c:pt idx="198">
                  <c:v>-39.358365245755316</c:v>
                </c:pt>
                <c:pt idx="199">
                  <c:v>-38.503213070264778</c:v>
                </c:pt>
                <c:pt idx="200">
                  <c:v>-37.871697832067959</c:v>
                </c:pt>
                <c:pt idx="201">
                  <c:v>-37.398217808366056</c:v>
                </c:pt>
                <c:pt idx="202">
                  <c:v>-37.134913481361892</c:v>
                </c:pt>
                <c:pt idx="203">
                  <c:v>-37.023672482110413</c:v>
                </c:pt>
                <c:pt idx="204">
                  <c:v>-37.017567169401843</c:v>
                </c:pt>
                <c:pt idx="205">
                  <c:v>-37.205669925667891</c:v>
                </c:pt>
                <c:pt idx="206">
                  <c:v>-37.463433754426021</c:v>
                </c:pt>
                <c:pt idx="207">
                  <c:v>-37.91309668702538</c:v>
                </c:pt>
                <c:pt idx="208">
                  <c:v>-38.414036936647435</c:v>
                </c:pt>
                <c:pt idx="209">
                  <c:v>-39.065617701750178</c:v>
                </c:pt>
                <c:pt idx="210">
                  <c:v>-39.834795139639915</c:v>
                </c:pt>
                <c:pt idx="211">
                  <c:v>-40.780675820063045</c:v>
                </c:pt>
                <c:pt idx="212">
                  <c:v>-41.791905330711273</c:v>
                </c:pt>
                <c:pt idx="213">
                  <c:v>-42.977568447227782</c:v>
                </c:pt>
                <c:pt idx="214">
                  <c:v>-44.310633340006788</c:v>
                </c:pt>
                <c:pt idx="215">
                  <c:v>-45.887202638039177</c:v>
                </c:pt>
                <c:pt idx="216">
                  <c:v>-47.585092625789393</c:v>
                </c:pt>
                <c:pt idx="217">
                  <c:v>-49.249173212078588</c:v>
                </c:pt>
                <c:pt idx="218">
                  <c:v>-50.842409220923145</c:v>
                </c:pt>
                <c:pt idx="219">
                  <c:v>-51.58036996683532</c:v>
                </c:pt>
                <c:pt idx="220">
                  <c:v>-50.877726556393753</c:v>
                </c:pt>
                <c:pt idx="221">
                  <c:v>-49.495081014596558</c:v>
                </c:pt>
                <c:pt idx="222">
                  <c:v>-48.247627417072174</c:v>
                </c:pt>
                <c:pt idx="223">
                  <c:v>-46.819180913467164</c:v>
                </c:pt>
                <c:pt idx="224">
                  <c:v>-45.876054104138277</c:v>
                </c:pt>
                <c:pt idx="225">
                  <c:v>-44.927474938053905</c:v>
                </c:pt>
                <c:pt idx="226">
                  <c:v>-44.142355988836989</c:v>
                </c:pt>
                <c:pt idx="227">
                  <c:v>-43.418876000979722</c:v>
                </c:pt>
                <c:pt idx="228">
                  <c:v>-43.024679931468839</c:v>
                </c:pt>
                <c:pt idx="229">
                  <c:v>-42.639379029091288</c:v>
                </c:pt>
                <c:pt idx="230">
                  <c:v>-42.439710548076704</c:v>
                </c:pt>
                <c:pt idx="231">
                  <c:v>-42.308106689578757</c:v>
                </c:pt>
                <c:pt idx="232">
                  <c:v>-42.432078249322259</c:v>
                </c:pt>
                <c:pt idx="233">
                  <c:v>-42.403031370776091</c:v>
                </c:pt>
                <c:pt idx="234">
                  <c:v>-42.49041248177231</c:v>
                </c:pt>
                <c:pt idx="235">
                  <c:v>-42.623326414662003</c:v>
                </c:pt>
                <c:pt idx="236">
                  <c:v>-42.703104708942774</c:v>
                </c:pt>
                <c:pt idx="237">
                  <c:v>-42.758148294539701</c:v>
                </c:pt>
                <c:pt idx="238">
                  <c:v>-42.887840036666987</c:v>
                </c:pt>
                <c:pt idx="239">
                  <c:v>-43.025407225687495</c:v>
                </c:pt>
                <c:pt idx="240">
                  <c:v>-43.15640873591871</c:v>
                </c:pt>
                <c:pt idx="241">
                  <c:v>-43.364836113244102</c:v>
                </c:pt>
                <c:pt idx="242">
                  <c:v>-43.661290830263482</c:v>
                </c:pt>
                <c:pt idx="243">
                  <c:v>-43.984450898562145</c:v>
                </c:pt>
                <c:pt idx="244">
                  <c:v>-44.328516320637178</c:v>
                </c:pt>
                <c:pt idx="245">
                  <c:v>-44.682792540649636</c:v>
                </c:pt>
                <c:pt idx="246">
                  <c:v>-45.080163820590414</c:v>
                </c:pt>
                <c:pt idx="247">
                  <c:v>-45.497571791543614</c:v>
                </c:pt>
                <c:pt idx="248">
                  <c:v>-45.906088967331144</c:v>
                </c:pt>
                <c:pt idx="249">
                  <c:v>-46.258608255418274</c:v>
                </c:pt>
                <c:pt idx="250">
                  <c:v>-46.739079889694679</c:v>
                </c:pt>
                <c:pt idx="251">
                  <c:v>-47.144595118590061</c:v>
                </c:pt>
                <c:pt idx="252">
                  <c:v>-47.634340326610044</c:v>
                </c:pt>
                <c:pt idx="253">
                  <c:v>-48.112300323527691</c:v>
                </c:pt>
                <c:pt idx="254">
                  <c:v>-48.643467179449885</c:v>
                </c:pt>
                <c:pt idx="255">
                  <c:v>-49.053469765533393</c:v>
                </c:pt>
                <c:pt idx="256">
                  <c:v>-49.453004165745028</c:v>
                </c:pt>
                <c:pt idx="257">
                  <c:v>-49.85872045673019</c:v>
                </c:pt>
                <c:pt idx="258">
                  <c:v>-50.241604242791276</c:v>
                </c:pt>
                <c:pt idx="259">
                  <c:v>-50.647864032875532</c:v>
                </c:pt>
                <c:pt idx="260">
                  <c:v>-50.880056361013139</c:v>
                </c:pt>
                <c:pt idx="261">
                  <c:v>-51.152349587646036</c:v>
                </c:pt>
                <c:pt idx="262">
                  <c:v>-51.406537285612799</c:v>
                </c:pt>
                <c:pt idx="263">
                  <c:v>-51.805370420186961</c:v>
                </c:pt>
                <c:pt idx="264">
                  <c:v>-52.200485398794562</c:v>
                </c:pt>
                <c:pt idx="265">
                  <c:v>-52.774087806236878</c:v>
                </c:pt>
                <c:pt idx="266">
                  <c:v>-53.75948980417003</c:v>
                </c:pt>
                <c:pt idx="267">
                  <c:v>-55.254773899992344</c:v>
                </c:pt>
                <c:pt idx="268">
                  <c:v>-56.908210332727158</c:v>
                </c:pt>
                <c:pt idx="269">
                  <c:v>-58.448051353164992</c:v>
                </c:pt>
                <c:pt idx="270">
                  <c:v>-59.65308828159877</c:v>
                </c:pt>
                <c:pt idx="271">
                  <c:v>-59.942487848709369</c:v>
                </c:pt>
                <c:pt idx="272">
                  <c:v>-59.414214208172339</c:v>
                </c:pt>
                <c:pt idx="273">
                  <c:v>-58.609674188954614</c:v>
                </c:pt>
                <c:pt idx="274">
                  <c:v>-58.199078449297133</c:v>
                </c:pt>
                <c:pt idx="275">
                  <c:v>-57.762344006607655</c:v>
                </c:pt>
                <c:pt idx="276">
                  <c:v>-57.655442389109481</c:v>
                </c:pt>
                <c:pt idx="277">
                  <c:v>-57.402506973312121</c:v>
                </c:pt>
                <c:pt idx="278">
                  <c:v>-57.29334575921871</c:v>
                </c:pt>
                <c:pt idx="279">
                  <c:v>-57.300018601777538</c:v>
                </c:pt>
                <c:pt idx="280">
                  <c:v>-57.292589938604117</c:v>
                </c:pt>
                <c:pt idx="281">
                  <c:v>-57.245014095738</c:v>
                </c:pt>
                <c:pt idx="282">
                  <c:v>-57.237787862660142</c:v>
                </c:pt>
                <c:pt idx="283">
                  <c:v>-57.510717241344516</c:v>
                </c:pt>
                <c:pt idx="284">
                  <c:v>-57.995826846948859</c:v>
                </c:pt>
                <c:pt idx="285">
                  <c:v>-58.396389549756982</c:v>
                </c:pt>
                <c:pt idx="286">
                  <c:v>-58.941954733491031</c:v>
                </c:pt>
                <c:pt idx="287">
                  <c:v>-59.432926588532737</c:v>
                </c:pt>
                <c:pt idx="288">
                  <c:v>-59.79444838659888</c:v>
                </c:pt>
                <c:pt idx="289">
                  <c:v>-60.625858183447818</c:v>
                </c:pt>
                <c:pt idx="290">
                  <c:v>-61.497891977079732</c:v>
                </c:pt>
                <c:pt idx="291">
                  <c:v>-63.232225315244335</c:v>
                </c:pt>
                <c:pt idx="292">
                  <c:v>-65.716441597839562</c:v>
                </c:pt>
                <c:pt idx="293">
                  <c:v>-68.987642999886248</c:v>
                </c:pt>
                <c:pt idx="294">
                  <c:v>-71.734175214586017</c:v>
                </c:pt>
                <c:pt idx="295">
                  <c:v>-70.785534739389291</c:v>
                </c:pt>
                <c:pt idx="296">
                  <c:v>-68.324175706863272</c:v>
                </c:pt>
                <c:pt idx="297">
                  <c:v>-66.353938868121119</c:v>
                </c:pt>
                <c:pt idx="298">
                  <c:v>-65.092784980661747</c:v>
                </c:pt>
                <c:pt idx="299">
                  <c:v>-63.750385898281237</c:v>
                </c:pt>
                <c:pt idx="300">
                  <c:v>-62.574508681747233</c:v>
                </c:pt>
                <c:pt idx="301">
                  <c:v>-61.810862027592975</c:v>
                </c:pt>
                <c:pt idx="302">
                  <c:v>-60.950788805427337</c:v>
                </c:pt>
                <c:pt idx="303">
                  <c:v>-60.537139536032328</c:v>
                </c:pt>
                <c:pt idx="304">
                  <c:v>-60.376752353500798</c:v>
                </c:pt>
                <c:pt idx="305">
                  <c:v>-60.500236505738442</c:v>
                </c:pt>
                <c:pt idx="306">
                  <c:v>-60.723596671177177</c:v>
                </c:pt>
                <c:pt idx="307">
                  <c:v>-61.098036109543841</c:v>
                </c:pt>
                <c:pt idx="308">
                  <c:v>-61.803136897647441</c:v>
                </c:pt>
                <c:pt idx="309">
                  <c:v>-62.608783450624458</c:v>
                </c:pt>
                <c:pt idx="310">
                  <c:v>-62.919446948807959</c:v>
                </c:pt>
                <c:pt idx="311">
                  <c:v>-63.261313506879503</c:v>
                </c:pt>
                <c:pt idx="312">
                  <c:v>-62.998560010752328</c:v>
                </c:pt>
                <c:pt idx="313">
                  <c:v>-62.834414048859514</c:v>
                </c:pt>
                <c:pt idx="314">
                  <c:v>-62.718121750427443</c:v>
                </c:pt>
                <c:pt idx="315">
                  <c:v>-63.074725027443684</c:v>
                </c:pt>
                <c:pt idx="316">
                  <c:v>-63.52199925522207</c:v>
                </c:pt>
                <c:pt idx="317">
                  <c:v>-63.549325301156301</c:v>
                </c:pt>
                <c:pt idx="318">
                  <c:v>-63.107881642100466</c:v>
                </c:pt>
                <c:pt idx="319">
                  <c:v>-62.663858115766608</c:v>
                </c:pt>
                <c:pt idx="320">
                  <c:v>-61.822887434693563</c:v>
                </c:pt>
                <c:pt idx="321">
                  <c:v>-61.092195607394501</c:v>
                </c:pt>
                <c:pt idx="322">
                  <c:v>-60.823695566470576</c:v>
                </c:pt>
                <c:pt idx="323">
                  <c:v>-60.657501986097834</c:v>
                </c:pt>
                <c:pt idx="324">
                  <c:v>-60.725526661172758</c:v>
                </c:pt>
                <c:pt idx="325">
                  <c:v>-60.983783510398546</c:v>
                </c:pt>
                <c:pt idx="326">
                  <c:v>-61.352228238080102</c:v>
                </c:pt>
                <c:pt idx="327">
                  <c:v>-61.954027365675074</c:v>
                </c:pt>
                <c:pt idx="328">
                  <c:v>-61.967314758021068</c:v>
                </c:pt>
                <c:pt idx="329">
                  <c:v>-62.455088762527673</c:v>
                </c:pt>
                <c:pt idx="330">
                  <c:v>-62.875900435559437</c:v>
                </c:pt>
                <c:pt idx="331">
                  <c:v>-63.770590997194546</c:v>
                </c:pt>
                <c:pt idx="332">
                  <c:v>-65.476889312025321</c:v>
                </c:pt>
                <c:pt idx="333">
                  <c:v>-67.262965152041133</c:v>
                </c:pt>
                <c:pt idx="334">
                  <c:v>-69.702500975059053</c:v>
                </c:pt>
                <c:pt idx="335">
                  <c:v>-74.306190830846973</c:v>
                </c:pt>
                <c:pt idx="336">
                  <c:v>-82.762762303130501</c:v>
                </c:pt>
                <c:pt idx="337">
                  <c:v>-79.852781756541773</c:v>
                </c:pt>
                <c:pt idx="338">
                  <c:v>-73.525589816336904</c:v>
                </c:pt>
                <c:pt idx="339">
                  <c:v>-70.609749417876117</c:v>
                </c:pt>
                <c:pt idx="340">
                  <c:v>-67.742772430260146</c:v>
                </c:pt>
                <c:pt idx="341">
                  <c:v>-66.552051633868913</c:v>
                </c:pt>
                <c:pt idx="342">
                  <c:v>-65.201200113044649</c:v>
                </c:pt>
                <c:pt idx="343">
                  <c:v>-64.665591641757914</c:v>
                </c:pt>
                <c:pt idx="344">
                  <c:v>-64.202727177586468</c:v>
                </c:pt>
                <c:pt idx="345">
                  <c:v>-63.871884380289465</c:v>
                </c:pt>
                <c:pt idx="346">
                  <c:v>-63.762359311852663</c:v>
                </c:pt>
                <c:pt idx="347">
                  <c:v>-63.750881271870945</c:v>
                </c:pt>
                <c:pt idx="348">
                  <c:v>-63.674018608592668</c:v>
                </c:pt>
                <c:pt idx="349">
                  <c:v>-63.926518670615181</c:v>
                </c:pt>
                <c:pt idx="350">
                  <c:v>-64.067780633112022</c:v>
                </c:pt>
                <c:pt idx="351">
                  <c:v>-64.128247209463879</c:v>
                </c:pt>
                <c:pt idx="352">
                  <c:v>-64.309748645931421</c:v>
                </c:pt>
                <c:pt idx="353">
                  <c:v>-64.777130753866516</c:v>
                </c:pt>
                <c:pt idx="354">
                  <c:v>-65.348078357362411</c:v>
                </c:pt>
                <c:pt idx="355">
                  <c:v>-66.057200698050565</c:v>
                </c:pt>
                <c:pt idx="356">
                  <c:v>-66.937143821691507</c:v>
                </c:pt>
                <c:pt idx="357">
                  <c:v>-68.681907148684715</c:v>
                </c:pt>
                <c:pt idx="358">
                  <c:v>-69.442879253231951</c:v>
                </c:pt>
                <c:pt idx="359">
                  <c:v>-70.31162316140653</c:v>
                </c:pt>
                <c:pt idx="360">
                  <c:v>-70.894969223839041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2-4775-A1CC-94686D7F9127}"/>
            </c:ext>
          </c:extLst>
        </c:ser>
        <c:ser>
          <c:idx val="1"/>
          <c:order val="2"/>
          <c:tx>
            <c:v>LP All Active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all!$F$3:$F$363</c:f>
              <c:numCache>
                <c:formatCode>General</c:formatCode>
                <c:ptCount val="361"/>
                <c:pt idx="0">
                  <c:v>-70.97</c:v>
                </c:pt>
                <c:pt idx="1">
                  <c:v>-69.72</c:v>
                </c:pt>
                <c:pt idx="2">
                  <c:v>-68.759999999999991</c:v>
                </c:pt>
                <c:pt idx="3">
                  <c:v>-67.67</c:v>
                </c:pt>
                <c:pt idx="4">
                  <c:v>-66.28</c:v>
                </c:pt>
                <c:pt idx="5">
                  <c:v>-65.02000000000001</c:v>
                </c:pt>
                <c:pt idx="6">
                  <c:v>-63.73</c:v>
                </c:pt>
                <c:pt idx="7">
                  <c:v>-62.7</c:v>
                </c:pt>
                <c:pt idx="8">
                  <c:v>-61.63</c:v>
                </c:pt>
                <c:pt idx="9">
                  <c:v>-60.62</c:v>
                </c:pt>
                <c:pt idx="10">
                  <c:v>-59.66</c:v>
                </c:pt>
                <c:pt idx="11">
                  <c:v>-58.81</c:v>
                </c:pt>
                <c:pt idx="12">
                  <c:v>-58.1</c:v>
                </c:pt>
                <c:pt idx="13">
                  <c:v>-57.6</c:v>
                </c:pt>
                <c:pt idx="14">
                  <c:v>-57.31</c:v>
                </c:pt>
                <c:pt idx="15">
                  <c:v>-57.15</c:v>
                </c:pt>
                <c:pt idx="16">
                  <c:v>-57.19</c:v>
                </c:pt>
                <c:pt idx="17">
                  <c:v>-57.519999999999996</c:v>
                </c:pt>
                <c:pt idx="18">
                  <c:v>-57.91</c:v>
                </c:pt>
                <c:pt idx="19">
                  <c:v>-58.63</c:v>
                </c:pt>
                <c:pt idx="20">
                  <c:v>-59.49</c:v>
                </c:pt>
                <c:pt idx="21">
                  <c:v>-60.38</c:v>
                </c:pt>
                <c:pt idx="22">
                  <c:v>-61.23</c:v>
                </c:pt>
                <c:pt idx="23">
                  <c:v>-61.98</c:v>
                </c:pt>
                <c:pt idx="24">
                  <c:v>-62.49</c:v>
                </c:pt>
                <c:pt idx="25">
                  <c:v>-62.71</c:v>
                </c:pt>
                <c:pt idx="26">
                  <c:v>-62.79</c:v>
                </c:pt>
                <c:pt idx="27">
                  <c:v>-62.68</c:v>
                </c:pt>
                <c:pt idx="28">
                  <c:v>-62.66</c:v>
                </c:pt>
                <c:pt idx="29">
                  <c:v>-62.53</c:v>
                </c:pt>
                <c:pt idx="30">
                  <c:v>-62.65</c:v>
                </c:pt>
                <c:pt idx="31">
                  <c:v>-62.88</c:v>
                </c:pt>
                <c:pt idx="32">
                  <c:v>-63.26</c:v>
                </c:pt>
                <c:pt idx="33">
                  <c:v>-63.75</c:v>
                </c:pt>
                <c:pt idx="34">
                  <c:v>-64.53</c:v>
                </c:pt>
                <c:pt idx="35">
                  <c:v>-65.150000000000006</c:v>
                </c:pt>
                <c:pt idx="36">
                  <c:v>-65.95</c:v>
                </c:pt>
                <c:pt idx="37">
                  <c:v>-66.460000000000008</c:v>
                </c:pt>
                <c:pt idx="38">
                  <c:v>-67.22999999999999</c:v>
                </c:pt>
                <c:pt idx="39">
                  <c:v>-68.02000000000001</c:v>
                </c:pt>
                <c:pt idx="40">
                  <c:v>-68.87</c:v>
                </c:pt>
                <c:pt idx="41">
                  <c:v>-71.06</c:v>
                </c:pt>
                <c:pt idx="42">
                  <c:v>-74.3</c:v>
                </c:pt>
                <c:pt idx="43">
                  <c:v>-82.11</c:v>
                </c:pt>
                <c:pt idx="44">
                  <c:v>-81.319999999999993</c:v>
                </c:pt>
                <c:pt idx="45">
                  <c:v>-73.75</c:v>
                </c:pt>
                <c:pt idx="46">
                  <c:v>-69.789999999999992</c:v>
                </c:pt>
                <c:pt idx="47">
                  <c:v>-68.47</c:v>
                </c:pt>
                <c:pt idx="48">
                  <c:v>-68.2</c:v>
                </c:pt>
                <c:pt idx="49">
                  <c:v>-68.91</c:v>
                </c:pt>
                <c:pt idx="50">
                  <c:v>-70.17</c:v>
                </c:pt>
                <c:pt idx="51">
                  <c:v>-71.009999999999991</c:v>
                </c:pt>
                <c:pt idx="52">
                  <c:v>-71.19</c:v>
                </c:pt>
                <c:pt idx="53">
                  <c:v>-69.759999999999991</c:v>
                </c:pt>
                <c:pt idx="54">
                  <c:v>-67.740000000000009</c:v>
                </c:pt>
                <c:pt idx="55">
                  <c:v>-65.56</c:v>
                </c:pt>
                <c:pt idx="56">
                  <c:v>-63.9</c:v>
                </c:pt>
                <c:pt idx="57">
                  <c:v>-62.62</c:v>
                </c:pt>
                <c:pt idx="58">
                  <c:v>-61.78</c:v>
                </c:pt>
                <c:pt idx="59">
                  <c:v>-61.48</c:v>
                </c:pt>
                <c:pt idx="60">
                  <c:v>-61.61</c:v>
                </c:pt>
                <c:pt idx="61">
                  <c:v>-62.29</c:v>
                </c:pt>
                <c:pt idx="62">
                  <c:v>-63.51</c:v>
                </c:pt>
                <c:pt idx="63">
                  <c:v>-65.3</c:v>
                </c:pt>
                <c:pt idx="64">
                  <c:v>-67.42</c:v>
                </c:pt>
                <c:pt idx="65">
                  <c:v>-69.56</c:v>
                </c:pt>
                <c:pt idx="66">
                  <c:v>-71.039999999999992</c:v>
                </c:pt>
                <c:pt idx="67">
                  <c:v>-71.41</c:v>
                </c:pt>
                <c:pt idx="68">
                  <c:v>-70.22</c:v>
                </c:pt>
                <c:pt idx="69">
                  <c:v>-68.41</c:v>
                </c:pt>
                <c:pt idx="70">
                  <c:v>-66.27000000000001</c:v>
                </c:pt>
                <c:pt idx="71">
                  <c:v>-64.62</c:v>
                </c:pt>
                <c:pt idx="72">
                  <c:v>-63.99</c:v>
                </c:pt>
                <c:pt idx="73">
                  <c:v>-63.85</c:v>
                </c:pt>
                <c:pt idx="74">
                  <c:v>-64.55</c:v>
                </c:pt>
                <c:pt idx="75">
                  <c:v>-66.2</c:v>
                </c:pt>
                <c:pt idx="76">
                  <c:v>-67.25</c:v>
                </c:pt>
                <c:pt idx="77">
                  <c:v>-66.900000000000006</c:v>
                </c:pt>
                <c:pt idx="78">
                  <c:v>-65.37</c:v>
                </c:pt>
                <c:pt idx="79">
                  <c:v>-63.85</c:v>
                </c:pt>
                <c:pt idx="80">
                  <c:v>-62.74</c:v>
                </c:pt>
                <c:pt idx="81">
                  <c:v>-62.45</c:v>
                </c:pt>
                <c:pt idx="82">
                  <c:v>-62.48</c:v>
                </c:pt>
                <c:pt idx="83">
                  <c:v>-62.78</c:v>
                </c:pt>
                <c:pt idx="84">
                  <c:v>-62.9</c:v>
                </c:pt>
                <c:pt idx="85">
                  <c:v>-63.08</c:v>
                </c:pt>
                <c:pt idx="86">
                  <c:v>-62.76</c:v>
                </c:pt>
                <c:pt idx="87">
                  <c:v>-61.96</c:v>
                </c:pt>
                <c:pt idx="88">
                  <c:v>-61.11</c:v>
                </c:pt>
                <c:pt idx="89">
                  <c:v>-59.96</c:v>
                </c:pt>
                <c:pt idx="90">
                  <c:v>-58.55</c:v>
                </c:pt>
                <c:pt idx="91">
                  <c:v>-57.29</c:v>
                </c:pt>
                <c:pt idx="92">
                  <c:v>-56.18</c:v>
                </c:pt>
                <c:pt idx="93">
                  <c:v>-55.489999999999995</c:v>
                </c:pt>
                <c:pt idx="94">
                  <c:v>-55.29</c:v>
                </c:pt>
                <c:pt idx="95">
                  <c:v>-55.43</c:v>
                </c:pt>
                <c:pt idx="96">
                  <c:v>-55.82</c:v>
                </c:pt>
                <c:pt idx="97">
                  <c:v>-56.120000000000005</c:v>
                </c:pt>
                <c:pt idx="98">
                  <c:v>-55.989999999999995</c:v>
                </c:pt>
                <c:pt idx="99">
                  <c:v>-55.42</c:v>
                </c:pt>
                <c:pt idx="100">
                  <c:v>-54.67</c:v>
                </c:pt>
                <c:pt idx="101">
                  <c:v>-54.14</c:v>
                </c:pt>
                <c:pt idx="102">
                  <c:v>-53.9</c:v>
                </c:pt>
                <c:pt idx="103">
                  <c:v>-53.81</c:v>
                </c:pt>
                <c:pt idx="104">
                  <c:v>-53.94</c:v>
                </c:pt>
                <c:pt idx="105">
                  <c:v>-54.120000000000005</c:v>
                </c:pt>
                <c:pt idx="106">
                  <c:v>-54.3</c:v>
                </c:pt>
                <c:pt idx="107">
                  <c:v>-54.11</c:v>
                </c:pt>
                <c:pt idx="108">
                  <c:v>-53.66</c:v>
                </c:pt>
                <c:pt idx="109">
                  <c:v>-53.05</c:v>
                </c:pt>
                <c:pt idx="110">
                  <c:v>-52.34</c:v>
                </c:pt>
                <c:pt idx="111">
                  <c:v>-51.61</c:v>
                </c:pt>
                <c:pt idx="112">
                  <c:v>-50.989999999999995</c:v>
                </c:pt>
                <c:pt idx="113">
                  <c:v>-50.510000000000005</c:v>
                </c:pt>
                <c:pt idx="114">
                  <c:v>-50.1</c:v>
                </c:pt>
                <c:pt idx="115">
                  <c:v>-49.61</c:v>
                </c:pt>
                <c:pt idx="116">
                  <c:v>-49.06</c:v>
                </c:pt>
                <c:pt idx="117">
                  <c:v>-48.45</c:v>
                </c:pt>
                <c:pt idx="118">
                  <c:v>-47.82</c:v>
                </c:pt>
                <c:pt idx="119">
                  <c:v>-47.16</c:v>
                </c:pt>
                <c:pt idx="120">
                  <c:v>-46.53</c:v>
                </c:pt>
                <c:pt idx="121">
                  <c:v>-45.93</c:v>
                </c:pt>
                <c:pt idx="122">
                  <c:v>-45.39</c:v>
                </c:pt>
                <c:pt idx="123">
                  <c:v>-44.879999999999995</c:v>
                </c:pt>
                <c:pt idx="124">
                  <c:v>-44.43</c:v>
                </c:pt>
                <c:pt idx="125">
                  <c:v>-43.980000000000004</c:v>
                </c:pt>
                <c:pt idx="126">
                  <c:v>-43.5</c:v>
                </c:pt>
                <c:pt idx="127">
                  <c:v>-43</c:v>
                </c:pt>
                <c:pt idx="128">
                  <c:v>-42.56</c:v>
                </c:pt>
                <c:pt idx="129">
                  <c:v>-42.19</c:v>
                </c:pt>
                <c:pt idx="130">
                  <c:v>-41.84</c:v>
                </c:pt>
                <c:pt idx="131">
                  <c:v>-41.59</c:v>
                </c:pt>
                <c:pt idx="132">
                  <c:v>-41.45</c:v>
                </c:pt>
                <c:pt idx="133">
                  <c:v>-41.36</c:v>
                </c:pt>
                <c:pt idx="134">
                  <c:v>-41.38</c:v>
                </c:pt>
                <c:pt idx="135">
                  <c:v>-41.519999999999996</c:v>
                </c:pt>
                <c:pt idx="136">
                  <c:v>-41.76</c:v>
                </c:pt>
                <c:pt idx="137">
                  <c:v>-42.1</c:v>
                </c:pt>
                <c:pt idx="138">
                  <c:v>-42.519999999999996</c:v>
                </c:pt>
                <c:pt idx="139">
                  <c:v>-43.04</c:v>
                </c:pt>
                <c:pt idx="140">
                  <c:v>-43.69</c:v>
                </c:pt>
                <c:pt idx="141">
                  <c:v>-44.53</c:v>
                </c:pt>
                <c:pt idx="142">
                  <c:v>-45.68</c:v>
                </c:pt>
                <c:pt idx="143">
                  <c:v>-47.4</c:v>
                </c:pt>
                <c:pt idx="144">
                  <c:v>-49.9</c:v>
                </c:pt>
                <c:pt idx="145">
                  <c:v>-54.03</c:v>
                </c:pt>
                <c:pt idx="146">
                  <c:v>-59.49</c:v>
                </c:pt>
                <c:pt idx="147">
                  <c:v>-54.5</c:v>
                </c:pt>
                <c:pt idx="148">
                  <c:v>-48.96</c:v>
                </c:pt>
                <c:pt idx="149">
                  <c:v>-45.370000000000005</c:v>
                </c:pt>
                <c:pt idx="150">
                  <c:v>-42.58</c:v>
                </c:pt>
                <c:pt idx="151">
                  <c:v>-40.43</c:v>
                </c:pt>
                <c:pt idx="152">
                  <c:v>-38.590000000000003</c:v>
                </c:pt>
                <c:pt idx="153">
                  <c:v>-37.01</c:v>
                </c:pt>
                <c:pt idx="154">
                  <c:v>-35.619999999999997</c:v>
                </c:pt>
                <c:pt idx="155">
                  <c:v>-34.380000000000003</c:v>
                </c:pt>
                <c:pt idx="156">
                  <c:v>-33.28</c:v>
                </c:pt>
                <c:pt idx="157">
                  <c:v>-32.269999999999996</c:v>
                </c:pt>
                <c:pt idx="158">
                  <c:v>-31.38</c:v>
                </c:pt>
                <c:pt idx="159">
                  <c:v>-30.57</c:v>
                </c:pt>
                <c:pt idx="160">
                  <c:v>-29.84</c:v>
                </c:pt>
                <c:pt idx="161">
                  <c:v>-29.18</c:v>
                </c:pt>
                <c:pt idx="162">
                  <c:v>-28.59</c:v>
                </c:pt>
                <c:pt idx="163">
                  <c:v>-28.06</c:v>
                </c:pt>
                <c:pt idx="164">
                  <c:v>-27.6</c:v>
                </c:pt>
                <c:pt idx="165">
                  <c:v>-27.2</c:v>
                </c:pt>
                <c:pt idx="166">
                  <c:v>-26.86</c:v>
                </c:pt>
                <c:pt idx="167">
                  <c:v>-26.57</c:v>
                </c:pt>
                <c:pt idx="168">
                  <c:v>-26.34</c:v>
                </c:pt>
                <c:pt idx="169">
                  <c:v>-26.17</c:v>
                </c:pt>
                <c:pt idx="170">
                  <c:v>-26.05</c:v>
                </c:pt>
                <c:pt idx="171">
                  <c:v>-26</c:v>
                </c:pt>
                <c:pt idx="172">
                  <c:v>-26.02</c:v>
                </c:pt>
                <c:pt idx="173">
                  <c:v>-26.1</c:v>
                </c:pt>
                <c:pt idx="174">
                  <c:v>-26.25</c:v>
                </c:pt>
                <c:pt idx="175">
                  <c:v>-26.46</c:v>
                </c:pt>
                <c:pt idx="176">
                  <c:v>-26.75</c:v>
                </c:pt>
                <c:pt idx="177">
                  <c:v>-27.1</c:v>
                </c:pt>
                <c:pt idx="178">
                  <c:v>-27.53</c:v>
                </c:pt>
                <c:pt idx="179">
                  <c:v>-28.03</c:v>
                </c:pt>
                <c:pt idx="180">
                  <c:v>-28.62</c:v>
                </c:pt>
                <c:pt idx="181">
                  <c:v>-29.31</c:v>
                </c:pt>
                <c:pt idx="182">
                  <c:v>-30.13</c:v>
                </c:pt>
                <c:pt idx="183">
                  <c:v>-31.05</c:v>
                </c:pt>
                <c:pt idx="184">
                  <c:v>-32.11</c:v>
                </c:pt>
                <c:pt idx="185">
                  <c:v>-33.33</c:v>
                </c:pt>
                <c:pt idx="186">
                  <c:v>-34.79</c:v>
                </c:pt>
                <c:pt idx="187">
                  <c:v>-36.51</c:v>
                </c:pt>
                <c:pt idx="188">
                  <c:v>-38.58</c:v>
                </c:pt>
                <c:pt idx="189">
                  <c:v>-41.11</c:v>
                </c:pt>
                <c:pt idx="190">
                  <c:v>-44.260000000000005</c:v>
                </c:pt>
                <c:pt idx="191">
                  <c:v>-46.97</c:v>
                </c:pt>
                <c:pt idx="192">
                  <c:v>-46.67</c:v>
                </c:pt>
                <c:pt idx="193">
                  <c:v>-43.870000000000005</c:v>
                </c:pt>
                <c:pt idx="194">
                  <c:v>-41.38</c:v>
                </c:pt>
                <c:pt idx="195">
                  <c:v>-39.68</c:v>
                </c:pt>
                <c:pt idx="196">
                  <c:v>-38.26</c:v>
                </c:pt>
                <c:pt idx="197">
                  <c:v>-37.130000000000003</c:v>
                </c:pt>
                <c:pt idx="198">
                  <c:v>-36.22</c:v>
                </c:pt>
                <c:pt idx="199">
                  <c:v>-35.53</c:v>
                </c:pt>
                <c:pt idx="200">
                  <c:v>-35.04</c:v>
                </c:pt>
                <c:pt idx="201">
                  <c:v>-34.69</c:v>
                </c:pt>
                <c:pt idx="202">
                  <c:v>-34.49</c:v>
                </c:pt>
                <c:pt idx="203">
                  <c:v>-34.39</c:v>
                </c:pt>
                <c:pt idx="204">
                  <c:v>-34.44</c:v>
                </c:pt>
                <c:pt idx="205">
                  <c:v>-34.6</c:v>
                </c:pt>
                <c:pt idx="206">
                  <c:v>-34.880000000000003</c:v>
                </c:pt>
                <c:pt idx="207">
                  <c:v>-35.299999999999997</c:v>
                </c:pt>
                <c:pt idx="208">
                  <c:v>-35.81</c:v>
                </c:pt>
                <c:pt idx="209">
                  <c:v>-36.4</c:v>
                </c:pt>
                <c:pt idx="210">
                  <c:v>-37.17</c:v>
                </c:pt>
                <c:pt idx="211">
                  <c:v>-38.07</c:v>
                </c:pt>
                <c:pt idx="212">
                  <c:v>-39.090000000000003</c:v>
                </c:pt>
                <c:pt idx="213">
                  <c:v>-40.269999999999996</c:v>
                </c:pt>
                <c:pt idx="214">
                  <c:v>-41.69</c:v>
                </c:pt>
                <c:pt idx="215">
                  <c:v>-43.379999999999995</c:v>
                </c:pt>
                <c:pt idx="216">
                  <c:v>-45.47</c:v>
                </c:pt>
                <c:pt idx="217">
                  <c:v>-48.06</c:v>
                </c:pt>
                <c:pt idx="218">
                  <c:v>-51.64</c:v>
                </c:pt>
                <c:pt idx="219">
                  <c:v>-56.730000000000004</c:v>
                </c:pt>
                <c:pt idx="220">
                  <c:v>-60.08</c:v>
                </c:pt>
                <c:pt idx="221">
                  <c:v>-55.41</c:v>
                </c:pt>
                <c:pt idx="222">
                  <c:v>-51.41</c:v>
                </c:pt>
                <c:pt idx="223">
                  <c:v>-48.71</c:v>
                </c:pt>
                <c:pt idx="224">
                  <c:v>-46.81</c:v>
                </c:pt>
                <c:pt idx="225">
                  <c:v>-45.35</c:v>
                </c:pt>
                <c:pt idx="226">
                  <c:v>-44.16</c:v>
                </c:pt>
                <c:pt idx="227">
                  <c:v>-43.269999999999996</c:v>
                </c:pt>
                <c:pt idx="228">
                  <c:v>-42.58</c:v>
                </c:pt>
                <c:pt idx="229">
                  <c:v>-42.06</c:v>
                </c:pt>
                <c:pt idx="230">
                  <c:v>-41.67</c:v>
                </c:pt>
                <c:pt idx="231">
                  <c:v>-41.46</c:v>
                </c:pt>
                <c:pt idx="232">
                  <c:v>-41.32</c:v>
                </c:pt>
                <c:pt idx="233">
                  <c:v>-41.24</c:v>
                </c:pt>
                <c:pt idx="234">
                  <c:v>-41.22</c:v>
                </c:pt>
                <c:pt idx="235">
                  <c:v>-41.269999999999996</c:v>
                </c:pt>
                <c:pt idx="236">
                  <c:v>-41.33</c:v>
                </c:pt>
                <c:pt idx="237">
                  <c:v>-41.37</c:v>
                </c:pt>
                <c:pt idx="238">
                  <c:v>-41.47</c:v>
                </c:pt>
                <c:pt idx="239">
                  <c:v>-41.62</c:v>
                </c:pt>
                <c:pt idx="240">
                  <c:v>-41.72</c:v>
                </c:pt>
                <c:pt idx="241">
                  <c:v>-41.95</c:v>
                </c:pt>
                <c:pt idx="242">
                  <c:v>-42.2</c:v>
                </c:pt>
                <c:pt idx="243">
                  <c:v>-42.47</c:v>
                </c:pt>
                <c:pt idx="244">
                  <c:v>-42.769999999999996</c:v>
                </c:pt>
                <c:pt idx="245">
                  <c:v>-43.03</c:v>
                </c:pt>
                <c:pt idx="246">
                  <c:v>-43.36</c:v>
                </c:pt>
                <c:pt idx="247">
                  <c:v>-43.620000000000005</c:v>
                </c:pt>
                <c:pt idx="248">
                  <c:v>-43.93</c:v>
                </c:pt>
                <c:pt idx="249">
                  <c:v>-44.2</c:v>
                </c:pt>
                <c:pt idx="250">
                  <c:v>-44.480000000000004</c:v>
                </c:pt>
                <c:pt idx="251">
                  <c:v>-44.8</c:v>
                </c:pt>
                <c:pt idx="252">
                  <c:v>-45.15</c:v>
                </c:pt>
                <c:pt idx="253">
                  <c:v>-45.489999999999995</c:v>
                </c:pt>
                <c:pt idx="254">
                  <c:v>-45.879999999999995</c:v>
                </c:pt>
                <c:pt idx="255">
                  <c:v>-46.269999999999996</c:v>
                </c:pt>
                <c:pt idx="256">
                  <c:v>-46.620000000000005</c:v>
                </c:pt>
                <c:pt idx="257">
                  <c:v>-46.980000000000004</c:v>
                </c:pt>
                <c:pt idx="258">
                  <c:v>-47.370000000000005</c:v>
                </c:pt>
                <c:pt idx="259">
                  <c:v>-47.730000000000004</c:v>
                </c:pt>
                <c:pt idx="260">
                  <c:v>-48.06</c:v>
                </c:pt>
                <c:pt idx="261">
                  <c:v>-48.34</c:v>
                </c:pt>
                <c:pt idx="262">
                  <c:v>-48.629999999999995</c:v>
                </c:pt>
                <c:pt idx="263">
                  <c:v>-49.03</c:v>
                </c:pt>
                <c:pt idx="264">
                  <c:v>-49.5</c:v>
                </c:pt>
                <c:pt idx="265">
                  <c:v>-50.18</c:v>
                </c:pt>
                <c:pt idx="266">
                  <c:v>-51.120000000000005</c:v>
                </c:pt>
                <c:pt idx="267">
                  <c:v>-52.239999999999995</c:v>
                </c:pt>
                <c:pt idx="268">
                  <c:v>-53.32</c:v>
                </c:pt>
                <c:pt idx="269">
                  <c:v>-54.07</c:v>
                </c:pt>
                <c:pt idx="270">
                  <c:v>-54.43</c:v>
                </c:pt>
                <c:pt idx="271">
                  <c:v>-54.18</c:v>
                </c:pt>
                <c:pt idx="272">
                  <c:v>-53.79</c:v>
                </c:pt>
                <c:pt idx="273">
                  <c:v>-53.46</c:v>
                </c:pt>
                <c:pt idx="274">
                  <c:v>-53.120000000000005</c:v>
                </c:pt>
                <c:pt idx="275">
                  <c:v>-53</c:v>
                </c:pt>
                <c:pt idx="276">
                  <c:v>-52.96</c:v>
                </c:pt>
                <c:pt idx="277">
                  <c:v>-52.95</c:v>
                </c:pt>
                <c:pt idx="278">
                  <c:v>-52.9</c:v>
                </c:pt>
                <c:pt idx="279">
                  <c:v>-53.129999999999995</c:v>
                </c:pt>
                <c:pt idx="280">
                  <c:v>-53.39</c:v>
                </c:pt>
                <c:pt idx="281">
                  <c:v>-53.84</c:v>
                </c:pt>
                <c:pt idx="282">
                  <c:v>-54.370000000000005</c:v>
                </c:pt>
                <c:pt idx="283">
                  <c:v>-55.07</c:v>
                </c:pt>
                <c:pt idx="284">
                  <c:v>-56.03</c:v>
                </c:pt>
                <c:pt idx="285">
                  <c:v>-57.04</c:v>
                </c:pt>
                <c:pt idx="286">
                  <c:v>-58.4</c:v>
                </c:pt>
                <c:pt idx="287">
                  <c:v>-60</c:v>
                </c:pt>
                <c:pt idx="288">
                  <c:v>-61.89</c:v>
                </c:pt>
                <c:pt idx="289">
                  <c:v>-64.41</c:v>
                </c:pt>
                <c:pt idx="290">
                  <c:v>-66.78</c:v>
                </c:pt>
                <c:pt idx="291">
                  <c:v>-66.460000000000008</c:v>
                </c:pt>
                <c:pt idx="292">
                  <c:v>-64</c:v>
                </c:pt>
                <c:pt idx="293">
                  <c:v>-62.03</c:v>
                </c:pt>
                <c:pt idx="294">
                  <c:v>-60.68</c:v>
                </c:pt>
                <c:pt idx="295">
                  <c:v>-60.05</c:v>
                </c:pt>
                <c:pt idx="296">
                  <c:v>-59.85</c:v>
                </c:pt>
                <c:pt idx="297">
                  <c:v>-59.89</c:v>
                </c:pt>
                <c:pt idx="298">
                  <c:v>-60.11</c:v>
                </c:pt>
                <c:pt idx="299">
                  <c:v>-60.26</c:v>
                </c:pt>
                <c:pt idx="300">
                  <c:v>-60.57</c:v>
                </c:pt>
                <c:pt idx="301">
                  <c:v>-60.79</c:v>
                </c:pt>
                <c:pt idx="302">
                  <c:v>-61.32</c:v>
                </c:pt>
                <c:pt idx="303">
                  <c:v>-62.09</c:v>
                </c:pt>
                <c:pt idx="304">
                  <c:v>-62.97</c:v>
                </c:pt>
                <c:pt idx="305">
                  <c:v>-64.12</c:v>
                </c:pt>
                <c:pt idx="306">
                  <c:v>-65.400000000000006</c:v>
                </c:pt>
                <c:pt idx="307">
                  <c:v>-66.75</c:v>
                </c:pt>
                <c:pt idx="308">
                  <c:v>-68.240000000000009</c:v>
                </c:pt>
                <c:pt idx="309">
                  <c:v>-69.89</c:v>
                </c:pt>
                <c:pt idx="310">
                  <c:v>-70.930000000000007</c:v>
                </c:pt>
                <c:pt idx="311">
                  <c:v>-72.099999999999994</c:v>
                </c:pt>
                <c:pt idx="312">
                  <c:v>-73.22999999999999</c:v>
                </c:pt>
                <c:pt idx="313">
                  <c:v>-73.69</c:v>
                </c:pt>
                <c:pt idx="314">
                  <c:v>-74.509999999999991</c:v>
                </c:pt>
                <c:pt idx="315">
                  <c:v>-74.95</c:v>
                </c:pt>
                <c:pt idx="316">
                  <c:v>-75.009999999999991</c:v>
                </c:pt>
                <c:pt idx="317">
                  <c:v>-75.069999999999993</c:v>
                </c:pt>
                <c:pt idx="318">
                  <c:v>-75.210000000000008</c:v>
                </c:pt>
                <c:pt idx="319">
                  <c:v>-76.83</c:v>
                </c:pt>
                <c:pt idx="320">
                  <c:v>-79.759999999999991</c:v>
                </c:pt>
                <c:pt idx="321">
                  <c:v>-82.97999999999999</c:v>
                </c:pt>
                <c:pt idx="322">
                  <c:v>-81.210000000000008</c:v>
                </c:pt>
                <c:pt idx="323">
                  <c:v>-78.740000000000009</c:v>
                </c:pt>
                <c:pt idx="324">
                  <c:v>-77.430000000000007</c:v>
                </c:pt>
                <c:pt idx="325">
                  <c:v>-77.06</c:v>
                </c:pt>
                <c:pt idx="326">
                  <c:v>-76.8</c:v>
                </c:pt>
                <c:pt idx="327">
                  <c:v>-76.66</c:v>
                </c:pt>
                <c:pt idx="328">
                  <c:v>-75.81</c:v>
                </c:pt>
                <c:pt idx="329">
                  <c:v>-74.789999999999992</c:v>
                </c:pt>
                <c:pt idx="330">
                  <c:v>-73.42</c:v>
                </c:pt>
                <c:pt idx="331">
                  <c:v>-71.8</c:v>
                </c:pt>
                <c:pt idx="332">
                  <c:v>-70.180000000000007</c:v>
                </c:pt>
                <c:pt idx="333">
                  <c:v>-68.819999999999993</c:v>
                </c:pt>
                <c:pt idx="334">
                  <c:v>-67.58</c:v>
                </c:pt>
                <c:pt idx="335">
                  <c:v>-66.72</c:v>
                </c:pt>
                <c:pt idx="336">
                  <c:v>-66.27000000000001</c:v>
                </c:pt>
                <c:pt idx="337">
                  <c:v>-65.960000000000008</c:v>
                </c:pt>
                <c:pt idx="338">
                  <c:v>-66.41</c:v>
                </c:pt>
                <c:pt idx="339">
                  <c:v>-67.06</c:v>
                </c:pt>
                <c:pt idx="340">
                  <c:v>-68.37</c:v>
                </c:pt>
                <c:pt idx="341">
                  <c:v>-69.930000000000007</c:v>
                </c:pt>
                <c:pt idx="342">
                  <c:v>-72.31</c:v>
                </c:pt>
                <c:pt idx="343">
                  <c:v>-74.89</c:v>
                </c:pt>
                <c:pt idx="344">
                  <c:v>-74.930000000000007</c:v>
                </c:pt>
                <c:pt idx="345">
                  <c:v>-73.28</c:v>
                </c:pt>
                <c:pt idx="346">
                  <c:v>-71.430000000000007</c:v>
                </c:pt>
                <c:pt idx="347">
                  <c:v>-70.03</c:v>
                </c:pt>
                <c:pt idx="348">
                  <c:v>-69.41</c:v>
                </c:pt>
                <c:pt idx="349">
                  <c:v>-68.78</c:v>
                </c:pt>
                <c:pt idx="350">
                  <c:v>-68.44</c:v>
                </c:pt>
                <c:pt idx="351">
                  <c:v>-68.67</c:v>
                </c:pt>
                <c:pt idx="352">
                  <c:v>-68.81</c:v>
                </c:pt>
                <c:pt idx="353">
                  <c:v>-69.27000000000001</c:v>
                </c:pt>
                <c:pt idx="354">
                  <c:v>-69.900000000000006</c:v>
                </c:pt>
                <c:pt idx="355">
                  <c:v>-70.289999999999992</c:v>
                </c:pt>
                <c:pt idx="356">
                  <c:v>-70.89</c:v>
                </c:pt>
                <c:pt idx="357">
                  <c:v>-71.460000000000008</c:v>
                </c:pt>
                <c:pt idx="358">
                  <c:v>-71.77000000000001</c:v>
                </c:pt>
                <c:pt idx="359">
                  <c:v>-71.91</c:v>
                </c:pt>
                <c:pt idx="360">
                  <c:v>-71.14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2-4775-A1CC-94686D7F9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973424"/>
        <c:axId val="241973096"/>
      </c:lineChart>
      <c:catAx>
        <c:axId val="2419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Azimuth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096"/>
        <c:crosses val="autoZero"/>
        <c:auto val="1"/>
        <c:lblAlgn val="ctr"/>
        <c:lblOffset val="100"/>
        <c:noMultiLvlLbl val="0"/>
      </c:catAx>
      <c:valAx>
        <c:axId val="24197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213360</xdr:colOff>
      <xdr:row>0</xdr:row>
      <xdr:rowOff>129540</xdr:rowOff>
    </xdr:from>
    <xdr:to>
      <xdr:col>18</xdr:col>
      <xdr:colOff>518160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DFF17-E80F-47D1-B003-D7911216A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336</xdr:row>
      <xdr:rowOff>121920</xdr:rowOff>
    </xdr:from>
    <xdr:to>
      <xdr:col>16</xdr:col>
      <xdr:colOff>327660</xdr:colOff>
      <xdr:row>351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D2E0B-38B3-4B48-BC78-8A8295359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3</xdr:row>
      <xdr:rowOff>104775</xdr:rowOff>
    </xdr:from>
    <xdr:to>
      <xdr:col>16</xdr:col>
      <xdr:colOff>533400</xdr:colOff>
      <xdr:row>21</xdr:row>
      <xdr:rowOff>134303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3B5B7E-6FDD-47F8-97FB-0845CB75C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4168D5-3CCF-444F-89C2-032AEB24B346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1"/>
      <queryTableField id="13" dataBound="0" tableColumnId="12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4E88CB6-84F3-494E-9F83-CAB82964ED94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24D71A49-489B-473D-AEEA-FCCECE8D2B1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95AE787-215F-40EA-AF98-7EE92F80B14E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75382C0-44A9-4754-9C98-373425C4B593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3" xr16:uid="{A089E029-26ED-4013-A7E9-B7565424EDC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2AA0C69-68BA-4245-B4EC-25C89F8A24DB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65C09100-028E-47B8-992F-3F1D7D672A2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7061201-C296-487D-99C4-9BD5FE14DD84}" autoFormatId="16" applyNumberFormats="0" applyBorderFormats="0" applyFontFormats="0" applyPatternFormats="0" applyAlignmentFormats="0" applyWidthHeightFormats="0">
  <queryTableRefresh nextId="9" unboundColumnsRight="2">
    <queryTableFields count="7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1"/>
      <queryTableField id="8" dataBound="0" tableColumnId="7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209D32-600D-4385-ADFD-B6E01A939EE8}" name="_10sept_0_10" displayName="_10sept_0_10" ref="A1:K363" tableType="queryTable" totalsRowShown="0">
  <autoFilter ref="A1:K363" xr:uid="{01D8B7DF-BF2C-46FC-83BB-8251AD1ECDD7}"/>
  <tableColumns count="11">
    <tableColumn id="2" xr3:uid="{94B4A45B-D4CE-4A99-A6A8-BF85CA9929F0}" uniqueName="2" name="Azimuth" queryTableFieldId="2"/>
    <tableColumn id="3" xr3:uid="{951ADB8B-C371-42DD-BDBC-C92D1F07C1FC}" uniqueName="3" name="H_mag" queryTableFieldId="3"/>
    <tableColumn id="4" xr3:uid="{599AA7A8-5526-483C-9623-DF8B7E7678C7}" uniqueName="4" name="H_phase" queryTableFieldId="4"/>
    <tableColumn id="5" xr3:uid="{35132C0D-AB31-4F21-9461-85F412E39F4D}" uniqueName="5" name="V_mag" queryTableFieldId="5"/>
    <tableColumn id="6" xr3:uid="{30AA8A95-D7E5-4438-8669-EF60B39C4CA2}" uniqueName="6" name="V_phase" queryTableFieldId="6"/>
    <tableColumn id="11" xr3:uid="{710DD985-EB96-49B1-B30A-C6F051AD26C0}" uniqueName="11" name="H_mag_adj" queryTableFieldId="12" dataDxfId="5">
      <calculatedColumnFormula>_10sept_0_10[[#This Row],[H_mag]]-40</calculatedColumnFormula>
    </tableColumn>
    <tableColumn id="12" xr3:uid="{1537087C-8CAC-478D-966B-C375F83E7F98}" uniqueName="12" name="V_mag_adj" queryTableFieldId="13"/>
    <tableColumn id="7" xr3:uid="{A8F51DC4-A725-4F32-80FE-BB59C08575E5}" uniqueName="7" name="H_x" queryTableFieldId="7"/>
    <tableColumn id="8" xr3:uid="{3838D5E4-64A3-48C4-B8DC-A137C18CF17C}" uniqueName="8" name="H_y" queryTableFieldId="8"/>
    <tableColumn id="9" xr3:uid="{2044FE4F-87EB-47D0-AE5C-98531F4FA83D}" uniqueName="9" name="V_x" queryTableFieldId="9"/>
    <tableColumn id="10" xr3:uid="{59D9B350-5574-4D2E-9462-E4E36DD39278}" uniqueName="10" name="V_y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48F477-8F44-444F-A4F8-6D328DBE24F9}" name="_10sept_0_20" displayName="_10sept_0_20" ref="A1:K365" tableType="queryTable" totalsRowShown="0">
  <autoFilter ref="A1:K365" xr:uid="{07D2C6FE-7EF4-4F69-9B85-4EE1AF095BEB}"/>
  <tableColumns count="11">
    <tableColumn id="2" xr3:uid="{BCC39228-1822-4A26-9D4A-98CF294CD9D7}" uniqueName="2" name="Azimuth" queryTableFieldId="2"/>
    <tableColumn id="3" xr3:uid="{C8F23727-9988-48FE-BF79-EBAB34D491A8}" uniqueName="3" name="H_mag" queryTableFieldId="3"/>
    <tableColumn id="4" xr3:uid="{984140FF-ED8B-4B2E-8C80-DD70F3F55E32}" uniqueName="4" name="H_phase" queryTableFieldId="4"/>
    <tableColumn id="5" xr3:uid="{DE28BB3D-2C9E-4494-BD69-3E07D6988B4B}" uniqueName="5" name="V_mag" queryTableFieldId="5"/>
    <tableColumn id="6" xr3:uid="{E43AFB43-354C-4B1B-AEBF-94990CE2B32C}" uniqueName="6" name="V_phase" queryTableFieldId="6"/>
    <tableColumn id="7" xr3:uid="{6DAFAC39-6EFE-4530-A90E-631E22069110}" uniqueName="7" name="H_mag_adj" queryTableFieldId="7"/>
    <tableColumn id="8" xr3:uid="{96F4CE22-C623-45C4-B043-88AD40E24484}" uniqueName="8" name="V_mag_adj" queryTableFieldId="8"/>
    <tableColumn id="9" xr3:uid="{05DA1635-FAF8-412A-A153-2B5A0F63DE6E}" uniqueName="9" name="H_x" queryTableFieldId="9"/>
    <tableColumn id="10" xr3:uid="{36A25CDA-B585-43C8-BDE3-2A459D7C3083}" uniqueName="10" name="H_y" queryTableFieldId="10"/>
    <tableColumn id="1" xr3:uid="{CCD01822-DE53-4A78-9880-4B2538527105}" uniqueName="1" name="V_x" queryTableFieldId="12"/>
    <tableColumn id="11" xr3:uid="{33CD74A4-F1E1-40BC-BFF5-F66E93389313}" uniqueName="11" name="V_y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527FD0-BA90-48A9-A443-A58313BF7C51}" name="_12sept_30_40" displayName="_12sept_30_40" ref="A1:F363" tableType="queryTable" totalsRowShown="0">
  <autoFilter ref="A1:F363" xr:uid="{0ADA5315-2BE3-4FD3-853A-607983BCD607}"/>
  <tableColumns count="6">
    <tableColumn id="1" xr3:uid="{503C969A-7F73-4DC5-A95E-77037B5D1BAD}" uniqueName="1" name="Column1" queryTableFieldId="1" dataDxfId="4"/>
    <tableColumn id="2" xr3:uid="{7EF74D96-5286-42B7-9A55-DCC0AF307E60}" uniqueName="2" name="Column2" queryTableFieldId="2"/>
    <tableColumn id="3" xr3:uid="{B20243AD-2962-42BC-BC5C-952F9FD731DE}" uniqueName="3" name="Column3" queryTableFieldId="3"/>
    <tableColumn id="4" xr3:uid="{916BEFD8-1EC1-4FFB-B34D-BBC93474ADD8}" uniqueName="4" name="Column4" queryTableFieldId="4"/>
    <tableColumn id="5" xr3:uid="{7B0B5FC0-82EB-4953-BAC5-9436A35FF081}" uniqueName="5" name="Column5" queryTableFieldId="5"/>
    <tableColumn id="6" xr3:uid="{95D030D3-CDE9-4A7C-A06C-16EA42494384}" uniqueName="6" name="Column6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410762-9A56-460B-A09B-5833202720AA}" name="_10sept_0_30" displayName="_10sept_0_30" ref="A1:K363" tableType="queryTable" totalsRowShown="0">
  <autoFilter ref="A1:K363" xr:uid="{F5F3C1BE-9FCF-47FB-A5C1-67B957E8CC6C}"/>
  <tableColumns count="11">
    <tableColumn id="2" xr3:uid="{4F65607A-FAE3-4602-AF15-510A37299EF1}" uniqueName="2" name="Azimuth" queryTableFieldId="2"/>
    <tableColumn id="3" xr3:uid="{BB384C6B-7FD6-48A9-926C-9738753FBE6F}" uniqueName="3" name="H_mag" queryTableFieldId="3"/>
    <tableColumn id="4" xr3:uid="{BAEDDAEE-A831-4300-B987-EC9623B1BE9A}" uniqueName="4" name="H_phase" queryTableFieldId="4"/>
    <tableColumn id="5" xr3:uid="{15202F89-4870-4902-A386-D9B0A75F8B8E}" uniqueName="5" name="V_mag" queryTableFieldId="5"/>
    <tableColumn id="6" xr3:uid="{FABEFD1B-DF93-4505-A44C-96A757BB45D0}" uniqueName="6" name="V_phase" queryTableFieldId="6"/>
    <tableColumn id="7" xr3:uid="{03569B66-6209-4F54-810B-3853514D930D}" uniqueName="7" name="H_mag_adj" queryTableFieldId="7"/>
    <tableColumn id="8" xr3:uid="{BC3253B4-0C62-40C8-8704-391FB31E99A5}" uniqueName="8" name="V_mag_adj" queryTableFieldId="8"/>
    <tableColumn id="9" xr3:uid="{D89A35D9-CC95-48BB-8DED-40D89ACE1C0E}" uniqueName="9" name="H_x" queryTableFieldId="9"/>
    <tableColumn id="10" xr3:uid="{5E60721C-C1AD-450D-AE2D-7CAD32BCC6B2}" uniqueName="10" name="H_y" queryTableFieldId="10"/>
    <tableColumn id="1" xr3:uid="{D99CD972-D851-4451-9D1F-E20F9F702863}" uniqueName="1" name="V_x" queryTableFieldId="12"/>
    <tableColumn id="11" xr3:uid="{E4528476-643F-4FEB-9AE1-3B95ACCFC85D}" uniqueName="11" name="V_y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9AD82E-2D9A-4125-9C32-88AFCFA9D11E}" name="_10sept_0_106" displayName="_10sept_0_106" ref="A1:K363" tableType="queryTable" totalsRowShown="0">
  <autoFilter ref="A1:K363" xr:uid="{7C4CBA37-DC25-47F1-82C0-7E611D4C4D82}"/>
  <tableColumns count="11">
    <tableColumn id="2" xr3:uid="{7A8D809F-1ACF-4052-BFFC-146D7856E20D}" uniqueName="2" name="Azimuth" queryTableFieldId="2"/>
    <tableColumn id="3" xr3:uid="{3E98BCBC-95B3-4120-B13F-BDB9FFDCCDB9}" uniqueName="3" name="H_mag" queryTableFieldId="3"/>
    <tableColumn id="4" xr3:uid="{BBCD0483-D33B-4468-A302-78D689B5D986}" uniqueName="4" name="H_phase" queryTableFieldId="4"/>
    <tableColumn id="5" xr3:uid="{E3DB18E9-2833-41EF-A981-2FF88CF4FBCF}" uniqueName="5" name="V_mag" queryTableFieldId="5"/>
    <tableColumn id="6" xr3:uid="{E89B9D6D-F72B-43C3-A11A-E2C0B8D55C82}" uniqueName="6" name="V_phase" queryTableFieldId="6"/>
    <tableColumn id="7" xr3:uid="{A2D5F28E-8445-4D7B-92A8-C48D6D6C5028}" uniqueName="7" name="H_mag_adj" queryTableFieldId="7"/>
    <tableColumn id="8" xr3:uid="{80F10E56-C9EF-4608-B83C-7ED2945A7F89}" uniqueName="8" name="V_mag_adj" queryTableFieldId="8"/>
    <tableColumn id="9" xr3:uid="{8605B6C3-D5A6-476B-9FBF-04A2EB06FA78}" uniqueName="9" name="H_x" queryTableFieldId="9"/>
    <tableColumn id="10" xr3:uid="{4CBC77AC-5F5A-46BD-93CD-3D104E50E476}" uniqueName="10" name="H_y" queryTableFieldId="10"/>
    <tableColumn id="1" xr3:uid="{FCD06B4E-2C87-40FF-B826-87D13221BE76}" uniqueName="1" name="V_x" queryTableFieldId="12"/>
    <tableColumn id="11" xr3:uid="{19FAA273-7EB5-42B1-870A-44B376F0B9DA}" uniqueName="11" name="V_y" queryTableField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94B7062-BB12-4C3D-8824-FCC422C807E3}" name="_12sept_30_50" displayName="_12sept_30_50" ref="A1:F363" tableType="queryTable" totalsRowShown="0">
  <autoFilter ref="A1:F363" xr:uid="{E6B4A811-8998-49BB-A81B-3CC98AC61027}"/>
  <tableColumns count="6">
    <tableColumn id="1" xr3:uid="{5C277031-626B-4BEA-81D8-3968B7278A48}" uniqueName="1" name="Column1" queryTableFieldId="1" dataDxfId="3"/>
    <tableColumn id="2" xr3:uid="{177DACCF-9255-434D-82DE-B031CAB1DA1A}" uniqueName="2" name="Column2" queryTableFieldId="2"/>
    <tableColumn id="3" xr3:uid="{F73A73FC-C13B-49A3-A0EE-089026E10D3A}" uniqueName="3" name="Column3" queryTableFieldId="3"/>
    <tableColumn id="4" xr3:uid="{EB7D96B2-E91B-4023-917F-056B913FBA98}" uniqueName="4" name="Column4" queryTableFieldId="4"/>
    <tableColumn id="5" xr3:uid="{E7FB4C06-DC36-4EB0-A6C7-4C8688AB124D}" uniqueName="5" name="Column5" queryTableFieldId="5"/>
    <tableColumn id="6" xr3:uid="{F07A2692-0DA1-42A7-ABE3-98D5608ED970}" uniqueName="6" name="Column6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35431F-9E9E-4FDA-87B9-69C0B2AA1473}" name="_10sept_0_107" displayName="_10sept_0_107" ref="A1:K363" tableType="queryTable" totalsRowShown="0">
  <autoFilter ref="A1:K363" xr:uid="{A840C2DC-E130-49C8-8550-E09A8DF08F81}"/>
  <tableColumns count="11">
    <tableColumn id="2" xr3:uid="{D12CFD44-14CC-4A4E-88AF-5292D598E741}" uniqueName="2" name="Azimuth" queryTableFieldId="2"/>
    <tableColumn id="3" xr3:uid="{E2EDD2E3-3728-406A-9207-5626962DE4E9}" uniqueName="3" name="H_mag" queryTableFieldId="3"/>
    <tableColumn id="4" xr3:uid="{F4328C74-0EE5-4343-AD5A-C65FBF19256F}" uniqueName="4" name="H_phase" queryTableFieldId="4"/>
    <tableColumn id="5" xr3:uid="{A4F96893-CEAE-410E-A9A4-73DB5F58E6ED}" uniqueName="5" name="V_mag" queryTableFieldId="5"/>
    <tableColumn id="6" xr3:uid="{EB2ECCDD-E2CF-4ACD-A21B-60C304829F43}" uniqueName="6" name="V_phase" queryTableFieldId="6"/>
    <tableColumn id="7" xr3:uid="{AAD95875-0F62-49ED-B950-0360F6BD3A6C}" uniqueName="7" name="H_mag_adj" queryTableFieldId="7"/>
    <tableColumn id="8" xr3:uid="{A929DA35-2ACC-48F4-BF72-2126BEDB0397}" uniqueName="8" name="V_mag_adj" queryTableFieldId="8"/>
    <tableColumn id="9" xr3:uid="{101A8045-91D2-4352-90F6-57CF8406759E}" uniqueName="9" name="H_x" queryTableFieldId="9"/>
    <tableColumn id="10" xr3:uid="{DEC8B6A7-FEE7-4728-B72A-EF9564022EA9}" uniqueName="10" name="H_y" queryTableFieldId="10"/>
    <tableColumn id="1" xr3:uid="{831012F2-F018-47DC-AF7A-FC8FECB0E41E}" uniqueName="1" name="V_x" queryTableFieldId="12"/>
    <tableColumn id="11" xr3:uid="{0323B927-CD49-4003-8283-69D499710071}" uniqueName="11" name="V_y" queryTableFieldId="1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BE39D7A-CA69-40C0-9154-AEBEEAB535D6}" name="_12sept_30_all" displayName="_12sept_30_all" ref="A1:F363" tableType="queryTable" totalsRowShown="0">
  <autoFilter ref="A1:F363" xr:uid="{17ABBBED-BA87-4C30-82C5-07EE1F8DEA2B}"/>
  <tableColumns count="6">
    <tableColumn id="1" xr3:uid="{C0339A40-F56E-49F8-B2C2-19841241559A}" uniqueName="1" name="Column1" queryTableFieldId="1" dataDxfId="2"/>
    <tableColumn id="2" xr3:uid="{B4E1384C-189E-47BC-8155-381DDE632805}" uniqueName="2" name="Column2" queryTableFieldId="2"/>
    <tableColumn id="3" xr3:uid="{DC9B6677-DB0B-4AF2-8B43-E057013492EC}" uniqueName="3" name="Column3" queryTableFieldId="3"/>
    <tableColumn id="4" xr3:uid="{1F4634AD-9432-49A9-9CD9-E768D2A9090A}" uniqueName="4" name="Column4" queryTableFieldId="4"/>
    <tableColumn id="5" xr3:uid="{6982221B-775A-4FDF-A8BB-86A8BB6F701B}" uniqueName="5" name="Column5" queryTableFieldId="5"/>
    <tableColumn id="6" xr3:uid="{835A1CCF-413D-4D51-B5AA-A1937FEB3D00}" uniqueName="6" name="Column6" queryTableField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CB241E-F036-4ECC-B7BD-A2ACC6BBE818}" name="_10sept_0_all" displayName="_10sept_0_all" ref="A1:G363" tableType="queryTable" totalsRowShown="0">
  <autoFilter ref="A1:G363" xr:uid="{913830A8-2C81-485A-A345-BE5A4166FD8B}"/>
  <tableColumns count="7">
    <tableColumn id="2" xr3:uid="{F4E6CB2A-403A-4A02-A505-ADAD73F70BAA}" uniqueName="2" name="Azimuth" queryTableFieldId="2"/>
    <tableColumn id="3" xr3:uid="{E0C61FF7-6864-479A-8FF0-FFE2A70B3AA1}" uniqueName="3" name="H_mag" queryTableFieldId="3"/>
    <tableColumn id="4" xr3:uid="{B7D9069A-2D70-49B0-82ED-1D609222A999}" uniqueName="4" name="H_phase" queryTableFieldId="4"/>
    <tableColumn id="5" xr3:uid="{DF6FA068-5D55-421D-8B68-DA07E2BDBC95}" uniqueName="5" name="V_mag" queryTableFieldId="5"/>
    <tableColumn id="6" xr3:uid="{790FBC65-D462-4412-806C-1C867AF09F46}" uniqueName="6" name="V_phase" queryTableFieldId="6"/>
    <tableColumn id="1" xr3:uid="{F5B8147F-FD15-4166-B8FB-3A49DD93702D}" uniqueName="1" name="Column1" queryTableFieldId="7" dataDxfId="1">
      <calculatedColumnFormula>_10sept_0_all[[#This Row],[H_mag]]-14</calculatedColumnFormula>
    </tableColumn>
    <tableColumn id="7" xr3:uid="{3637F5FC-D2DF-4476-AE8D-F9A1B5D90BA9}" uniqueName="7" name="Column2" queryTableFieldId="8" dataDxfId="0">
      <calculatedColumnFormula>_10sept_0_all[[#This Row],[V_mag]]-14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E0D0-69CC-4A4F-A4DF-99E2D4227FE1}">
  <dimension ref="A1:K363"/>
  <sheetViews>
    <sheetView workbookViewId="0">
      <selection activeCell="H3" sqref="H3"/>
    </sheetView>
  </sheetViews>
  <sheetFormatPr defaultRowHeight="15" x14ac:dyDescent="0.25"/>
  <cols>
    <col min="1" max="1" width="11.140625" bestFit="1" customWidth="1"/>
    <col min="2" max="2" width="13.42578125" bestFit="1" customWidth="1"/>
    <col min="3" max="3" width="14.7109375" bestFit="1" customWidth="1"/>
    <col min="4" max="4" width="11.140625" bestFit="1" customWidth="1"/>
    <col min="5" max="5" width="12.42578125" bestFit="1" customWidth="1"/>
    <col min="6" max="7" width="12.42578125" customWidth="1"/>
    <col min="8" max="11" width="12.7109375" bestFit="1" customWidth="1"/>
  </cols>
  <sheetData>
    <row r="1" spans="1:11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25</v>
      </c>
      <c r="G1" t="s">
        <v>26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5">
      <c r="A2" t="s">
        <v>10</v>
      </c>
      <c r="B2" t="s">
        <v>11</v>
      </c>
      <c r="C2" t="s">
        <v>12</v>
      </c>
      <c r="D2" t="s">
        <v>18</v>
      </c>
      <c r="E2" t="s">
        <v>19</v>
      </c>
      <c r="F2" t="s">
        <v>25</v>
      </c>
      <c r="G2" t="s">
        <v>27</v>
      </c>
      <c r="H2" t="s">
        <v>20</v>
      </c>
      <c r="I2" t="s">
        <v>21</v>
      </c>
      <c r="J2" t="s">
        <v>22</v>
      </c>
      <c r="K2" t="s">
        <v>23</v>
      </c>
    </row>
    <row r="3" spans="1:11" x14ac:dyDescent="0.25">
      <c r="A3">
        <v>-180</v>
      </c>
      <c r="B3">
        <v>-33.14</v>
      </c>
      <c r="C3">
        <v>-144.75</v>
      </c>
      <c r="D3">
        <v>-32.42</v>
      </c>
      <c r="E3">
        <v>-144.61000000000001</v>
      </c>
      <c r="F3">
        <f>_10sept_0_10[[#This Row],[H_mag]]-40</f>
        <v>-73.14</v>
      </c>
      <c r="G3">
        <f>_10sept_0_10[[#This Row],[V_mag]]-40</f>
        <v>-72.42</v>
      </c>
      <c r="H3">
        <f>10^(_10sept_0_10[[#This Row],[H_mag_adj]]/20)*COS(RADIANS(_10sept_0_10[[#This Row],[H_phase]]))</f>
        <v>-1.7990012926947908E-4</v>
      </c>
      <c r="I3">
        <f>10^(_10sept_0_10[[#This Row],[H_mag_adj]]/20)*SIN(RADIANS(_10sept_0_10[[#This Row],[H_phase]]))</f>
        <v>-1.2714084121570376E-4</v>
      </c>
      <c r="J3">
        <f>10^(_10sept_0_10[[#This Row],[V_mag_adj]]/20)*COS(RADIANS(_10sept_0_10[[#This Row],[V_phase]]))</f>
        <v>-1.9511001402153512E-4</v>
      </c>
      <c r="K3">
        <f>10^(_10sept_0_10[[#This Row],[V_mag_adj]]/20)*SIN(RADIANS(_10sept_0_10[[#This Row],[V_phase]]))</f>
        <v>-1.3860622470545508E-4</v>
      </c>
    </row>
    <row r="4" spans="1:11" x14ac:dyDescent="0.25">
      <c r="A4">
        <v>-179</v>
      </c>
      <c r="B4">
        <v>-32</v>
      </c>
      <c r="C4">
        <v>-129.72</v>
      </c>
      <c r="D4">
        <v>-31.55</v>
      </c>
      <c r="E4">
        <v>-129.26</v>
      </c>
      <c r="F4">
        <f>_10sept_0_10[[#This Row],[H_mag]]-40</f>
        <v>-72</v>
      </c>
      <c r="G4">
        <f>_10sept_0_10[[#This Row],[V_mag]]-40</f>
        <v>-71.55</v>
      </c>
      <c r="H4">
        <f>10^(_10sept_0_10[[#This Row],[H_mag_adj]]/20)*COS(RADIANS(_10sept_0_10[[#This Row],[H_phase]]))</f>
        <v>-1.6051867360632939E-4</v>
      </c>
      <c r="I4">
        <f>10^(_10sept_0_10[[#This Row],[H_mag_adj]]/20)*SIN(RADIANS(_10sept_0_10[[#This Row],[H_phase]]))</f>
        <v>-1.9320841045794018E-4</v>
      </c>
      <c r="J4">
        <f>10^(_10sept_0_10[[#This Row],[V_mag_adj]]/20)*COS(RADIANS(_10sept_0_10[[#This Row],[V_phase]]))</f>
        <v>-1.674149542402223E-4</v>
      </c>
      <c r="K4">
        <f>10^(_10sept_0_10[[#This Row],[V_mag_adj]]/20)*SIN(RADIANS(_10sept_0_10[[#This Row],[V_phase]]))</f>
        <v>-2.0483269440441305E-4</v>
      </c>
    </row>
    <row r="5" spans="1:11" x14ac:dyDescent="0.25">
      <c r="A5">
        <v>-178</v>
      </c>
      <c r="B5">
        <v>-31.24</v>
      </c>
      <c r="C5">
        <v>-117.25</v>
      </c>
      <c r="D5">
        <v>-30.64</v>
      </c>
      <c r="E5">
        <v>-119.47</v>
      </c>
      <c r="F5">
        <f>_10sept_0_10[[#This Row],[H_mag]]-40</f>
        <v>-71.239999999999995</v>
      </c>
      <c r="G5">
        <f>_10sept_0_10[[#This Row],[V_mag]]-40</f>
        <v>-70.64</v>
      </c>
      <c r="H5">
        <f>10^(_10sept_0_10[[#This Row],[H_mag_adj]]/20)*COS(RADIANS(_10sept_0_10[[#This Row],[H_phase]]))</f>
        <v>-1.255295299684147E-4</v>
      </c>
      <c r="I5">
        <f>10^(_10sept_0_10[[#This Row],[H_mag_adj]]/20)*SIN(RADIANS(_10sept_0_10[[#This Row],[H_phase]]))</f>
        <v>-2.4373064334984481E-4</v>
      </c>
      <c r="J5">
        <f>10^(_10sept_0_10[[#This Row],[V_mag_adj]]/20)*COS(RADIANS(_10sept_0_10[[#This Row],[V_phase]]))</f>
        <v>-1.4452289643187679E-4</v>
      </c>
      <c r="K5">
        <f>10^(_10sept_0_10[[#This Row],[V_mag_adj]]/20)*SIN(RADIANS(_10sept_0_10[[#This Row],[V_phase]]))</f>
        <v>-2.5575571779265814E-4</v>
      </c>
    </row>
    <row r="6" spans="1:11" x14ac:dyDescent="0.25">
      <c r="A6">
        <v>-177</v>
      </c>
      <c r="B6">
        <v>-30.67</v>
      </c>
      <c r="C6">
        <v>-107.07</v>
      </c>
      <c r="D6">
        <v>-30</v>
      </c>
      <c r="E6">
        <v>-107.6</v>
      </c>
      <c r="F6">
        <f>_10sept_0_10[[#This Row],[H_mag]]-40</f>
        <v>-70.67</v>
      </c>
      <c r="G6">
        <f>_10sept_0_10[[#This Row],[V_mag]]-40</f>
        <v>-70</v>
      </c>
      <c r="H6">
        <f>10^(_10sept_0_10[[#This Row],[H_mag_adj]]/20)*COS(RADIANS(_10sept_0_10[[#This Row],[H_phase]]))</f>
        <v>-8.5934398738275926E-5</v>
      </c>
      <c r="I6">
        <f>10^(_10sept_0_10[[#This Row],[H_mag_adj]]/20)*SIN(RADIANS(_10sept_0_10[[#This Row],[H_phase]]))</f>
        <v>-2.7985543345900553E-4</v>
      </c>
      <c r="J6">
        <f>10^(_10sept_0_10[[#This Row],[V_mag_adj]]/20)*COS(RADIANS(_10sept_0_10[[#This Row],[V_phase]]))</f>
        <v>-9.5617755062768348E-5</v>
      </c>
      <c r="K6">
        <f>10^(_10sept_0_10[[#This Row],[V_mag_adj]]/20)*SIN(RADIANS(_10sept_0_10[[#This Row],[V_phase]]))</f>
        <v>-3.0142535546426145E-4</v>
      </c>
    </row>
    <row r="7" spans="1:11" x14ac:dyDescent="0.25">
      <c r="A7">
        <v>-176</v>
      </c>
      <c r="B7">
        <v>-30.58</v>
      </c>
      <c r="C7">
        <v>-94.44</v>
      </c>
      <c r="D7">
        <v>-29.86</v>
      </c>
      <c r="E7">
        <v>-99.25</v>
      </c>
      <c r="F7">
        <f>_10sept_0_10[[#This Row],[H_mag]]-40</f>
        <v>-70.58</v>
      </c>
      <c r="G7">
        <f>_10sept_0_10[[#This Row],[V_mag]]-40</f>
        <v>-69.86</v>
      </c>
      <c r="H7">
        <f>10^(_10sept_0_10[[#This Row],[H_mag_adj]]/20)*COS(RADIANS(_10sept_0_10[[#This Row],[H_phase]]))</f>
        <v>-2.2899478211582735E-5</v>
      </c>
      <c r="I7">
        <f>10^(_10sept_0_10[[#This Row],[H_mag_adj]]/20)*SIN(RADIANS(_10sept_0_10[[#This Row],[H_phase]]))</f>
        <v>-2.9491353210793947E-4</v>
      </c>
      <c r="J7">
        <f>10^(_10sept_0_10[[#This Row],[V_mag_adj]]/20)*COS(RADIANS(_10sept_0_10[[#This Row],[V_phase]]))</f>
        <v>-5.1657203996081756E-5</v>
      </c>
      <c r="K7">
        <f>10^(_10sept_0_10[[#This Row],[V_mag_adj]]/20)*SIN(RADIANS(_10sept_0_10[[#This Row],[V_phase]]))</f>
        <v>-3.1718712749959885E-4</v>
      </c>
    </row>
    <row r="8" spans="1:11" x14ac:dyDescent="0.25">
      <c r="A8">
        <v>-175</v>
      </c>
      <c r="B8">
        <v>-30.33</v>
      </c>
      <c r="C8">
        <v>-82.55</v>
      </c>
      <c r="D8">
        <v>-29.91</v>
      </c>
      <c r="E8">
        <v>-86.79</v>
      </c>
      <c r="F8">
        <f>_10sept_0_10[[#This Row],[H_mag]]-40</f>
        <v>-70.33</v>
      </c>
      <c r="G8">
        <f>_10sept_0_10[[#This Row],[V_mag]]-40</f>
        <v>-69.91</v>
      </c>
      <c r="H8">
        <f>10^(_10sept_0_10[[#This Row],[H_mag_adj]]/20)*COS(RADIANS(_10sept_0_10[[#This Row],[H_phase]]))</f>
        <v>3.9473821998847346E-5</v>
      </c>
      <c r="I8">
        <f>10^(_10sept_0_10[[#This Row],[H_mag_adj]]/20)*SIN(RADIANS(_10sept_0_10[[#This Row],[H_phase]]))</f>
        <v>-3.0186884522046713E-4</v>
      </c>
      <c r="J8">
        <f>10^(_10sept_0_10[[#This Row],[V_mag_adj]]/20)*COS(RADIANS(_10sept_0_10[[#This Row],[V_phase]]))</f>
        <v>1.7891847247045933E-5</v>
      </c>
      <c r="K8">
        <f>10^(_10sept_0_10[[#This Row],[V_mag_adj]]/20)*SIN(RADIANS(_10sept_0_10[[#This Row],[V_phase]]))</f>
        <v>-3.190201093549687E-4</v>
      </c>
    </row>
    <row r="9" spans="1:11" x14ac:dyDescent="0.25">
      <c r="A9">
        <v>-174</v>
      </c>
      <c r="B9">
        <v>-30.62</v>
      </c>
      <c r="C9">
        <v>-69.400000000000006</v>
      </c>
      <c r="D9">
        <v>-30.27</v>
      </c>
      <c r="E9">
        <v>-75.62</v>
      </c>
      <c r="F9">
        <f>_10sept_0_10[[#This Row],[H_mag]]-40</f>
        <v>-70.62</v>
      </c>
      <c r="G9">
        <f>_10sept_0_10[[#This Row],[V_mag]]-40</f>
        <v>-70.27</v>
      </c>
      <c r="H9">
        <f>10^(_10sept_0_10[[#This Row],[H_mag_adj]]/20)*COS(RADIANS(_10sept_0_10[[#This Row],[H_phase]]))</f>
        <v>1.0359701612342203E-4</v>
      </c>
      <c r="I9">
        <f>10^(_10sept_0_10[[#This Row],[H_mag_adj]]/20)*SIN(RADIANS(_10sept_0_10[[#This Row],[H_phase]]))</f>
        <v>-2.7561539475534554E-4</v>
      </c>
      <c r="J9">
        <f>10^(_10sept_0_10[[#This Row],[V_mag_adj]]/20)*COS(RADIANS(_10sept_0_10[[#This Row],[V_phase]]))</f>
        <v>7.6132004447929596E-5</v>
      </c>
      <c r="K9">
        <f>10^(_10sept_0_10[[#This Row],[V_mag_adj]]/20)*SIN(RADIANS(_10sept_0_10[[#This Row],[V_phase]]))</f>
        <v>-2.9694485844210938E-4</v>
      </c>
    </row>
    <row r="10" spans="1:11" x14ac:dyDescent="0.25">
      <c r="A10">
        <v>-173</v>
      </c>
      <c r="B10">
        <v>-31.12</v>
      </c>
      <c r="C10">
        <v>-54.34</v>
      </c>
      <c r="D10">
        <v>-31.07</v>
      </c>
      <c r="E10">
        <v>-62.13</v>
      </c>
      <c r="F10">
        <f>_10sept_0_10[[#This Row],[H_mag]]-40</f>
        <v>-71.12</v>
      </c>
      <c r="G10">
        <f>_10sept_0_10[[#This Row],[V_mag]]-40</f>
        <v>-71.069999999999993</v>
      </c>
      <c r="H10">
        <f>10^(_10sept_0_10[[#This Row],[H_mag_adj]]/20)*COS(RADIANS(_10sept_0_10[[#This Row],[H_phase]]))</f>
        <v>1.6205009182032888E-4</v>
      </c>
      <c r="I10">
        <f>10^(_10sept_0_10[[#This Row],[H_mag_adj]]/20)*SIN(RADIANS(_10sept_0_10[[#This Row],[H_phase]]))</f>
        <v>-2.2584912275807746E-4</v>
      </c>
      <c r="J10">
        <f>10^(_10sept_0_10[[#This Row],[V_mag_adj]]/20)*COS(RADIANS(_10sept_0_10[[#This Row],[V_phase]]))</f>
        <v>1.3069259122949441E-4</v>
      </c>
      <c r="K10">
        <f>10^(_10sept_0_10[[#This Row],[V_mag_adj]]/20)*SIN(RADIANS(_10sept_0_10[[#This Row],[V_phase]]))</f>
        <v>-2.4714818845492906E-4</v>
      </c>
    </row>
    <row r="11" spans="1:11" x14ac:dyDescent="0.25">
      <c r="A11">
        <v>-172</v>
      </c>
      <c r="B11">
        <v>-31.44</v>
      </c>
      <c r="C11">
        <v>-37.729999999999997</v>
      </c>
      <c r="D11">
        <v>-32.07</v>
      </c>
      <c r="E11">
        <v>-47.54</v>
      </c>
      <c r="F11">
        <f>_10sept_0_10[[#This Row],[H_mag]]-40</f>
        <v>-71.44</v>
      </c>
      <c r="G11">
        <f>_10sept_0_10[[#This Row],[V_mag]]-40</f>
        <v>-72.069999999999993</v>
      </c>
      <c r="H11">
        <f>10^(_10sept_0_10[[#This Row],[H_mag_adj]]/20)*COS(RADIANS(_10sept_0_10[[#This Row],[H_phase]]))</f>
        <v>2.1189628810452753E-4</v>
      </c>
      <c r="I11">
        <f>10^(_10sept_0_10[[#This Row],[H_mag_adj]]/20)*SIN(RADIANS(_10sept_0_10[[#This Row],[H_phase]]))</f>
        <v>-1.6394935868938032E-4</v>
      </c>
      <c r="J11">
        <f>10^(_10sept_0_10[[#This Row],[V_mag_adj]]/20)*COS(RADIANS(_10sept_0_10[[#This Row],[V_phase]]))</f>
        <v>1.6821016430714001E-4</v>
      </c>
      <c r="K11">
        <f>10^(_10sept_0_10[[#This Row],[V_mag_adj]]/20)*SIN(RADIANS(_10sept_0_10[[#This Row],[V_phase]]))</f>
        <v>-1.8382666848629803E-4</v>
      </c>
    </row>
    <row r="12" spans="1:11" x14ac:dyDescent="0.25">
      <c r="A12">
        <v>-171</v>
      </c>
      <c r="B12">
        <v>-31.76</v>
      </c>
      <c r="C12">
        <v>-18.86</v>
      </c>
      <c r="D12">
        <v>-32.86</v>
      </c>
      <c r="E12">
        <v>-24.94</v>
      </c>
      <c r="F12">
        <f>_10sept_0_10[[#This Row],[H_mag]]-40</f>
        <v>-71.760000000000005</v>
      </c>
      <c r="G12">
        <f>_10sept_0_10[[#This Row],[V_mag]]-40</f>
        <v>-72.86</v>
      </c>
      <c r="H12">
        <f>10^(_10sept_0_10[[#This Row],[H_mag_adj]]/20)*COS(RADIANS(_10sept_0_10[[#This Row],[H_phase]]))</f>
        <v>2.4436219082609503E-4</v>
      </c>
      <c r="I12">
        <f>10^(_10sept_0_10[[#This Row],[H_mag_adj]]/20)*SIN(RADIANS(_10sept_0_10[[#This Row],[H_phase]]))</f>
        <v>-8.3473328770530757E-5</v>
      </c>
      <c r="J12">
        <f>10^(_10sept_0_10[[#This Row],[V_mag_adj]]/20)*COS(RADIANS(_10sept_0_10[[#This Row],[V_phase]]))</f>
        <v>2.0629442650669914E-4</v>
      </c>
      <c r="K12">
        <f>10^(_10sept_0_10[[#This Row],[V_mag_adj]]/20)*SIN(RADIANS(_10sept_0_10[[#This Row],[V_phase]]))</f>
        <v>-9.5933793771166721E-5</v>
      </c>
    </row>
    <row r="13" spans="1:11" x14ac:dyDescent="0.25">
      <c r="A13">
        <v>-170</v>
      </c>
      <c r="B13">
        <v>-31.5</v>
      </c>
      <c r="C13">
        <v>1.93</v>
      </c>
      <c r="D13">
        <v>-33.19</v>
      </c>
      <c r="E13">
        <v>-1.7</v>
      </c>
      <c r="F13">
        <f>_10sept_0_10[[#This Row],[H_mag]]-40</f>
        <v>-71.5</v>
      </c>
      <c r="G13">
        <f>_10sept_0_10[[#This Row],[V_mag]]-40</f>
        <v>-73.19</v>
      </c>
      <c r="H13">
        <f>10^(_10sept_0_10[[#This Row],[H_mag_adj]]/20)*COS(RADIANS(_10sept_0_10[[#This Row],[H_phase]]))</f>
        <v>2.6592156808379622E-4</v>
      </c>
      <c r="I13">
        <f>10^(_10sept_0_10[[#This Row],[H_mag_adj]]/20)*SIN(RADIANS(_10sept_0_10[[#This Row],[H_phase]]))</f>
        <v>8.9609188294803156E-6</v>
      </c>
      <c r="J13">
        <f>10^(_10sept_0_10[[#This Row],[V_mag_adj]]/20)*COS(RADIANS(_10sept_0_10[[#This Row],[V_phase]]))</f>
        <v>2.1893177976861327E-4</v>
      </c>
      <c r="K13">
        <f>10^(_10sept_0_10[[#This Row],[V_mag_adj]]/20)*SIN(RADIANS(_10sept_0_10[[#This Row],[V_phase]]))</f>
        <v>-6.4977435326661351E-6</v>
      </c>
    </row>
    <row r="14" spans="1:11" x14ac:dyDescent="0.25">
      <c r="A14">
        <v>-169</v>
      </c>
      <c r="B14">
        <v>-31.06</v>
      </c>
      <c r="C14">
        <v>22.29</v>
      </c>
      <c r="D14">
        <v>-32.700000000000003</v>
      </c>
      <c r="E14">
        <v>23.67</v>
      </c>
      <c r="F14">
        <f>_10sept_0_10[[#This Row],[H_mag]]-40</f>
        <v>-71.06</v>
      </c>
      <c r="G14">
        <f>_10sept_0_10[[#This Row],[V_mag]]-40</f>
        <v>-72.7</v>
      </c>
      <c r="H14">
        <f>10^(_10sept_0_10[[#This Row],[H_mag_adj]]/20)*COS(RADIANS(_10sept_0_10[[#This Row],[H_phase]]))</f>
        <v>2.5898300488595591E-4</v>
      </c>
      <c r="I14">
        <f>10^(_10sept_0_10[[#This Row],[H_mag_adj]]/20)*SIN(RADIANS(_10sept_0_10[[#This Row],[H_phase]]))</f>
        <v>1.0616387076996618E-4</v>
      </c>
      <c r="J14">
        <f>10^(_10sept_0_10[[#This Row],[V_mag_adj]]/20)*COS(RADIANS(_10sept_0_10[[#This Row],[V_phase]]))</f>
        <v>2.1224390214900433E-4</v>
      </c>
      <c r="K14">
        <f>10^(_10sept_0_10[[#This Row],[V_mag_adj]]/20)*SIN(RADIANS(_10sept_0_10[[#This Row],[V_phase]]))</f>
        <v>9.3036044829888738E-5</v>
      </c>
    </row>
    <row r="15" spans="1:11" x14ac:dyDescent="0.25">
      <c r="A15">
        <v>-168</v>
      </c>
      <c r="B15">
        <v>-30.69</v>
      </c>
      <c r="C15">
        <v>40.46</v>
      </c>
      <c r="D15">
        <v>-32.08</v>
      </c>
      <c r="E15">
        <v>46.77</v>
      </c>
      <c r="F15">
        <f>_10sept_0_10[[#This Row],[H_mag]]-40</f>
        <v>-70.69</v>
      </c>
      <c r="G15">
        <f>_10sept_0_10[[#This Row],[V_mag]]-40</f>
        <v>-72.08</v>
      </c>
      <c r="H15">
        <f>10^(_10sept_0_10[[#This Row],[H_mag_adj]]/20)*COS(RADIANS(_10sept_0_10[[#This Row],[H_phase]]))</f>
        <v>2.222308181725803E-4</v>
      </c>
      <c r="I15">
        <f>10^(_10sept_0_10[[#This Row],[H_mag_adj]]/20)*SIN(RADIANS(_10sept_0_10[[#This Row],[H_phase]]))</f>
        <v>1.8953489086736579E-4</v>
      </c>
      <c r="J15">
        <f>10^(_10sept_0_10[[#This Row],[V_mag_adj]]/20)*COS(RADIANS(_10sept_0_10[[#This Row],[V_phase]]))</f>
        <v>1.7046898053955004E-4</v>
      </c>
      <c r="K15">
        <f>10^(_10sept_0_10[[#This Row],[V_mag_adj]]/20)*SIN(RADIANS(_10sept_0_10[[#This Row],[V_phase]]))</f>
        <v>1.8134065782798021E-4</v>
      </c>
    </row>
    <row r="16" spans="1:11" x14ac:dyDescent="0.25">
      <c r="A16">
        <v>-167</v>
      </c>
      <c r="B16">
        <v>-30.5</v>
      </c>
      <c r="C16">
        <v>61.03</v>
      </c>
      <c r="D16">
        <v>-31.04</v>
      </c>
      <c r="E16">
        <v>69.37</v>
      </c>
      <c r="F16">
        <f>_10sept_0_10[[#This Row],[H_mag]]-40</f>
        <v>-70.5</v>
      </c>
      <c r="G16">
        <f>_10sept_0_10[[#This Row],[V_mag]]-40</f>
        <v>-71.039999999999992</v>
      </c>
      <c r="H16">
        <f>10^(_10sept_0_10[[#This Row],[H_mag_adj]]/20)*COS(RADIANS(_10sept_0_10[[#This Row],[H_phase]]))</f>
        <v>1.4459748600351011E-4</v>
      </c>
      <c r="I16">
        <f>10^(_10sept_0_10[[#This Row],[H_mag_adj]]/20)*SIN(RADIANS(_10sept_0_10[[#This Row],[H_phase]]))</f>
        <v>2.6118319405130043E-4</v>
      </c>
      <c r="J16">
        <f>10^(_10sept_0_10[[#This Row],[V_mag_adj]]/20)*COS(RADIANS(_10sept_0_10[[#This Row],[V_phase]]))</f>
        <v>9.8844325838654904E-5</v>
      </c>
      <c r="K16">
        <f>10^(_10sept_0_10[[#This Row],[V_mag_adj]]/20)*SIN(RADIANS(_10sept_0_10[[#This Row],[V_phase]]))</f>
        <v>2.6255357209341448E-4</v>
      </c>
    </row>
    <row r="17" spans="1:11" x14ac:dyDescent="0.25">
      <c r="A17">
        <v>-166</v>
      </c>
      <c r="B17">
        <v>-30.03</v>
      </c>
      <c r="C17">
        <v>81.78</v>
      </c>
      <c r="D17">
        <v>-29.95</v>
      </c>
      <c r="E17">
        <v>89.66</v>
      </c>
      <c r="F17">
        <f>_10sept_0_10[[#This Row],[H_mag]]-40</f>
        <v>-70.03</v>
      </c>
      <c r="G17">
        <f>_10sept_0_10[[#This Row],[V_mag]]-40</f>
        <v>-69.95</v>
      </c>
      <c r="H17">
        <f>10^(_10sept_0_10[[#This Row],[H_mag_adj]]/20)*COS(RADIANS(_10sept_0_10[[#This Row],[H_phase]]))</f>
        <v>4.5056593080146121E-5</v>
      </c>
      <c r="I17">
        <f>10^(_10sept_0_10[[#This Row],[H_mag_adj]]/20)*SIN(RADIANS(_10sept_0_10[[#This Row],[H_phase]]))</f>
        <v>3.1189983690618246E-4</v>
      </c>
      <c r="J17">
        <f>10^(_10sept_0_10[[#This Row],[V_mag_adj]]/20)*COS(RADIANS(_10sept_0_10[[#This Row],[V_phase]]))</f>
        <v>1.8873556074219278E-6</v>
      </c>
      <c r="K17">
        <f>10^(_10sept_0_10[[#This Row],[V_mag_adj]]/20)*SIN(RADIANS(_10sept_0_10[[#This Row],[V_phase]]))</f>
        <v>3.180477689197032E-4</v>
      </c>
    </row>
    <row r="18" spans="1:11" x14ac:dyDescent="0.25">
      <c r="A18">
        <v>-165</v>
      </c>
      <c r="B18">
        <v>-29.39</v>
      </c>
      <c r="C18">
        <v>105.37</v>
      </c>
      <c r="D18">
        <v>-28.76</v>
      </c>
      <c r="E18">
        <v>108.89</v>
      </c>
      <c r="F18">
        <f>_10sept_0_10[[#This Row],[H_mag]]-40</f>
        <v>-69.39</v>
      </c>
      <c r="G18">
        <f>_10sept_0_10[[#This Row],[V_mag]]-40</f>
        <v>-68.760000000000005</v>
      </c>
      <c r="H18">
        <f>10^(_10sept_0_10[[#This Row],[H_mag_adj]]/20)*COS(RADIANS(_10sept_0_10[[#This Row],[H_phase]]))</f>
        <v>-8.9914536329456846E-5</v>
      </c>
      <c r="I18">
        <f>10^(_10sept_0_10[[#This Row],[H_mag_adj]]/20)*SIN(RADIANS(_10sept_0_10[[#This Row],[H_phase]]))</f>
        <v>3.2710153630195949E-4</v>
      </c>
      <c r="J18">
        <f>10^(_10sept_0_10[[#This Row],[V_mag_adj]]/20)*COS(RADIANS(_10sept_0_10[[#This Row],[V_phase]]))</f>
        <v>-1.1808992568405144E-4</v>
      </c>
      <c r="K18">
        <f>10^(_10sept_0_10[[#This Row],[V_mag_adj]]/20)*SIN(RADIANS(_10sept_0_10[[#This Row],[V_phase]]))</f>
        <v>3.4510898459724862E-4</v>
      </c>
    </row>
    <row r="19" spans="1:11" x14ac:dyDescent="0.25">
      <c r="A19">
        <v>-164</v>
      </c>
      <c r="B19">
        <v>-28.48</v>
      </c>
      <c r="C19">
        <v>124.75</v>
      </c>
      <c r="D19">
        <v>-27.68</v>
      </c>
      <c r="E19">
        <v>126.78</v>
      </c>
      <c r="F19">
        <f>_10sept_0_10[[#This Row],[H_mag]]-40</f>
        <v>-68.48</v>
      </c>
      <c r="G19">
        <f>_10sept_0_10[[#This Row],[V_mag]]-40</f>
        <v>-67.680000000000007</v>
      </c>
      <c r="H19">
        <f>10^(_10sept_0_10[[#This Row],[H_mag_adj]]/20)*COS(RADIANS(_10sept_0_10[[#This Row],[H_phase]]))</f>
        <v>-2.1471994587855632E-4</v>
      </c>
      <c r="I19">
        <f>10^(_10sept_0_10[[#This Row],[H_mag_adj]]/20)*SIN(RADIANS(_10sept_0_10[[#This Row],[H_phase]]))</f>
        <v>3.0951752294630869E-4</v>
      </c>
      <c r="J19">
        <f>10^(_10sept_0_10[[#This Row],[V_mag_adj]]/20)*COS(RADIANS(_10sept_0_10[[#This Row],[V_phase]]))</f>
        <v>-2.4730973585669716E-4</v>
      </c>
      <c r="K19">
        <f>10^(_10sept_0_10[[#This Row],[V_mag_adj]]/20)*SIN(RADIANS(_10sept_0_10[[#This Row],[V_phase]]))</f>
        <v>3.3082644007213584E-4</v>
      </c>
    </row>
    <row r="20" spans="1:11" x14ac:dyDescent="0.25">
      <c r="A20">
        <v>-163</v>
      </c>
      <c r="B20">
        <v>-27.28</v>
      </c>
      <c r="C20">
        <v>145.47999999999999</v>
      </c>
      <c r="D20">
        <v>-26.78</v>
      </c>
      <c r="E20">
        <v>143.69</v>
      </c>
      <c r="F20">
        <f>_10sept_0_10[[#This Row],[H_mag]]-40</f>
        <v>-67.28</v>
      </c>
      <c r="G20">
        <f>_10sept_0_10[[#This Row],[V_mag]]-40</f>
        <v>-66.78</v>
      </c>
      <c r="H20">
        <f>10^(_10sept_0_10[[#This Row],[H_mag_adj]]/20)*COS(RADIANS(_10sept_0_10[[#This Row],[H_phase]]))</f>
        <v>-3.5636043974358265E-4</v>
      </c>
      <c r="I20">
        <f>10^(_10sept_0_10[[#This Row],[H_mag_adj]]/20)*SIN(RADIANS(_10sept_0_10[[#This Row],[H_phase]]))</f>
        <v>2.451029396444287E-4</v>
      </c>
      <c r="J20">
        <f>10^(_10sept_0_10[[#This Row],[V_mag_adj]]/20)*COS(RADIANS(_10sept_0_10[[#This Row],[V_phase]]))</f>
        <v>-3.6918216028926582E-4</v>
      </c>
      <c r="K20">
        <f>10^(_10sept_0_10[[#This Row],[V_mag_adj]]/20)*SIN(RADIANS(_10sept_0_10[[#This Row],[V_phase]]))</f>
        <v>2.7129047326897272E-4</v>
      </c>
    </row>
    <row r="21" spans="1:11" x14ac:dyDescent="0.25">
      <c r="A21">
        <v>-162</v>
      </c>
      <c r="B21">
        <v>-26.14</v>
      </c>
      <c r="C21">
        <v>162.30000000000001</v>
      </c>
      <c r="D21">
        <v>-25.82</v>
      </c>
      <c r="E21">
        <v>158.19999999999999</v>
      </c>
      <c r="F21">
        <f>_10sept_0_10[[#This Row],[H_mag]]-40</f>
        <v>-66.14</v>
      </c>
      <c r="G21">
        <f>_10sept_0_10[[#This Row],[V_mag]]-40</f>
        <v>-65.819999999999993</v>
      </c>
      <c r="H21">
        <f>10^(_10sept_0_10[[#This Row],[H_mag_adj]]/20)*COS(RADIANS(_10sept_0_10[[#This Row],[H_phase]]))</f>
        <v>-4.6982768659117462E-4</v>
      </c>
      <c r="I21">
        <f>10^(_10sept_0_10[[#This Row],[H_mag_adj]]/20)*SIN(RADIANS(_10sept_0_10[[#This Row],[H_phase]]))</f>
        <v>1.499411411846867E-4</v>
      </c>
      <c r="J21">
        <f>10^(_10sept_0_10[[#This Row],[V_mag_adj]]/20)*COS(RADIANS(_10sept_0_10[[#This Row],[V_phase]]))</f>
        <v>-4.750893321715864E-4</v>
      </c>
      <c r="K21">
        <f>10^(_10sept_0_10[[#This Row],[V_mag_adj]]/20)*SIN(RADIANS(_10sept_0_10[[#This Row],[V_phase]]))</f>
        <v>1.900221757549756E-4</v>
      </c>
    </row>
    <row r="22" spans="1:11" x14ac:dyDescent="0.25">
      <c r="A22">
        <v>-161</v>
      </c>
      <c r="B22">
        <v>-25.19</v>
      </c>
      <c r="C22">
        <v>178.41</v>
      </c>
      <c r="D22">
        <v>-25.1</v>
      </c>
      <c r="E22">
        <v>172.86</v>
      </c>
      <c r="F22">
        <f>_10sept_0_10[[#This Row],[H_mag]]-40</f>
        <v>-65.19</v>
      </c>
      <c r="G22">
        <f>_10sept_0_10[[#This Row],[V_mag]]-40</f>
        <v>-65.099999999999994</v>
      </c>
      <c r="H22">
        <f>10^(_10sept_0_10[[#This Row],[H_mag_adj]]/20)*COS(RADIANS(_10sept_0_10[[#This Row],[H_phase]]))</f>
        <v>-5.4996208873000672E-4</v>
      </c>
      <c r="I22">
        <f>10^(_10sept_0_10[[#This Row],[H_mag_adj]]/20)*SIN(RADIANS(_10sept_0_10[[#This Row],[H_phase]]))</f>
        <v>1.5265771184533249E-5</v>
      </c>
      <c r="J22">
        <f>10^(_10sept_0_10[[#This Row],[V_mag_adj]]/20)*COS(RADIANS(_10sept_0_10[[#This Row],[V_phase]]))</f>
        <v>-5.5159344542908182E-4</v>
      </c>
      <c r="K22">
        <f>10^(_10sept_0_10[[#This Row],[V_mag_adj]]/20)*SIN(RADIANS(_10sept_0_10[[#This Row],[V_phase]]))</f>
        <v>6.9095688802073567E-5</v>
      </c>
    </row>
    <row r="23" spans="1:11" x14ac:dyDescent="0.25">
      <c r="A23">
        <v>-160</v>
      </c>
      <c r="B23">
        <v>-24.34</v>
      </c>
      <c r="C23">
        <v>-168.37</v>
      </c>
      <c r="D23">
        <v>-24.53</v>
      </c>
      <c r="E23">
        <v>-173.35</v>
      </c>
      <c r="F23">
        <f>_10sept_0_10[[#This Row],[H_mag]]-40</f>
        <v>-64.34</v>
      </c>
      <c r="G23">
        <f>_10sept_0_10[[#This Row],[V_mag]]-40</f>
        <v>-64.53</v>
      </c>
      <c r="H23">
        <f>10^(_10sept_0_10[[#This Row],[H_mag_adj]]/20)*COS(RADIANS(_10sept_0_10[[#This Row],[H_phase]]))</f>
        <v>-5.9427993030844971E-4</v>
      </c>
      <c r="I23">
        <f>10^(_10sept_0_10[[#This Row],[H_mag_adj]]/20)*SIN(RADIANS(_10sept_0_10[[#This Row],[H_phase]]))</f>
        <v>-1.2231246083337099E-4</v>
      </c>
      <c r="J23">
        <f>10^(_10sept_0_10[[#This Row],[V_mag_adj]]/20)*COS(RADIANS(_10sept_0_10[[#This Row],[V_phase]]))</f>
        <v>-5.8961460214410121E-4</v>
      </c>
      <c r="K23">
        <f>10^(_10sept_0_10[[#This Row],[V_mag_adj]]/20)*SIN(RADIANS(_10sept_0_10[[#This Row],[V_phase]]))</f>
        <v>-6.87422139659422E-5</v>
      </c>
    </row>
    <row r="24" spans="1:11" x14ac:dyDescent="0.25">
      <c r="A24">
        <v>-159</v>
      </c>
      <c r="B24">
        <v>-23.74</v>
      </c>
      <c r="C24">
        <v>-155.83000000000001</v>
      </c>
      <c r="D24">
        <v>-24.17</v>
      </c>
      <c r="E24">
        <v>-160.51</v>
      </c>
      <c r="F24">
        <f>_10sept_0_10[[#This Row],[H_mag]]-40</f>
        <v>-63.739999999999995</v>
      </c>
      <c r="G24">
        <f>_10sept_0_10[[#This Row],[V_mag]]-40</f>
        <v>-64.17</v>
      </c>
      <c r="H24">
        <f>10^(_10sept_0_10[[#This Row],[H_mag_adj]]/20)*COS(RADIANS(_10sept_0_10[[#This Row],[H_phase]]))</f>
        <v>-5.9313582810495717E-4</v>
      </c>
      <c r="I24">
        <f>10^(_10sept_0_10[[#This Row],[H_mag_adj]]/20)*SIN(RADIANS(_10sept_0_10[[#This Row],[H_phase]]))</f>
        <v>-2.6619260636585933E-4</v>
      </c>
      <c r="J24">
        <f>10^(_10sept_0_10[[#This Row],[V_mag_adj]]/20)*COS(RADIANS(_10sept_0_10[[#This Row],[V_phase]]))</f>
        <v>-5.8327503167263529E-4</v>
      </c>
      <c r="K24">
        <f>10^(_10sept_0_10[[#This Row],[V_mag_adj]]/20)*SIN(RADIANS(_10sept_0_10[[#This Row],[V_phase]]))</f>
        <v>-2.0643396218672142E-4</v>
      </c>
    </row>
    <row r="25" spans="1:11" x14ac:dyDescent="0.25">
      <c r="A25">
        <v>-158</v>
      </c>
      <c r="B25">
        <v>-23.58</v>
      </c>
      <c r="C25">
        <v>-145.38999999999999</v>
      </c>
      <c r="D25">
        <v>-23.95</v>
      </c>
      <c r="E25">
        <v>-148.09</v>
      </c>
      <c r="F25">
        <f>_10sept_0_10[[#This Row],[H_mag]]-40</f>
        <v>-63.58</v>
      </c>
      <c r="G25">
        <f>_10sept_0_10[[#This Row],[V_mag]]-40</f>
        <v>-63.95</v>
      </c>
      <c r="H25">
        <f>10^(_10sept_0_10[[#This Row],[H_mag_adj]]/20)*COS(RADIANS(_10sept_0_10[[#This Row],[H_phase]]))</f>
        <v>-5.4502884916300621E-4</v>
      </c>
      <c r="I25">
        <f>10^(_10sept_0_10[[#This Row],[H_mag_adj]]/20)*SIN(RADIANS(_10sept_0_10[[#This Row],[H_phase]]))</f>
        <v>-3.7613063070565623E-4</v>
      </c>
      <c r="J25">
        <f>10^(_10sept_0_10[[#This Row],[V_mag_adj]]/20)*COS(RADIANS(_10sept_0_10[[#This Row],[V_phase]]))</f>
        <v>-5.3869881162190965E-4</v>
      </c>
      <c r="K25">
        <f>10^(_10sept_0_10[[#This Row],[V_mag_adj]]/20)*SIN(RADIANS(_10sept_0_10[[#This Row],[V_phase]]))</f>
        <v>-3.3544094067749136E-4</v>
      </c>
    </row>
    <row r="26" spans="1:11" x14ac:dyDescent="0.25">
      <c r="A26">
        <v>-157</v>
      </c>
      <c r="B26">
        <v>-23.69</v>
      </c>
      <c r="C26">
        <v>-134.08000000000001</v>
      </c>
      <c r="D26">
        <v>-24.14</v>
      </c>
      <c r="E26">
        <v>-136.49</v>
      </c>
      <c r="F26">
        <f>_10sept_0_10[[#This Row],[H_mag]]-40</f>
        <v>-63.69</v>
      </c>
      <c r="G26">
        <f>_10sept_0_10[[#This Row],[V_mag]]-40</f>
        <v>-64.14</v>
      </c>
      <c r="H26">
        <f>10^(_10sept_0_10[[#This Row],[H_mag_adj]]/20)*COS(RADIANS(_10sept_0_10[[#This Row],[H_phase]]))</f>
        <v>-4.5488155970837613E-4</v>
      </c>
      <c r="I26">
        <f>10^(_10sept_0_10[[#This Row],[H_mag_adj]]/20)*SIN(RADIANS(_10sept_0_10[[#This Row],[H_phase]]))</f>
        <v>-4.6972933992764484E-4</v>
      </c>
      <c r="J26">
        <f>10^(_10sept_0_10[[#This Row],[V_mag_adj]]/20)*COS(RADIANS(_10sept_0_10[[#This Row],[V_phase]]))</f>
        <v>-4.5028788678700939E-4</v>
      </c>
      <c r="K26">
        <f>10^(_10sept_0_10[[#This Row],[V_mag_adj]]/20)*SIN(RADIANS(_10sept_0_10[[#This Row],[V_phase]]))</f>
        <v>-4.2745663719102682E-4</v>
      </c>
    </row>
    <row r="27" spans="1:11" x14ac:dyDescent="0.25">
      <c r="A27">
        <v>-156</v>
      </c>
      <c r="B27">
        <v>-24.3</v>
      </c>
      <c r="C27">
        <v>-122.29</v>
      </c>
      <c r="D27">
        <v>-24.74</v>
      </c>
      <c r="E27">
        <v>-122.77</v>
      </c>
      <c r="F27">
        <f>_10sept_0_10[[#This Row],[H_mag]]-40</f>
        <v>-64.3</v>
      </c>
      <c r="G27">
        <f>_10sept_0_10[[#This Row],[V_mag]]-40</f>
        <v>-64.739999999999995</v>
      </c>
      <c r="H27">
        <f>10^(_10sept_0_10[[#This Row],[H_mag_adj]]/20)*COS(RADIANS(_10sept_0_10[[#This Row],[H_phase]]))</f>
        <v>-3.2561754556703452E-4</v>
      </c>
      <c r="I27">
        <f>10^(_10sept_0_10[[#This Row],[H_mag_adj]]/20)*SIN(RADIANS(_10sept_0_10[[#This Row],[H_phase]]))</f>
        <v>-5.1527511400811159E-4</v>
      </c>
      <c r="J27">
        <f>10^(_10sept_0_10[[#This Row],[V_mag_adj]]/20)*COS(RADIANS(_10sept_0_10[[#This Row],[V_phase]]))</f>
        <v>-3.1362622116152628E-4</v>
      </c>
      <c r="K27">
        <f>10^(_10sept_0_10[[#This Row],[V_mag_adj]]/20)*SIN(RADIANS(_10sept_0_10[[#This Row],[V_phase]]))</f>
        <v>-4.8721269240742929E-4</v>
      </c>
    </row>
    <row r="28" spans="1:11" x14ac:dyDescent="0.25">
      <c r="A28">
        <v>-155</v>
      </c>
      <c r="B28">
        <v>-25.33</v>
      </c>
      <c r="C28">
        <v>-110.1</v>
      </c>
      <c r="D28">
        <v>-25.43</v>
      </c>
      <c r="E28">
        <v>-110.73</v>
      </c>
      <c r="F28">
        <f>_10sept_0_10[[#This Row],[H_mag]]-40</f>
        <v>-65.33</v>
      </c>
      <c r="G28">
        <f>_10sept_0_10[[#This Row],[V_mag]]-40</f>
        <v>-65.430000000000007</v>
      </c>
      <c r="H28">
        <f>10^(_10sept_0_10[[#This Row],[H_mag_adj]]/20)*COS(RADIANS(_10sept_0_10[[#This Row],[H_phase]]))</f>
        <v>-1.8604953966296545E-4</v>
      </c>
      <c r="I28">
        <f>10^(_10sept_0_10[[#This Row],[H_mag_adj]]/20)*SIN(RADIANS(_10sept_0_10[[#This Row],[H_phase]]))</f>
        <v>-5.0840426170148379E-4</v>
      </c>
      <c r="J28">
        <f>10^(_10sept_0_10[[#This Row],[V_mag_adj]]/20)*COS(RADIANS(_10sept_0_10[[#This Row],[V_phase]]))</f>
        <v>-1.8943482512535212E-4</v>
      </c>
      <c r="K28">
        <f>10^(_10sept_0_10[[#This Row],[V_mag_adj]]/20)*SIN(RADIANS(_10sept_0_10[[#This Row],[V_phase]]))</f>
        <v>-5.0053196103783852E-4</v>
      </c>
    </row>
    <row r="29" spans="1:11" x14ac:dyDescent="0.25">
      <c r="A29">
        <v>-154</v>
      </c>
      <c r="B29">
        <v>-26.63</v>
      </c>
      <c r="C29">
        <v>-96.47</v>
      </c>
      <c r="D29">
        <v>-26.74</v>
      </c>
      <c r="E29">
        <v>-96.51</v>
      </c>
      <c r="F29">
        <f>_10sept_0_10[[#This Row],[H_mag]]-40</f>
        <v>-66.63</v>
      </c>
      <c r="G29">
        <f>_10sept_0_10[[#This Row],[V_mag]]-40</f>
        <v>-66.739999999999995</v>
      </c>
      <c r="H29">
        <f>10^(_10sept_0_10[[#This Row],[H_mag_adj]]/20)*COS(RADIANS(_10sept_0_10[[#This Row],[H_phase]]))</f>
        <v>-5.2524057364671296E-5</v>
      </c>
      <c r="I29">
        <f>10^(_10sept_0_10[[#This Row],[H_mag_adj]]/20)*SIN(RADIANS(_10sept_0_10[[#This Row],[H_phase]]))</f>
        <v>-4.6315369078128596E-4</v>
      </c>
      <c r="J29">
        <f>10^(_10sept_0_10[[#This Row],[V_mag_adj]]/20)*COS(RADIANS(_10sept_0_10[[#This Row],[V_phase]]))</f>
        <v>-5.2182336047013285E-5</v>
      </c>
      <c r="K29">
        <f>10^(_10sept_0_10[[#This Row],[V_mag_adj]]/20)*SIN(RADIANS(_10sept_0_10[[#This Row],[V_phase]]))</f>
        <v>-4.5728887732977592E-4</v>
      </c>
    </row>
    <row r="30" spans="1:11" x14ac:dyDescent="0.25">
      <c r="A30">
        <v>-153</v>
      </c>
      <c r="B30">
        <v>-28.35</v>
      </c>
      <c r="C30">
        <v>-78.98</v>
      </c>
      <c r="D30">
        <v>-28.33</v>
      </c>
      <c r="E30">
        <v>-80.25</v>
      </c>
      <c r="F30">
        <f>_10sept_0_10[[#This Row],[H_mag]]-40</f>
        <v>-68.349999999999994</v>
      </c>
      <c r="G30">
        <f>_10sept_0_10[[#This Row],[V_mag]]-40</f>
        <v>-68.33</v>
      </c>
      <c r="H30">
        <f>10^(_10sept_0_10[[#This Row],[H_mag_adj]]/20)*COS(RADIANS(_10sept_0_10[[#This Row],[H_phase]]))</f>
        <v>7.3093375771549605E-5</v>
      </c>
      <c r="I30">
        <f>10^(_10sept_0_10[[#This Row],[H_mag_adj]]/20)*SIN(RADIANS(_10sept_0_10[[#This Row],[H_phase]]))</f>
        <v>-3.7533328637890756E-4</v>
      </c>
      <c r="J30">
        <f>10^(_10sept_0_10[[#This Row],[V_mag_adj]]/20)*COS(RADIANS(_10sept_0_10[[#This Row],[V_phase]]))</f>
        <v>6.4905862979074895E-5</v>
      </c>
      <c r="K30">
        <f>10^(_10sept_0_10[[#This Row],[V_mag_adj]]/20)*SIN(RADIANS(_10sept_0_10[[#This Row],[V_phase]]))</f>
        <v>-3.7772987268063385E-4</v>
      </c>
    </row>
    <row r="31" spans="1:11" x14ac:dyDescent="0.25">
      <c r="A31">
        <v>-152</v>
      </c>
      <c r="B31">
        <v>-30.1</v>
      </c>
      <c r="C31">
        <v>-59.8</v>
      </c>
      <c r="D31">
        <v>-30.03</v>
      </c>
      <c r="E31">
        <v>-62.36</v>
      </c>
      <c r="F31">
        <f>_10sept_0_10[[#This Row],[H_mag]]-40</f>
        <v>-70.099999999999994</v>
      </c>
      <c r="G31">
        <f>_10sept_0_10[[#This Row],[V_mag]]-40</f>
        <v>-70.03</v>
      </c>
      <c r="H31">
        <f>10^(_10sept_0_10[[#This Row],[H_mag_adj]]/20)*COS(RADIANS(_10sept_0_10[[#This Row],[H_phase]]))</f>
        <v>1.5724802764125709E-4</v>
      </c>
      <c r="I31">
        <f>10^(_10sept_0_10[[#This Row],[H_mag_adj]]/20)*SIN(RADIANS(_10sept_0_10[[#This Row],[H_phase]]))</f>
        <v>-2.701791625912618E-4</v>
      </c>
      <c r="J31">
        <f>10^(_10sept_0_10[[#This Row],[V_mag_adj]]/20)*COS(RADIANS(_10sept_0_10[[#This Row],[V_phase]]))</f>
        <v>1.4619686133396311E-4</v>
      </c>
      <c r="K31">
        <f>10^(_10sept_0_10[[#This Row],[V_mag_adj]]/20)*SIN(RADIANS(_10sept_0_10[[#This Row],[V_phase]]))</f>
        <v>-2.7917392890130529E-4</v>
      </c>
    </row>
    <row r="32" spans="1:11" x14ac:dyDescent="0.25">
      <c r="A32">
        <v>-151</v>
      </c>
      <c r="B32">
        <v>-31.28</v>
      </c>
      <c r="C32">
        <v>-36.58</v>
      </c>
      <c r="D32">
        <v>-31.74</v>
      </c>
      <c r="E32">
        <v>-41.14</v>
      </c>
      <c r="F32">
        <f>_10sept_0_10[[#This Row],[H_mag]]-40</f>
        <v>-71.28</v>
      </c>
      <c r="G32">
        <f>_10sept_0_10[[#This Row],[V_mag]]-40</f>
        <v>-71.739999999999995</v>
      </c>
      <c r="H32">
        <f>10^(_10sept_0_10[[#This Row],[H_mag_adj]]/20)*COS(RADIANS(_10sept_0_10[[#This Row],[H_phase]]))</f>
        <v>2.1914388795723556E-4</v>
      </c>
      <c r="I32">
        <f>10^(_10sept_0_10[[#This Row],[H_mag_adj]]/20)*SIN(RADIANS(_10sept_0_10[[#This Row],[H_phase]]))</f>
        <v>-1.6263195799591596E-4</v>
      </c>
      <c r="J32">
        <f>10^(_10sept_0_10[[#This Row],[V_mag_adj]]/20)*COS(RADIANS(_10sept_0_10[[#This Row],[V_phase]]))</f>
        <v>1.9491942089458014E-4</v>
      </c>
      <c r="K32">
        <f>10^(_10sept_0_10[[#This Row],[V_mag_adj]]/20)*SIN(RADIANS(_10sept_0_10[[#This Row],[V_phase]]))</f>
        <v>-1.7027883103831208E-4</v>
      </c>
    </row>
    <row r="33" spans="1:11" x14ac:dyDescent="0.25">
      <c r="A33">
        <v>-150</v>
      </c>
      <c r="B33">
        <v>-32.42</v>
      </c>
      <c r="C33">
        <v>-12.41</v>
      </c>
      <c r="D33">
        <v>-33.21</v>
      </c>
      <c r="E33">
        <v>-16.059999999999999</v>
      </c>
      <c r="F33">
        <f>_10sept_0_10[[#This Row],[H_mag]]-40</f>
        <v>-72.42</v>
      </c>
      <c r="G33">
        <f>_10sept_0_10[[#This Row],[V_mag]]-40</f>
        <v>-73.210000000000008</v>
      </c>
      <c r="H33">
        <f>10^(_10sept_0_10[[#This Row],[H_mag_adj]]/20)*COS(RADIANS(_10sept_0_10[[#This Row],[H_phase]]))</f>
        <v>2.3373954193711764E-4</v>
      </c>
      <c r="I33">
        <f>10^(_10sept_0_10[[#This Row],[H_mag_adj]]/20)*SIN(RADIANS(_10sept_0_10[[#This Row],[H_phase]]))</f>
        <v>-5.1433740225742342E-5</v>
      </c>
      <c r="J33">
        <f>10^(_10sept_0_10[[#This Row],[V_mag_adj]]/20)*COS(RADIANS(_10sept_0_10[[#This Row],[V_phase]]))</f>
        <v>2.0999597453851302E-4</v>
      </c>
      <c r="K33">
        <f>10^(_10sept_0_10[[#This Row],[V_mag_adj]]/20)*SIN(RADIANS(_10sept_0_10[[#This Row],[V_phase]]))</f>
        <v>-6.0453436985742851E-5</v>
      </c>
    </row>
    <row r="34" spans="1:11" x14ac:dyDescent="0.25">
      <c r="A34">
        <v>-149</v>
      </c>
      <c r="B34">
        <v>-32.979999999999997</v>
      </c>
      <c r="C34">
        <v>11.84</v>
      </c>
      <c r="D34">
        <v>-34.65</v>
      </c>
      <c r="E34">
        <v>8.65</v>
      </c>
      <c r="F34">
        <f>_10sept_0_10[[#This Row],[H_mag]]-40</f>
        <v>-72.97999999999999</v>
      </c>
      <c r="G34">
        <f>_10sept_0_10[[#This Row],[V_mag]]-40</f>
        <v>-74.650000000000006</v>
      </c>
      <c r="H34">
        <f>10^(_10sept_0_10[[#This Row],[H_mag_adj]]/20)*COS(RADIANS(_10sept_0_10[[#This Row],[H_phase]]))</f>
        <v>2.1961419559853065E-4</v>
      </c>
      <c r="I34">
        <f>10^(_10sept_0_10[[#This Row],[H_mag_adj]]/20)*SIN(RADIANS(_10sept_0_10[[#This Row],[H_phase]]))</f>
        <v>4.6039830260338837E-5</v>
      </c>
      <c r="J34">
        <f>10^(_10sept_0_10[[#This Row],[V_mag_adj]]/20)*COS(RADIANS(_10sept_0_10[[#This Row],[V_phase]]))</f>
        <v>1.8303401766793805E-4</v>
      </c>
      <c r="K34">
        <f>10^(_10sept_0_10[[#This Row],[V_mag_adj]]/20)*SIN(RADIANS(_10sept_0_10[[#This Row],[V_phase]]))</f>
        <v>2.7844694844401827E-5</v>
      </c>
    </row>
    <row r="35" spans="1:11" x14ac:dyDescent="0.25">
      <c r="A35">
        <v>-148</v>
      </c>
      <c r="B35">
        <v>-33.26</v>
      </c>
      <c r="C35">
        <v>29.14</v>
      </c>
      <c r="D35">
        <v>-35.28</v>
      </c>
      <c r="E35">
        <v>30.48</v>
      </c>
      <c r="F35">
        <f>_10sept_0_10[[#This Row],[H_mag]]-40</f>
        <v>-73.259999999999991</v>
      </c>
      <c r="G35">
        <f>_10sept_0_10[[#This Row],[V_mag]]-40</f>
        <v>-75.28</v>
      </c>
      <c r="H35">
        <f>10^(_10sept_0_10[[#This Row],[H_mag_adj]]/20)*COS(RADIANS(_10sept_0_10[[#This Row],[H_phase]]))</f>
        <v>1.897707787609425E-4</v>
      </c>
      <c r="I35">
        <f>10^(_10sept_0_10[[#This Row],[H_mag_adj]]/20)*SIN(RADIANS(_10sept_0_10[[#This Row],[H_phase]]))</f>
        <v>1.0579865620519269E-4</v>
      </c>
      <c r="J35">
        <f>10^(_10sept_0_10[[#This Row],[V_mag_adj]]/20)*COS(RADIANS(_10sept_0_10[[#This Row],[V_phase]]))</f>
        <v>1.483917137921297E-4</v>
      </c>
      <c r="K35">
        <f>10^(_10sept_0_10[[#This Row],[V_mag_adj]]/20)*SIN(RADIANS(_10sept_0_10[[#This Row],[V_phase]]))</f>
        <v>8.7339642620507966E-5</v>
      </c>
    </row>
    <row r="36" spans="1:11" x14ac:dyDescent="0.25">
      <c r="A36">
        <v>-147</v>
      </c>
      <c r="B36">
        <v>-34.229999999999997</v>
      </c>
      <c r="C36">
        <v>41.06</v>
      </c>
      <c r="D36">
        <v>-36.67</v>
      </c>
      <c r="E36">
        <v>52.66</v>
      </c>
      <c r="F36">
        <f>_10sept_0_10[[#This Row],[H_mag]]-40</f>
        <v>-74.22999999999999</v>
      </c>
      <c r="G36">
        <f>_10sept_0_10[[#This Row],[V_mag]]-40</f>
        <v>-76.67</v>
      </c>
      <c r="H36">
        <f>10^(_10sept_0_10[[#This Row],[H_mag_adj]]/20)*COS(RADIANS(_10sept_0_10[[#This Row],[H_phase]]))</f>
        <v>1.4651567824230959E-4</v>
      </c>
      <c r="I36">
        <f>10^(_10sept_0_10[[#This Row],[H_mag_adj]]/20)*SIN(RADIANS(_10sept_0_10[[#This Row],[H_phase]]))</f>
        <v>1.2763375384958973E-4</v>
      </c>
      <c r="J36">
        <f>10^(_10sept_0_10[[#This Row],[V_mag_adj]]/20)*COS(RADIANS(_10sept_0_10[[#This Row],[V_phase]]))</f>
        <v>8.8994265497360596E-5</v>
      </c>
      <c r="K36">
        <f>10^(_10sept_0_10[[#This Row],[V_mag_adj]]/20)*SIN(RADIANS(_10sept_0_10[[#This Row],[V_phase]]))</f>
        <v>1.1665263844349585E-4</v>
      </c>
    </row>
    <row r="37" spans="1:11" x14ac:dyDescent="0.25">
      <c r="A37">
        <v>-146</v>
      </c>
      <c r="B37">
        <v>-36.04</v>
      </c>
      <c r="C37">
        <v>48.09</v>
      </c>
      <c r="D37">
        <v>-38.31</v>
      </c>
      <c r="E37">
        <v>67.28</v>
      </c>
      <c r="F37">
        <f>_10sept_0_10[[#This Row],[H_mag]]-40</f>
        <v>-76.039999999999992</v>
      </c>
      <c r="G37">
        <f>_10sept_0_10[[#This Row],[V_mag]]-40</f>
        <v>-78.31</v>
      </c>
      <c r="H37">
        <f>10^(_10sept_0_10[[#This Row],[H_mag_adj]]/20)*COS(RADIANS(_10sept_0_10[[#This Row],[H_phase]]))</f>
        <v>1.0537850922796228E-4</v>
      </c>
      <c r="I37">
        <f>10^(_10sept_0_10[[#This Row],[H_mag_adj]]/20)*SIN(RADIANS(_10sept_0_10[[#This Row],[H_phase]]))</f>
        <v>1.1740503811896722E-4</v>
      </c>
      <c r="J37">
        <f>10^(_10sept_0_10[[#This Row],[V_mag_adj]]/20)*COS(RADIANS(_10sept_0_10[[#This Row],[V_phase]]))</f>
        <v>4.6918466194164023E-5</v>
      </c>
      <c r="K37">
        <f>10^(_10sept_0_10[[#This Row],[V_mag_adj]]/20)*SIN(RADIANS(_10sept_0_10[[#This Row],[V_phase]]))</f>
        <v>1.1205232198730188E-4</v>
      </c>
    </row>
    <row r="38" spans="1:11" x14ac:dyDescent="0.25">
      <c r="A38">
        <v>-145</v>
      </c>
      <c r="B38">
        <v>-37.99</v>
      </c>
      <c r="C38">
        <v>51.03</v>
      </c>
      <c r="D38">
        <v>-40.29</v>
      </c>
      <c r="E38">
        <v>75.739999999999995</v>
      </c>
      <c r="F38">
        <f>_10sept_0_10[[#This Row],[H_mag]]-40</f>
        <v>-77.990000000000009</v>
      </c>
      <c r="G38">
        <f>_10sept_0_10[[#This Row],[V_mag]]-40</f>
        <v>-80.289999999999992</v>
      </c>
      <c r="H38">
        <f>10^(_10sept_0_10[[#This Row],[H_mag_adj]]/20)*COS(RADIANS(_10sept_0_10[[#This Row],[H_phase]]))</f>
        <v>7.9266711778452187E-5</v>
      </c>
      <c r="I38">
        <f>10^(_10sept_0_10[[#This Row],[H_mag_adj]]/20)*SIN(RADIANS(_10sept_0_10[[#This Row],[H_phase]]))</f>
        <v>9.7991101074584972E-5</v>
      </c>
      <c r="J38">
        <f>10^(_10sept_0_10[[#This Row],[V_mag_adj]]/20)*COS(RADIANS(_10sept_0_10[[#This Row],[V_phase]]))</f>
        <v>2.3823414061925713E-5</v>
      </c>
      <c r="K38">
        <f>10^(_10sept_0_10[[#This Row],[V_mag_adj]]/20)*SIN(RADIANS(_10sept_0_10[[#This Row],[V_phase]]))</f>
        <v>9.3736341319199939E-5</v>
      </c>
    </row>
    <row r="39" spans="1:11" x14ac:dyDescent="0.25">
      <c r="A39">
        <v>-144</v>
      </c>
      <c r="B39">
        <v>-39.68</v>
      </c>
      <c r="C39">
        <v>36.15</v>
      </c>
      <c r="D39">
        <v>-42.55</v>
      </c>
      <c r="E39">
        <v>55.2</v>
      </c>
      <c r="F39">
        <f>_10sept_0_10[[#This Row],[H_mag]]-40</f>
        <v>-79.680000000000007</v>
      </c>
      <c r="G39">
        <f>_10sept_0_10[[#This Row],[V_mag]]-40</f>
        <v>-82.55</v>
      </c>
      <c r="H39">
        <f>10^(_10sept_0_10[[#This Row],[H_mag_adj]]/20)*COS(RADIANS(_10sept_0_10[[#This Row],[H_phase]]))</f>
        <v>8.3777867826458787E-5</v>
      </c>
      <c r="I39">
        <f>10^(_10sept_0_10[[#This Row],[H_mag_adj]]/20)*SIN(RADIANS(_10sept_0_10[[#This Row],[H_phase]]))</f>
        <v>6.1203929602197157E-5</v>
      </c>
      <c r="J39">
        <f>10^(_10sept_0_10[[#This Row],[V_mag_adj]]/20)*COS(RADIANS(_10sept_0_10[[#This Row],[V_phase]]))</f>
        <v>4.2551825589435425E-5</v>
      </c>
      <c r="K39">
        <f>10^(_10sept_0_10[[#This Row],[V_mag_adj]]/20)*SIN(RADIANS(_10sept_0_10[[#This Row],[V_phase]]))</f>
        <v>6.122405337537127E-5</v>
      </c>
    </row>
    <row r="40" spans="1:11" x14ac:dyDescent="0.25">
      <c r="A40">
        <v>-143</v>
      </c>
      <c r="B40">
        <v>-38.880000000000003</v>
      </c>
      <c r="C40">
        <v>14.78</v>
      </c>
      <c r="D40">
        <v>-43.13</v>
      </c>
      <c r="E40">
        <v>22.91</v>
      </c>
      <c r="F40">
        <f>_10sept_0_10[[#This Row],[H_mag]]-40</f>
        <v>-78.88</v>
      </c>
      <c r="G40">
        <f>_10sept_0_10[[#This Row],[V_mag]]-40</f>
        <v>-83.13</v>
      </c>
      <c r="H40">
        <f>10^(_10sept_0_10[[#This Row],[H_mag_adj]]/20)*COS(RADIANS(_10sept_0_10[[#This Row],[H_phase]]))</f>
        <v>1.0999860396945314E-4</v>
      </c>
      <c r="I40">
        <f>10^(_10sept_0_10[[#This Row],[H_mag_adj]]/20)*SIN(RADIANS(_10sept_0_10[[#This Row],[H_phase]]))</f>
        <v>2.9021811440212551E-5</v>
      </c>
      <c r="J40">
        <f>10^(_10sept_0_10[[#This Row],[V_mag_adj]]/20)*COS(RADIANS(_10sept_0_10[[#This Row],[V_phase]]))</f>
        <v>6.4241403771141519E-5</v>
      </c>
      <c r="K40">
        <f>10^(_10sept_0_10[[#This Row],[V_mag_adj]]/20)*SIN(RADIANS(_10sept_0_10[[#This Row],[V_phase]]))</f>
        <v>2.7149845274472138E-5</v>
      </c>
    </row>
    <row r="41" spans="1:11" x14ac:dyDescent="0.25">
      <c r="A41">
        <v>-142</v>
      </c>
      <c r="B41">
        <v>-36.270000000000003</v>
      </c>
      <c r="C41">
        <v>4.8099999999999996</v>
      </c>
      <c r="D41">
        <v>-39</v>
      </c>
      <c r="E41">
        <v>8.11</v>
      </c>
      <c r="F41">
        <f>_10sept_0_10[[#This Row],[H_mag]]-40</f>
        <v>-76.27000000000001</v>
      </c>
      <c r="G41">
        <f>_10sept_0_10[[#This Row],[V_mag]]-40</f>
        <v>-79</v>
      </c>
      <c r="H41">
        <f>10^(_10sept_0_10[[#This Row],[H_mag_adj]]/20)*COS(RADIANS(_10sept_0_10[[#This Row],[H_phase]]))</f>
        <v>1.5309740141048831E-4</v>
      </c>
      <c r="I41">
        <f>10^(_10sept_0_10[[#This Row],[H_mag_adj]]/20)*SIN(RADIANS(_10sept_0_10[[#This Row],[H_phase]]))</f>
        <v>1.28828573368454E-5</v>
      </c>
      <c r="J41">
        <f>10^(_10sept_0_10[[#This Row],[V_mag_adj]]/20)*COS(RADIANS(_10sept_0_10[[#This Row],[V_phase]]))</f>
        <v>1.1107972046645072E-4</v>
      </c>
      <c r="K41">
        <f>10^(_10sept_0_10[[#This Row],[V_mag_adj]]/20)*SIN(RADIANS(_10sept_0_10[[#This Row],[V_phase]]))</f>
        <v>1.5828765556315672E-5</v>
      </c>
    </row>
    <row r="42" spans="1:11" x14ac:dyDescent="0.25">
      <c r="A42">
        <v>-141</v>
      </c>
      <c r="B42">
        <v>-33.65</v>
      </c>
      <c r="C42">
        <v>8</v>
      </c>
      <c r="D42">
        <v>-34.96</v>
      </c>
      <c r="E42">
        <v>10.09</v>
      </c>
      <c r="F42">
        <f>_10sept_0_10[[#This Row],[H_mag]]-40</f>
        <v>-73.650000000000006</v>
      </c>
      <c r="G42">
        <f>_10sept_0_10[[#This Row],[V_mag]]-40</f>
        <v>-74.960000000000008</v>
      </c>
      <c r="H42">
        <f>10^(_10sept_0_10[[#This Row],[H_mag_adj]]/20)*COS(RADIANS(_10sept_0_10[[#This Row],[H_phase]]))</f>
        <v>2.0570875485124111E-4</v>
      </c>
      <c r="I42">
        <f>10^(_10sept_0_10[[#This Row],[H_mag_adj]]/20)*SIN(RADIANS(_10sept_0_10[[#This Row],[H_phase]]))</f>
        <v>2.891048011238304E-5</v>
      </c>
      <c r="J42">
        <f>10^(_10sept_0_10[[#This Row],[V_mag_adj]]/20)*COS(RADIANS(_10sept_0_10[[#This Row],[V_phase]]))</f>
        <v>1.758857351141709E-4</v>
      </c>
      <c r="K42">
        <f>10^(_10sept_0_10[[#This Row],[V_mag_adj]]/20)*SIN(RADIANS(_10sept_0_10[[#This Row],[V_phase]]))</f>
        <v>3.1298350345588387E-5</v>
      </c>
    </row>
    <row r="43" spans="1:11" x14ac:dyDescent="0.25">
      <c r="A43">
        <v>-140</v>
      </c>
      <c r="B43">
        <v>-32.35</v>
      </c>
      <c r="C43">
        <v>13.62</v>
      </c>
      <c r="D43">
        <v>-32.83</v>
      </c>
      <c r="E43">
        <v>18.93</v>
      </c>
      <c r="F43">
        <f>_10sept_0_10[[#This Row],[H_mag]]-40</f>
        <v>-72.349999999999994</v>
      </c>
      <c r="G43">
        <f>_10sept_0_10[[#This Row],[V_mag]]-40</f>
        <v>-72.83</v>
      </c>
      <c r="H43">
        <f>10^(_10sept_0_10[[#This Row],[H_mag_adj]]/20)*COS(RADIANS(_10sept_0_10[[#This Row],[H_phase]]))</f>
        <v>2.3448341805343745E-4</v>
      </c>
      <c r="I43">
        <f>10^(_10sept_0_10[[#This Row],[H_mag_adj]]/20)*SIN(RADIANS(_10sept_0_10[[#This Row],[H_phase]]))</f>
        <v>5.6814156995100563E-5</v>
      </c>
      <c r="J43">
        <f>10^(_10sept_0_10[[#This Row],[V_mag_adj]]/20)*COS(RADIANS(_10sept_0_10[[#This Row],[V_phase]]))</f>
        <v>2.1594959804040206E-4</v>
      </c>
      <c r="K43">
        <f>10^(_10sept_0_10[[#This Row],[V_mag_adj]]/20)*SIN(RADIANS(_10sept_0_10[[#This Row],[V_phase]]))</f>
        <v>7.4062421083143272E-5</v>
      </c>
    </row>
    <row r="44" spans="1:11" x14ac:dyDescent="0.25">
      <c r="A44">
        <v>-139</v>
      </c>
      <c r="B44">
        <v>-31.15</v>
      </c>
      <c r="C44">
        <v>28.76</v>
      </c>
      <c r="D44">
        <v>-31.07</v>
      </c>
      <c r="E44">
        <v>31.86</v>
      </c>
      <c r="F44">
        <f>_10sept_0_10[[#This Row],[H_mag]]-40</f>
        <v>-71.150000000000006</v>
      </c>
      <c r="G44">
        <f>_10sept_0_10[[#This Row],[V_mag]]-40</f>
        <v>-71.069999999999993</v>
      </c>
      <c r="H44">
        <f>10^(_10sept_0_10[[#This Row],[H_mag_adj]]/20)*COS(RADIANS(_10sept_0_10[[#This Row],[H_phase]]))</f>
        <v>2.4284136605715143E-4</v>
      </c>
      <c r="I44">
        <f>10^(_10sept_0_10[[#This Row],[H_mag_adj]]/20)*SIN(RADIANS(_10sept_0_10[[#This Row],[H_phase]]))</f>
        <v>1.3328248147329133E-4</v>
      </c>
      <c r="J44">
        <f>10^(_10sept_0_10[[#This Row],[V_mag_adj]]/20)*COS(RADIANS(_10sept_0_10[[#This Row],[V_phase]]))</f>
        <v>2.3745525354039625E-4</v>
      </c>
      <c r="K44">
        <f>10^(_10sept_0_10[[#This Row],[V_mag_adj]]/20)*SIN(RADIANS(_10sept_0_10[[#This Row],[V_phase]]))</f>
        <v>1.4757297525258141E-4</v>
      </c>
    </row>
    <row r="45" spans="1:11" x14ac:dyDescent="0.25">
      <c r="A45">
        <v>-138</v>
      </c>
      <c r="B45">
        <v>-30.3</v>
      </c>
      <c r="C45">
        <v>45.69</v>
      </c>
      <c r="D45">
        <v>-30.01</v>
      </c>
      <c r="E45">
        <v>47.5</v>
      </c>
      <c r="F45">
        <f>_10sept_0_10[[#This Row],[H_mag]]-40</f>
        <v>-70.3</v>
      </c>
      <c r="G45">
        <f>_10sept_0_10[[#This Row],[V_mag]]-40</f>
        <v>-70.010000000000005</v>
      </c>
      <c r="H45">
        <f>10^(_10sept_0_10[[#This Row],[H_mag_adj]]/20)*COS(RADIANS(_10sept_0_10[[#This Row],[H_phase]]))</f>
        <v>2.1339851648992595E-4</v>
      </c>
      <c r="I45">
        <f>10^(_10sept_0_10[[#This Row],[H_mag_adj]]/20)*SIN(RADIANS(_10sept_0_10[[#This Row],[H_phase]]))</f>
        <v>2.1860124253900721E-4</v>
      </c>
      <c r="J45">
        <f>10^(_10sept_0_10[[#This Row],[V_mag_adj]]/20)*COS(RADIANS(_10sept_0_10[[#This Row],[V_phase]]))</f>
        <v>2.1339456105073432E-4</v>
      </c>
      <c r="K45">
        <f>10^(_10sept_0_10[[#This Row],[V_mag_adj]]/20)*SIN(RADIANS(_10sept_0_10[[#This Row],[V_phase]]))</f>
        <v>2.3287929855661201E-4</v>
      </c>
    </row>
    <row r="46" spans="1:11" x14ac:dyDescent="0.25">
      <c r="A46">
        <v>-137</v>
      </c>
      <c r="B46">
        <v>-29.47</v>
      </c>
      <c r="C46">
        <v>66.06</v>
      </c>
      <c r="D46">
        <v>-29.07</v>
      </c>
      <c r="E46">
        <v>66.77</v>
      </c>
      <c r="F46">
        <f>_10sept_0_10[[#This Row],[H_mag]]-40</f>
        <v>-69.47</v>
      </c>
      <c r="G46">
        <f>_10sept_0_10[[#This Row],[V_mag]]-40</f>
        <v>-69.069999999999993</v>
      </c>
      <c r="H46">
        <f>10^(_10sept_0_10[[#This Row],[H_mag_adj]]/20)*COS(RADIANS(_10sept_0_10[[#This Row],[H_phase]]))</f>
        <v>1.3639246501761767E-4</v>
      </c>
      <c r="I46">
        <f>10^(_10sept_0_10[[#This Row],[H_mag_adj]]/20)*SIN(RADIANS(_10sept_0_10[[#This Row],[H_phase]]))</f>
        <v>3.0720788882074242E-4</v>
      </c>
      <c r="J46">
        <f>10^(_10sept_0_10[[#This Row],[V_mag_adj]]/20)*COS(RADIANS(_10sept_0_10[[#This Row],[V_phase]]))</f>
        <v>1.388232978692421E-4</v>
      </c>
      <c r="K46">
        <f>10^(_10sept_0_10[[#This Row],[V_mag_adj]]/20)*SIN(RADIANS(_10sept_0_10[[#This Row],[V_phase]]))</f>
        <v>3.2343121466819598E-4</v>
      </c>
    </row>
    <row r="47" spans="1:11" x14ac:dyDescent="0.25">
      <c r="A47">
        <v>-136</v>
      </c>
      <c r="B47">
        <v>-28.32</v>
      </c>
      <c r="C47">
        <v>88.19</v>
      </c>
      <c r="D47">
        <v>-28.12</v>
      </c>
      <c r="E47">
        <v>87.31</v>
      </c>
      <c r="F47">
        <f>_10sept_0_10[[#This Row],[H_mag]]-40</f>
        <v>-68.319999999999993</v>
      </c>
      <c r="G47">
        <f>_10sept_0_10[[#This Row],[V_mag]]-40</f>
        <v>-68.12</v>
      </c>
      <c r="H47">
        <f>10^(_10sept_0_10[[#This Row],[H_mag_adj]]/20)*COS(RADIANS(_10sept_0_10[[#This Row],[H_phase]]))</f>
        <v>1.2119472163326517E-5</v>
      </c>
      <c r="I47">
        <f>10^(_10sept_0_10[[#This Row],[H_mag_adj]]/20)*SIN(RADIANS(_10sept_0_10[[#This Row],[H_phase]]))</f>
        <v>3.8351579972375907E-4</v>
      </c>
      <c r="J47">
        <f>10^(_10sept_0_10[[#This Row],[V_mag_adj]]/20)*COS(RADIANS(_10sept_0_10[[#This Row],[V_phase]]))</f>
        <v>1.8427655621567251E-5</v>
      </c>
      <c r="K47">
        <f>10^(_10sept_0_10[[#This Row],[V_mag_adj]]/20)*SIN(RADIANS(_10sept_0_10[[#This Row],[V_phase]]))</f>
        <v>3.9221227263211504E-4</v>
      </c>
    </row>
    <row r="48" spans="1:11" x14ac:dyDescent="0.25">
      <c r="A48">
        <v>-135</v>
      </c>
      <c r="B48">
        <v>-27.06</v>
      </c>
      <c r="C48">
        <v>109.23</v>
      </c>
      <c r="D48">
        <v>-27.05</v>
      </c>
      <c r="E48">
        <v>107.26</v>
      </c>
      <c r="F48">
        <f>_10sept_0_10[[#This Row],[H_mag]]-40</f>
        <v>-67.06</v>
      </c>
      <c r="G48">
        <f>_10sept_0_10[[#This Row],[V_mag]]-40</f>
        <v>-67.05</v>
      </c>
      <c r="H48">
        <f>10^(_10sept_0_10[[#This Row],[H_mag_adj]]/20)*COS(RADIANS(_10sept_0_10[[#This Row],[H_phase]]))</f>
        <v>-1.4610742026456694E-4</v>
      </c>
      <c r="I48">
        <f>10^(_10sept_0_10[[#This Row],[H_mag_adj]]/20)*SIN(RADIANS(_10sept_0_10[[#This Row],[H_phase]]))</f>
        <v>4.1885707671509767E-4</v>
      </c>
      <c r="J48">
        <f>10^(_10sept_0_10[[#This Row],[V_mag_adj]]/20)*COS(RADIANS(_10sept_0_10[[#This Row],[V_phase]]))</f>
        <v>-1.3177396879462602E-4</v>
      </c>
      <c r="K48">
        <f>10^(_10sept_0_10[[#This Row],[V_mag_adj]]/20)*SIN(RADIANS(_10sept_0_10[[#This Row],[V_phase]]))</f>
        <v>4.2412014189330597E-4</v>
      </c>
    </row>
    <row r="49" spans="1:11" x14ac:dyDescent="0.25">
      <c r="A49">
        <v>-134</v>
      </c>
      <c r="B49">
        <v>-25.84</v>
      </c>
      <c r="C49">
        <v>129.63</v>
      </c>
      <c r="D49">
        <v>-25.86</v>
      </c>
      <c r="E49">
        <v>127.77</v>
      </c>
      <c r="F49">
        <f>_10sept_0_10[[#This Row],[H_mag]]-40</f>
        <v>-65.84</v>
      </c>
      <c r="G49">
        <f>_10sept_0_10[[#This Row],[V_mag]]-40</f>
        <v>-65.86</v>
      </c>
      <c r="H49">
        <f>10^(_10sept_0_10[[#This Row],[H_mag_adj]]/20)*COS(RADIANS(_10sept_0_10[[#This Row],[H_phase]]))</f>
        <v>-3.2561404728556343E-4</v>
      </c>
      <c r="I49">
        <f>10^(_10sept_0_10[[#This Row],[H_mag_adj]]/20)*SIN(RADIANS(_10sept_0_10[[#This Row],[H_phase]]))</f>
        <v>3.931804257719397E-4</v>
      </c>
      <c r="J49">
        <f>10^(_10sept_0_10[[#This Row],[V_mag_adj]]/20)*COS(RADIANS(_10sept_0_10[[#This Row],[V_phase]]))</f>
        <v>-3.1196171822622749E-4</v>
      </c>
      <c r="K49">
        <f>10^(_10sept_0_10[[#This Row],[V_mag_adj]]/20)*SIN(RADIANS(_10sept_0_10[[#This Row],[V_phase]]))</f>
        <v>4.0261373867917232E-4</v>
      </c>
    </row>
    <row r="50" spans="1:11" x14ac:dyDescent="0.25">
      <c r="A50">
        <v>-133</v>
      </c>
      <c r="B50">
        <v>-24.81</v>
      </c>
      <c r="C50">
        <v>147.28</v>
      </c>
      <c r="D50">
        <v>-24.9</v>
      </c>
      <c r="E50">
        <v>146.22999999999999</v>
      </c>
      <c r="F50">
        <f>_10sept_0_10[[#This Row],[H_mag]]-40</f>
        <v>-64.81</v>
      </c>
      <c r="G50">
        <f>_10sept_0_10[[#This Row],[V_mag]]-40</f>
        <v>-64.900000000000006</v>
      </c>
      <c r="H50">
        <f>10^(_10sept_0_10[[#This Row],[H_mag_adj]]/20)*COS(RADIANS(_10sept_0_10[[#This Row],[H_phase]]))</f>
        <v>-4.8357331103297612E-4</v>
      </c>
      <c r="I50">
        <f>10^(_10sept_0_10[[#This Row],[H_mag_adj]]/20)*SIN(RADIANS(_10sept_0_10[[#This Row],[H_phase]]))</f>
        <v>3.1068697091030236E-4</v>
      </c>
      <c r="J50">
        <f>10^(_10sept_0_10[[#This Row],[V_mag_adj]]/20)*COS(RADIANS(_10sept_0_10[[#This Row],[V_phase]]))</f>
        <v>-4.7287357906447992E-4</v>
      </c>
      <c r="K50">
        <f>10^(_10sept_0_10[[#This Row],[V_mag_adj]]/20)*SIN(RADIANS(_10sept_0_10[[#This Row],[V_phase]]))</f>
        <v>3.1620283862163006E-4</v>
      </c>
    </row>
    <row r="51" spans="1:11" x14ac:dyDescent="0.25">
      <c r="A51">
        <v>-132</v>
      </c>
      <c r="B51">
        <v>-24.01</v>
      </c>
      <c r="C51">
        <v>164.77</v>
      </c>
      <c r="D51">
        <v>-24.15</v>
      </c>
      <c r="E51">
        <v>164.36</v>
      </c>
      <c r="F51">
        <f>_10sept_0_10[[#This Row],[H_mag]]-40</f>
        <v>-64.010000000000005</v>
      </c>
      <c r="G51">
        <f>_10sept_0_10[[#This Row],[V_mag]]-40</f>
        <v>-64.150000000000006</v>
      </c>
      <c r="H51">
        <f>10^(_10sept_0_10[[#This Row],[H_mag_adj]]/20)*COS(RADIANS(_10sept_0_10[[#This Row],[H_phase]]))</f>
        <v>-6.0809704147275344E-4</v>
      </c>
      <c r="I51">
        <f>10^(_10sept_0_10[[#This Row],[H_mag_adj]]/20)*SIN(RADIANS(_10sept_0_10[[#This Row],[H_phase]]))</f>
        <v>1.6555826050524737E-4</v>
      </c>
      <c r="J51">
        <f>10^(_10sept_0_10[[#This Row],[V_mag_adj]]/20)*COS(RADIANS(_10sept_0_10[[#This Row],[V_phase]]))</f>
        <v>-5.9719316410866317E-4</v>
      </c>
      <c r="K51">
        <f>10^(_10sept_0_10[[#This Row],[V_mag_adj]]/20)*SIN(RADIANS(_10sept_0_10[[#This Row],[V_phase]]))</f>
        <v>1.6718883571350057E-4</v>
      </c>
    </row>
    <row r="52" spans="1:11" x14ac:dyDescent="0.25">
      <c r="A52">
        <v>-131</v>
      </c>
      <c r="B52">
        <v>-23.51</v>
      </c>
      <c r="C52">
        <v>-178.59</v>
      </c>
      <c r="D52">
        <v>-23.58</v>
      </c>
      <c r="E52">
        <v>-178.8</v>
      </c>
      <c r="F52">
        <f>_10sept_0_10[[#This Row],[H_mag]]-40</f>
        <v>-63.510000000000005</v>
      </c>
      <c r="G52">
        <f>_10sept_0_10[[#This Row],[V_mag]]-40</f>
        <v>-63.58</v>
      </c>
      <c r="H52">
        <f>10^(_10sept_0_10[[#This Row],[H_mag_adj]]/20)*COS(RADIANS(_10sept_0_10[[#This Row],[H_phase]]))</f>
        <v>-6.6737276618391878E-4</v>
      </c>
      <c r="I52">
        <f>10^(_10sept_0_10[[#This Row],[H_mag_adj]]/20)*SIN(RADIANS(_10sept_0_10[[#This Row],[H_phase]]))</f>
        <v>-1.6426787681283071E-5</v>
      </c>
      <c r="J52">
        <f>10^(_10sept_0_10[[#This Row],[V_mag_adj]]/20)*COS(RADIANS(_10sept_0_10[[#This Row],[V_phase]]))</f>
        <v>-6.620712686792701E-4</v>
      </c>
      <c r="K52">
        <f>10^(_10sept_0_10[[#This Row],[V_mag_adj]]/20)*SIN(RADIANS(_10sept_0_10[[#This Row],[V_phase]]))</f>
        <v>-1.3868416074210713E-5</v>
      </c>
    </row>
    <row r="53" spans="1:11" x14ac:dyDescent="0.25">
      <c r="A53">
        <v>-130</v>
      </c>
      <c r="B53">
        <v>-23.45</v>
      </c>
      <c r="C53">
        <v>-160.87</v>
      </c>
      <c r="D53">
        <v>-23.25</v>
      </c>
      <c r="E53">
        <v>-161.55000000000001</v>
      </c>
      <c r="F53">
        <f>_10sept_0_10[[#This Row],[H_mag]]-40</f>
        <v>-63.45</v>
      </c>
      <c r="G53">
        <f>_10sept_0_10[[#This Row],[V_mag]]-40</f>
        <v>-63.25</v>
      </c>
      <c r="H53">
        <f>10^(_10sept_0_10[[#This Row],[H_mag_adj]]/20)*COS(RADIANS(_10sept_0_10[[#This Row],[H_phase]]))</f>
        <v>-6.350815846578818E-4</v>
      </c>
      <c r="I53">
        <f>10^(_10sept_0_10[[#This Row],[H_mag_adj]]/20)*SIN(RADIANS(_10sept_0_10[[#This Row],[H_phase]]))</f>
        <v>-2.2028918539809114E-4</v>
      </c>
      <c r="J53">
        <f>10^(_10sept_0_10[[#This Row],[V_mag_adj]]/20)*COS(RADIANS(_10sept_0_10[[#This Row],[V_phase]]))</f>
        <v>-6.525040466912169E-4</v>
      </c>
      <c r="K53">
        <f>10^(_10sept_0_10[[#This Row],[V_mag_adj]]/20)*SIN(RADIANS(_10sept_0_10[[#This Row],[V_phase]]))</f>
        <v>-2.1769181889328307E-4</v>
      </c>
    </row>
    <row r="54" spans="1:11" x14ac:dyDescent="0.25">
      <c r="A54">
        <v>-129</v>
      </c>
      <c r="B54">
        <v>-23.84</v>
      </c>
      <c r="C54">
        <v>-142.04</v>
      </c>
      <c r="D54">
        <v>-23.37</v>
      </c>
      <c r="E54">
        <v>-143</v>
      </c>
      <c r="F54">
        <f>_10sept_0_10[[#This Row],[H_mag]]-40</f>
        <v>-63.84</v>
      </c>
      <c r="G54">
        <f>_10sept_0_10[[#This Row],[V_mag]]-40</f>
        <v>-63.370000000000005</v>
      </c>
      <c r="H54">
        <f>10^(_10sept_0_10[[#This Row],[H_mag_adj]]/20)*COS(RADIANS(_10sept_0_10[[#This Row],[H_phase]]))</f>
        <v>-5.0672094441953216E-4</v>
      </c>
      <c r="I54">
        <f>10^(_10sept_0_10[[#This Row],[H_mag_adj]]/20)*SIN(RADIANS(_10sept_0_10[[#This Row],[H_phase]]))</f>
        <v>-3.95324406629211E-4</v>
      </c>
      <c r="J54">
        <f>10^(_10sept_0_10[[#This Row],[V_mag_adj]]/20)*COS(RADIANS(_10sept_0_10[[#This Row],[V_phase]]))</f>
        <v>-5.4181199623149336E-4</v>
      </c>
      <c r="K54">
        <f>10^(_10sept_0_10[[#This Row],[V_mag_adj]]/20)*SIN(RADIANS(_10sept_0_10[[#This Row],[V_phase]]))</f>
        <v>-4.0828462415452155E-4</v>
      </c>
    </row>
    <row r="55" spans="1:11" x14ac:dyDescent="0.25">
      <c r="A55">
        <v>-128</v>
      </c>
      <c r="B55">
        <v>-24.36</v>
      </c>
      <c r="C55">
        <v>-120.84</v>
      </c>
      <c r="D55">
        <v>-23.82</v>
      </c>
      <c r="E55">
        <v>-122.8</v>
      </c>
      <c r="F55">
        <f>_10sept_0_10[[#This Row],[H_mag]]-40</f>
        <v>-64.36</v>
      </c>
      <c r="G55">
        <f>_10sept_0_10[[#This Row],[V_mag]]-40</f>
        <v>-63.82</v>
      </c>
      <c r="H55">
        <f>10^(_10sept_0_10[[#This Row],[H_mag_adj]]/20)*COS(RADIANS(_10sept_0_10[[#This Row],[H_phase]]))</f>
        <v>-3.1032340319459142E-4</v>
      </c>
      <c r="I55">
        <f>10^(_10sept_0_10[[#This Row],[H_mag_adj]]/20)*SIN(RADIANS(_10sept_0_10[[#This Row],[H_phase]]))</f>
        <v>-5.1974701545805908E-4</v>
      </c>
      <c r="J55">
        <f>10^(_10sept_0_10[[#This Row],[V_mag_adj]]/20)*COS(RADIANS(_10sept_0_10[[#This Row],[V_phase]]))</f>
        <v>-3.4895177994137349E-4</v>
      </c>
      <c r="K55">
        <f>10^(_10sept_0_10[[#This Row],[V_mag_adj]]/20)*SIN(RADIANS(_10sept_0_10[[#This Row],[V_phase]]))</f>
        <v>-5.4146717159040206E-4</v>
      </c>
    </row>
    <row r="56" spans="1:11" x14ac:dyDescent="0.25">
      <c r="A56">
        <v>-127</v>
      </c>
      <c r="B56">
        <v>-24.68</v>
      </c>
      <c r="C56">
        <v>-94.27</v>
      </c>
      <c r="D56">
        <v>-24.28</v>
      </c>
      <c r="E56">
        <v>-99.79</v>
      </c>
      <c r="F56">
        <f>_10sept_0_10[[#This Row],[H_mag]]-40</f>
        <v>-64.680000000000007</v>
      </c>
      <c r="G56">
        <f>_10sept_0_10[[#This Row],[V_mag]]-40</f>
        <v>-64.28</v>
      </c>
      <c r="H56">
        <f>10^(_10sept_0_10[[#This Row],[H_mag_adj]]/20)*COS(RADIANS(_10sept_0_10[[#This Row],[H_phase]]))</f>
        <v>-4.3441333883363739E-5</v>
      </c>
      <c r="I56">
        <f>10^(_10sept_0_10[[#This Row],[H_mag_adj]]/20)*SIN(RADIANS(_10sept_0_10[[#This Row],[H_phase]]))</f>
        <v>-5.8182560979337617E-4</v>
      </c>
      <c r="J56">
        <f>10^(_10sept_0_10[[#This Row],[V_mag_adj]]/20)*COS(RADIANS(_10sept_0_10[[#This Row],[V_phase]]))</f>
        <v>-1.0388306094509898E-4</v>
      </c>
      <c r="K56">
        <f>10^(_10sept_0_10[[#This Row],[V_mag_adj]]/20)*SIN(RADIANS(_10sept_0_10[[#This Row],[V_phase]]))</f>
        <v>-6.0204523704153413E-4</v>
      </c>
    </row>
    <row r="57" spans="1:11" x14ac:dyDescent="0.25">
      <c r="A57">
        <v>-126</v>
      </c>
      <c r="B57">
        <v>-24.29</v>
      </c>
      <c r="C57">
        <v>-65.08</v>
      </c>
      <c r="D57">
        <v>-24.26</v>
      </c>
      <c r="E57">
        <v>-72.62</v>
      </c>
      <c r="F57">
        <f>_10sept_0_10[[#This Row],[H_mag]]-40</f>
        <v>-64.289999999999992</v>
      </c>
      <c r="G57">
        <f>_10sept_0_10[[#This Row],[V_mag]]-40</f>
        <v>-64.260000000000005</v>
      </c>
      <c r="H57">
        <f>10^(_10sept_0_10[[#This Row],[H_mag_adj]]/20)*COS(RADIANS(_10sept_0_10[[#This Row],[H_phase]]))</f>
        <v>2.5712569463052874E-4</v>
      </c>
      <c r="I57">
        <f>10^(_10sept_0_10[[#This Row],[H_mag_adj]]/20)*SIN(RADIANS(_10sept_0_10[[#This Row],[H_phase]]))</f>
        <v>-5.5342396353549471E-4</v>
      </c>
      <c r="J57">
        <f>10^(_10sept_0_10[[#This Row],[V_mag_adj]]/20)*COS(RADIANS(_10sept_0_10[[#This Row],[V_phase]]))</f>
        <v>1.8291376567514632E-4</v>
      </c>
      <c r="K57">
        <f>10^(_10sept_0_10[[#This Row],[V_mag_adj]]/20)*SIN(RADIANS(_10sept_0_10[[#This Row],[V_phase]]))</f>
        <v>-5.8439332351766361E-4</v>
      </c>
    </row>
    <row r="58" spans="1:11" x14ac:dyDescent="0.25">
      <c r="A58">
        <v>-125</v>
      </c>
      <c r="B58">
        <v>-23.12</v>
      </c>
      <c r="C58">
        <v>-39.51</v>
      </c>
      <c r="D58">
        <v>-23.75</v>
      </c>
      <c r="E58">
        <v>-45.68</v>
      </c>
      <c r="F58">
        <f>_10sept_0_10[[#This Row],[H_mag]]-40</f>
        <v>-63.120000000000005</v>
      </c>
      <c r="G58">
        <f>_10sept_0_10[[#This Row],[V_mag]]-40</f>
        <v>-63.75</v>
      </c>
      <c r="H58">
        <f>10^(_10sept_0_10[[#This Row],[H_mag_adj]]/20)*COS(RADIANS(_10sept_0_10[[#This Row],[H_phase]]))</f>
        <v>5.3869576431602785E-4</v>
      </c>
      <c r="I58">
        <f>10^(_10sept_0_10[[#This Row],[H_mag_adj]]/20)*SIN(RADIANS(_10sept_0_10[[#This Row],[H_phase]]))</f>
        <v>-4.4422445183865791E-4</v>
      </c>
      <c r="J58">
        <f>10^(_10sept_0_10[[#This Row],[V_mag_adj]]/20)*COS(RADIANS(_10sept_0_10[[#This Row],[V_phase]]))</f>
        <v>4.5370026098359652E-4</v>
      </c>
      <c r="K58">
        <f>10^(_10sept_0_10[[#This Row],[V_mag_adj]]/20)*SIN(RADIANS(_10sept_0_10[[#This Row],[V_phase]]))</f>
        <v>-4.6459937216057243E-4</v>
      </c>
    </row>
    <row r="59" spans="1:11" x14ac:dyDescent="0.25">
      <c r="A59">
        <v>-124</v>
      </c>
      <c r="B59">
        <v>-21.62</v>
      </c>
      <c r="C59">
        <v>-17.34</v>
      </c>
      <c r="D59">
        <v>-22.48</v>
      </c>
      <c r="E59">
        <v>-20.77</v>
      </c>
      <c r="F59">
        <f>_10sept_0_10[[#This Row],[H_mag]]-40</f>
        <v>-61.620000000000005</v>
      </c>
      <c r="G59">
        <f>_10sept_0_10[[#This Row],[V_mag]]-40</f>
        <v>-62.480000000000004</v>
      </c>
      <c r="H59">
        <f>10^(_10sept_0_10[[#This Row],[H_mag_adj]]/20)*COS(RADIANS(_10sept_0_10[[#This Row],[H_phase]]))</f>
        <v>7.9213650650877994E-4</v>
      </c>
      <c r="I59">
        <f>10^(_10sept_0_10[[#This Row],[H_mag_adj]]/20)*SIN(RADIANS(_10sept_0_10[[#This Row],[H_phase]]))</f>
        <v>-2.4732984332736629E-4</v>
      </c>
      <c r="J59">
        <f>10^(_10sept_0_10[[#This Row],[V_mag_adj]]/20)*COS(RADIANS(_10sept_0_10[[#This Row],[V_phase]]))</f>
        <v>7.027760359015606E-4</v>
      </c>
      <c r="K59">
        <f>10^(_10sept_0_10[[#This Row],[V_mag_adj]]/20)*SIN(RADIANS(_10sept_0_10[[#This Row],[V_phase]]))</f>
        <v>-2.6653858665264625E-4</v>
      </c>
    </row>
    <row r="60" spans="1:11" x14ac:dyDescent="0.25">
      <c r="A60">
        <v>-123</v>
      </c>
      <c r="B60">
        <v>-20.46</v>
      </c>
      <c r="C60">
        <v>-0.28999999999999998</v>
      </c>
      <c r="D60">
        <v>-21.18</v>
      </c>
      <c r="E60">
        <v>-1.32</v>
      </c>
      <c r="F60">
        <f>_10sept_0_10[[#This Row],[H_mag]]-40</f>
        <v>-60.46</v>
      </c>
      <c r="G60">
        <f>_10sept_0_10[[#This Row],[V_mag]]-40</f>
        <v>-61.18</v>
      </c>
      <c r="H60">
        <f>10^(_10sept_0_10[[#This Row],[H_mag_adj]]/20)*COS(RADIANS(_10sept_0_10[[#This Row],[H_phase]]))</f>
        <v>9.4840631488061534E-4</v>
      </c>
      <c r="I60">
        <f>10^(_10sept_0_10[[#This Row],[H_mag_adj]]/20)*SIN(RADIANS(_10sept_0_10[[#This Row],[H_phase]]))</f>
        <v>-4.8003567164342966E-6</v>
      </c>
      <c r="J60">
        <f>10^(_10sept_0_10[[#This Row],[V_mag_adj]]/20)*COS(RADIANS(_10sept_0_10[[#This Row],[V_phase]]))</f>
        <v>8.7273970713948681E-4</v>
      </c>
      <c r="K60">
        <f>10^(_10sept_0_10[[#This Row],[V_mag_adj]]/20)*SIN(RADIANS(_10sept_0_10[[#This Row],[V_phase]]))</f>
        <v>-2.0110037481144845E-5</v>
      </c>
    </row>
    <row r="61" spans="1:11" x14ac:dyDescent="0.25">
      <c r="A61">
        <v>-122</v>
      </c>
      <c r="B61">
        <v>-19.59</v>
      </c>
      <c r="C61">
        <v>15.24</v>
      </c>
      <c r="D61">
        <v>-20.149999999999999</v>
      </c>
      <c r="E61">
        <v>15.59</v>
      </c>
      <c r="F61">
        <f>_10sept_0_10[[#This Row],[H_mag]]-40</f>
        <v>-59.59</v>
      </c>
      <c r="G61">
        <f>_10sept_0_10[[#This Row],[V_mag]]-40</f>
        <v>-60.15</v>
      </c>
      <c r="H61">
        <f>10^(_10sept_0_10[[#This Row],[H_mag_adj]]/20)*COS(RADIANS(_10sept_0_10[[#This Row],[H_phase]]))</f>
        <v>1.0114682311125902E-3</v>
      </c>
      <c r="I61">
        <f>10^(_10sept_0_10[[#This Row],[H_mag_adj]]/20)*SIN(RADIANS(_10sept_0_10[[#This Row],[H_phase]]))</f>
        <v>2.7556824360307897E-4</v>
      </c>
      <c r="J61">
        <f>10^(_10sept_0_10[[#This Row],[V_mag_adj]]/20)*COS(RADIANS(_10sept_0_10[[#This Row],[V_phase]]))</f>
        <v>9.4671825552765105E-4</v>
      </c>
      <c r="K61">
        <f>10^(_10sept_0_10[[#This Row],[V_mag_adj]]/20)*SIN(RADIANS(_10sept_0_10[[#This Row],[V_phase]]))</f>
        <v>2.6415038073130531E-4</v>
      </c>
    </row>
    <row r="62" spans="1:11" x14ac:dyDescent="0.25">
      <c r="A62">
        <v>-121</v>
      </c>
      <c r="B62">
        <v>-19.149999999999999</v>
      </c>
      <c r="C62">
        <v>30.05</v>
      </c>
      <c r="D62">
        <v>-19.440000000000001</v>
      </c>
      <c r="E62">
        <v>30.87</v>
      </c>
      <c r="F62">
        <f>_10sept_0_10[[#This Row],[H_mag]]-40</f>
        <v>-59.15</v>
      </c>
      <c r="G62">
        <f>_10sept_0_10[[#This Row],[V_mag]]-40</f>
        <v>-59.44</v>
      </c>
      <c r="H62">
        <f>10^(_10sept_0_10[[#This Row],[H_mag_adj]]/20)*COS(RADIANS(_10sept_0_10[[#This Row],[H_phase]]))</f>
        <v>9.5457839155011837E-4</v>
      </c>
      <c r="I62">
        <f>10^(_10sept_0_10[[#This Row],[H_mag_adj]]/20)*SIN(RADIANS(_10sept_0_10[[#This Row],[H_phase]]))</f>
        <v>5.5223735389047532E-4</v>
      </c>
      <c r="J62">
        <f>10^(_10sept_0_10[[#This Row],[V_mag_adj]]/20)*COS(RADIANS(_10sept_0_10[[#This Row],[V_phase]]))</f>
        <v>9.154953713139646E-4</v>
      </c>
      <c r="K62">
        <f>10^(_10sept_0_10[[#This Row],[V_mag_adj]]/20)*SIN(RADIANS(_10sept_0_10[[#This Row],[V_phase]]))</f>
        <v>5.4726183032085835E-4</v>
      </c>
    </row>
    <row r="63" spans="1:11" x14ac:dyDescent="0.25">
      <c r="A63">
        <v>-120</v>
      </c>
      <c r="B63">
        <v>-18.989999999999998</v>
      </c>
      <c r="C63">
        <v>44.04</v>
      </c>
      <c r="D63">
        <v>-19.16</v>
      </c>
      <c r="E63">
        <v>45.16</v>
      </c>
      <c r="F63">
        <f>_10sept_0_10[[#This Row],[H_mag]]-40</f>
        <v>-58.989999999999995</v>
      </c>
      <c r="G63">
        <f>_10sept_0_10[[#This Row],[V_mag]]-40</f>
        <v>-59.16</v>
      </c>
      <c r="H63">
        <f>10^(_10sept_0_10[[#This Row],[H_mag_adj]]/20)*COS(RADIANS(_10sept_0_10[[#This Row],[H_phase]]))</f>
        <v>8.0749732748191627E-4</v>
      </c>
      <c r="I63">
        <f>10^(_10sept_0_10[[#This Row],[H_mag_adj]]/20)*SIN(RADIANS(_10sept_0_10[[#This Row],[H_phase]]))</f>
        <v>7.8088129744554279E-4</v>
      </c>
      <c r="J63">
        <f>10^(_10sept_0_10[[#This Row],[V_mag_adj]]/20)*COS(RADIANS(_10sept_0_10[[#This Row],[V_phase]]))</f>
        <v>7.7672776566862925E-4</v>
      </c>
      <c r="K63">
        <f>10^(_10sept_0_10[[#This Row],[V_mag_adj]]/20)*SIN(RADIANS(_10sept_0_10[[#This Row],[V_phase]]))</f>
        <v>7.8107799130714014E-4</v>
      </c>
    </row>
    <row r="64" spans="1:11" x14ac:dyDescent="0.25">
      <c r="A64">
        <v>-119</v>
      </c>
      <c r="B64">
        <v>-19.37</v>
      </c>
      <c r="C64">
        <v>57.68</v>
      </c>
      <c r="D64">
        <v>-19.32</v>
      </c>
      <c r="E64">
        <v>59.13</v>
      </c>
      <c r="F64">
        <f>_10sept_0_10[[#This Row],[H_mag]]-40</f>
        <v>-59.370000000000005</v>
      </c>
      <c r="G64">
        <f>_10sept_0_10[[#This Row],[V_mag]]-40</f>
        <v>-59.32</v>
      </c>
      <c r="H64">
        <f>10^(_10sept_0_10[[#This Row],[H_mag_adj]]/20)*COS(RADIANS(_10sept_0_10[[#This Row],[H_phase]]))</f>
        <v>5.7486707283884548E-4</v>
      </c>
      <c r="I64">
        <f>10^(_10sept_0_10[[#This Row],[H_mag_adj]]/20)*SIN(RADIANS(_10sept_0_10[[#This Row],[H_phase]]))</f>
        <v>9.0864739627525171E-4</v>
      </c>
      <c r="J64">
        <f>10^(_10sept_0_10[[#This Row],[V_mag_adj]]/20)*COS(RADIANS(_10sept_0_10[[#This Row],[V_phase]]))</f>
        <v>5.5487500074141304E-4</v>
      </c>
      <c r="K64">
        <f>10^(_10sept_0_10[[#This Row],[V_mag_adj]]/20)*SIN(RADIANS(_10sept_0_10[[#This Row],[V_phase]]))</f>
        <v>9.2823118056445733E-4</v>
      </c>
    </row>
    <row r="65" spans="1:11" x14ac:dyDescent="0.25">
      <c r="A65">
        <v>-118</v>
      </c>
      <c r="B65">
        <v>-20.059999999999999</v>
      </c>
      <c r="C65">
        <v>74.03</v>
      </c>
      <c r="D65">
        <v>-19.78</v>
      </c>
      <c r="E65">
        <v>74.56</v>
      </c>
      <c r="F65">
        <f>_10sept_0_10[[#This Row],[H_mag]]-40</f>
        <v>-60.06</v>
      </c>
      <c r="G65">
        <f>_10sept_0_10[[#This Row],[V_mag]]-40</f>
        <v>-59.78</v>
      </c>
      <c r="H65">
        <f>10^(_10sept_0_10[[#This Row],[H_mag_adj]]/20)*COS(RADIANS(_10sept_0_10[[#This Row],[H_phase]]))</f>
        <v>2.7323999345748521E-4</v>
      </c>
      <c r="I65">
        <f>10^(_10sept_0_10[[#This Row],[H_mag_adj]]/20)*SIN(RADIANS(_10sept_0_10[[#This Row],[H_phase]]))</f>
        <v>9.5478761596836899E-4</v>
      </c>
      <c r="J65">
        <f>10^(_10sept_0_10[[#This Row],[V_mag_adj]]/20)*COS(RADIANS(_10sept_0_10[[#This Row],[V_phase]]))</f>
        <v>2.7305840799015854E-4</v>
      </c>
      <c r="K65">
        <f>10^(_10sept_0_10[[#This Row],[V_mag_adj]]/20)*SIN(RADIANS(_10sept_0_10[[#This Row],[V_phase]]))</f>
        <v>9.8863591865211062E-4</v>
      </c>
    </row>
    <row r="66" spans="1:11" x14ac:dyDescent="0.25">
      <c r="A66">
        <v>-117</v>
      </c>
      <c r="B66">
        <v>-21.02</v>
      </c>
      <c r="C66">
        <v>91.78</v>
      </c>
      <c r="D66">
        <v>-20.61</v>
      </c>
      <c r="E66">
        <v>91.3</v>
      </c>
      <c r="F66">
        <f>_10sept_0_10[[#This Row],[H_mag]]-40</f>
        <v>-61.019999999999996</v>
      </c>
      <c r="G66">
        <f>_10sept_0_10[[#This Row],[V_mag]]-40</f>
        <v>-60.61</v>
      </c>
      <c r="H66">
        <f>10^(_10sept_0_10[[#This Row],[H_mag_adj]]/20)*COS(RADIANS(_10sept_0_10[[#This Row],[H_phase]]))</f>
        <v>-2.7620243803937593E-5</v>
      </c>
      <c r="I66">
        <f>10^(_10sept_0_10[[#This Row],[H_mag_adj]]/20)*SIN(RADIANS(_10sept_0_10[[#This Row],[H_phase]]))</f>
        <v>8.8877204621434628E-4</v>
      </c>
      <c r="J66">
        <f>10^(_10sept_0_10[[#This Row],[V_mag_adj]]/20)*COS(RADIANS(_10sept_0_10[[#This Row],[V_phase]]))</f>
        <v>-2.1148689280672136E-5</v>
      </c>
      <c r="K66">
        <f>10^(_10sept_0_10[[#This Row],[V_mag_adj]]/20)*SIN(RADIANS(_10sept_0_10[[#This Row],[V_phase]]))</f>
        <v>9.3194053577897883E-4</v>
      </c>
    </row>
    <row r="67" spans="1:11" x14ac:dyDescent="0.25">
      <c r="A67">
        <v>-116</v>
      </c>
      <c r="B67">
        <v>-22.13</v>
      </c>
      <c r="C67">
        <v>110.57</v>
      </c>
      <c r="D67">
        <v>-21.74</v>
      </c>
      <c r="E67">
        <v>109.79</v>
      </c>
      <c r="F67">
        <f>_10sept_0_10[[#This Row],[H_mag]]-40</f>
        <v>-62.129999999999995</v>
      </c>
      <c r="G67">
        <f>_10sept_0_10[[#This Row],[V_mag]]-40</f>
        <v>-61.739999999999995</v>
      </c>
      <c r="H67">
        <f>10^(_10sept_0_10[[#This Row],[H_mag_adj]]/20)*COS(RADIANS(_10sept_0_10[[#This Row],[H_phase]]))</f>
        <v>-2.7494244343841194E-4</v>
      </c>
      <c r="I67">
        <f>10^(_10sept_0_10[[#This Row],[H_mag_adj]]/20)*SIN(RADIANS(_10sept_0_10[[#This Row],[H_phase]]))</f>
        <v>7.3263704828577258E-4</v>
      </c>
      <c r="J67">
        <f>10^(_10sept_0_10[[#This Row],[V_mag_adj]]/20)*COS(RADIANS(_10sept_0_10[[#This Row],[V_phase]]))</f>
        <v>-2.7711065197734153E-4</v>
      </c>
      <c r="K67">
        <f>10^(_10sept_0_10[[#This Row],[V_mag_adj]]/20)*SIN(RADIANS(_10sept_0_10[[#This Row],[V_phase]]))</f>
        <v>7.7012615588435815E-4</v>
      </c>
    </row>
    <row r="68" spans="1:11" x14ac:dyDescent="0.25">
      <c r="A68">
        <v>-115</v>
      </c>
      <c r="B68">
        <v>-23.44</v>
      </c>
      <c r="C68">
        <v>133.99</v>
      </c>
      <c r="D68">
        <v>-23.04</v>
      </c>
      <c r="E68">
        <v>130.6</v>
      </c>
      <c r="F68">
        <f>_10sept_0_10[[#This Row],[H_mag]]-40</f>
        <v>-63.44</v>
      </c>
      <c r="G68">
        <f>_10sept_0_10[[#This Row],[V_mag]]-40</f>
        <v>-63.04</v>
      </c>
      <c r="H68">
        <f>10^(_10sept_0_10[[#This Row],[H_mag_adj]]/20)*COS(RADIANS(_10sept_0_10[[#This Row],[H_phase]]))</f>
        <v>-4.6740436909559554E-4</v>
      </c>
      <c r="I68">
        <f>10^(_10sept_0_10[[#This Row],[H_mag_adj]]/20)*SIN(RADIANS(_10sept_0_10[[#This Row],[H_phase]]))</f>
        <v>4.841804783899994E-4</v>
      </c>
      <c r="J68">
        <f>10^(_10sept_0_10[[#This Row],[V_mag_adj]]/20)*COS(RADIANS(_10sept_0_10[[#This Row],[V_phase]]))</f>
        <v>-4.5859608036976501E-4</v>
      </c>
      <c r="K68">
        <f>10^(_10sept_0_10[[#This Row],[V_mag_adj]]/20)*SIN(RADIANS(_10sept_0_10[[#This Row],[V_phase]]))</f>
        <v>5.3505322774451472E-4</v>
      </c>
    </row>
    <row r="69" spans="1:11" x14ac:dyDescent="0.25">
      <c r="A69">
        <v>-114</v>
      </c>
      <c r="B69">
        <v>-24.74</v>
      </c>
      <c r="C69">
        <v>160.46</v>
      </c>
      <c r="D69">
        <v>-24.4</v>
      </c>
      <c r="E69">
        <v>155.71</v>
      </c>
      <c r="F69">
        <f>_10sept_0_10[[#This Row],[H_mag]]-40</f>
        <v>-64.739999999999995</v>
      </c>
      <c r="G69">
        <f>_10sept_0_10[[#This Row],[V_mag]]-40</f>
        <v>-64.400000000000006</v>
      </c>
      <c r="H69">
        <f>10^(_10sept_0_10[[#This Row],[H_mag_adj]]/20)*COS(RADIANS(_10sept_0_10[[#This Row],[H_phase]]))</f>
        <v>-5.4605836655837999E-4</v>
      </c>
      <c r="I69">
        <f>10^(_10sept_0_10[[#This Row],[H_mag_adj]]/20)*SIN(RADIANS(_10sept_0_10[[#This Row],[H_phase]]))</f>
        <v>1.9379854115691571E-4</v>
      </c>
      <c r="J69">
        <f>10^(_10sept_0_10[[#This Row],[V_mag_adj]]/20)*COS(RADIANS(_10sept_0_10[[#This Row],[V_phase]]))</f>
        <v>-5.4921805027114898E-4</v>
      </c>
      <c r="K69">
        <f>10^(_10sept_0_10[[#This Row],[V_mag_adj]]/20)*SIN(RADIANS(_10sept_0_10[[#This Row],[V_phase]]))</f>
        <v>2.4786606872756543E-4</v>
      </c>
    </row>
    <row r="70" spans="1:11" x14ac:dyDescent="0.25">
      <c r="A70">
        <v>-113</v>
      </c>
      <c r="B70">
        <v>-25.46</v>
      </c>
      <c r="C70">
        <v>-169.12</v>
      </c>
      <c r="D70">
        <v>-25.3</v>
      </c>
      <c r="E70">
        <v>-174.34</v>
      </c>
      <c r="F70">
        <f>_10sept_0_10[[#This Row],[H_mag]]-40</f>
        <v>-65.460000000000008</v>
      </c>
      <c r="G70">
        <f>_10sept_0_10[[#This Row],[V_mag]]-40</f>
        <v>-65.3</v>
      </c>
      <c r="H70">
        <f>10^(_10sept_0_10[[#This Row],[H_mag_adj]]/20)*COS(RADIANS(_10sept_0_10[[#This Row],[H_phase]]))</f>
        <v>-5.2374801921129649E-4</v>
      </c>
      <c r="I70">
        <f>10^(_10sept_0_10[[#This Row],[H_mag_adj]]/20)*SIN(RADIANS(_10sept_0_10[[#This Row],[H_phase]]))</f>
        <v>-1.0066838191325928E-4</v>
      </c>
      <c r="J70">
        <f>10^(_10sept_0_10[[#This Row],[V_mag_adj]]/20)*COS(RADIANS(_10sept_0_10[[#This Row],[V_phase]]))</f>
        <v>-5.4060180453542692E-4</v>
      </c>
      <c r="K70">
        <f>10^(_10sept_0_10[[#This Row],[V_mag_adj]]/20)*SIN(RADIANS(_10sept_0_10[[#This Row],[V_phase]]))</f>
        <v>-5.3578088802035293E-5</v>
      </c>
    </row>
    <row r="71" spans="1:11" x14ac:dyDescent="0.25">
      <c r="A71">
        <v>-112</v>
      </c>
      <c r="B71">
        <v>-25.21</v>
      </c>
      <c r="C71">
        <v>-138.51</v>
      </c>
      <c r="D71">
        <v>-25.2</v>
      </c>
      <c r="E71">
        <v>-143.72</v>
      </c>
      <c r="F71">
        <f>_10sept_0_10[[#This Row],[H_mag]]-40</f>
        <v>-65.210000000000008</v>
      </c>
      <c r="G71">
        <f>_10sept_0_10[[#This Row],[V_mag]]-40</f>
        <v>-65.2</v>
      </c>
      <c r="H71">
        <f>10^(_10sept_0_10[[#This Row],[H_mag_adj]]/20)*COS(RADIANS(_10sept_0_10[[#This Row],[H_phase]]))</f>
        <v>-4.1117167738401704E-4</v>
      </c>
      <c r="I71">
        <f>10^(_10sept_0_10[[#This Row],[H_mag_adj]]/20)*SIN(RADIANS(_10sept_0_10[[#This Row],[H_phase]]))</f>
        <v>-3.6364605612576801E-4</v>
      </c>
      <c r="J71">
        <f>10^(_10sept_0_10[[#This Row],[V_mag_adj]]/20)*COS(RADIANS(_10sept_0_10[[#This Row],[V_phase]]))</f>
        <v>-4.4300406900057618E-4</v>
      </c>
      <c r="K71">
        <f>10^(_10sept_0_10[[#This Row],[V_mag_adj]]/20)*SIN(RADIANS(_10sept_0_10[[#This Row],[V_phase]]))</f>
        <v>-3.2518082183476588E-4</v>
      </c>
    </row>
    <row r="72" spans="1:11" x14ac:dyDescent="0.25">
      <c r="A72">
        <v>-111</v>
      </c>
      <c r="B72">
        <v>-24.27</v>
      </c>
      <c r="C72">
        <v>-112.64</v>
      </c>
      <c r="D72">
        <v>-24.54</v>
      </c>
      <c r="E72">
        <v>-117.07</v>
      </c>
      <c r="F72">
        <f>_10sept_0_10[[#This Row],[H_mag]]-40</f>
        <v>-64.27</v>
      </c>
      <c r="G72">
        <f>_10sept_0_10[[#This Row],[V_mag]]-40</f>
        <v>-64.539999999999992</v>
      </c>
      <c r="H72">
        <f>10^(_10sept_0_10[[#This Row],[H_mag_adj]]/20)*COS(RADIANS(_10sept_0_10[[#This Row],[H_phase]]))</f>
        <v>-2.3544678325842545E-4</v>
      </c>
      <c r="I72">
        <f>10^(_10sept_0_10[[#This Row],[H_mag_adj]]/20)*SIN(RADIANS(_10sept_0_10[[#This Row],[H_phase]]))</f>
        <v>-5.645134192606171E-4</v>
      </c>
      <c r="J72">
        <f>10^(_10sept_0_10[[#This Row],[V_mag_adj]]/20)*COS(RADIANS(_10sept_0_10[[#This Row],[V_phase]]))</f>
        <v>-2.6982770397645481E-4</v>
      </c>
      <c r="K72">
        <f>10^(_10sept_0_10[[#This Row],[V_mag_adj]]/20)*SIN(RADIANS(_10sept_0_10[[#This Row],[V_phase]]))</f>
        <v>-5.2797106994142528E-4</v>
      </c>
    </row>
    <row r="73" spans="1:11" x14ac:dyDescent="0.25">
      <c r="A73">
        <v>-110</v>
      </c>
      <c r="B73">
        <v>-23.38</v>
      </c>
      <c r="C73">
        <v>-91.63</v>
      </c>
      <c r="D73">
        <v>-23.7</v>
      </c>
      <c r="E73">
        <v>-94.43</v>
      </c>
      <c r="F73">
        <f>_10sept_0_10[[#This Row],[H_mag]]-40</f>
        <v>-63.379999999999995</v>
      </c>
      <c r="G73">
        <f>_10sept_0_10[[#This Row],[V_mag]]-40</f>
        <v>-63.7</v>
      </c>
      <c r="H73">
        <f>10^(_10sept_0_10[[#This Row],[H_mag_adj]]/20)*COS(RADIANS(_10sept_0_10[[#This Row],[H_phase]]))</f>
        <v>-1.9275532677477507E-5</v>
      </c>
      <c r="I73">
        <f>10^(_10sept_0_10[[#This Row],[H_mag_adj]]/20)*SIN(RADIANS(_10sept_0_10[[#This Row],[H_phase]]))</f>
        <v>-6.7736730558602253E-4</v>
      </c>
      <c r="J73">
        <f>10^(_10sept_0_10[[#This Row],[V_mag_adj]]/20)*COS(RADIANS(_10sept_0_10[[#This Row],[V_phase]]))</f>
        <v>-5.0448504817551838E-5</v>
      </c>
      <c r="K73">
        <f>10^(_10sept_0_10[[#This Row],[V_mag_adj]]/20)*SIN(RADIANS(_10sept_0_10[[#This Row],[V_phase]]))</f>
        <v>-6.5117928956875276E-4</v>
      </c>
    </row>
    <row r="74" spans="1:11" x14ac:dyDescent="0.25">
      <c r="A74">
        <v>-109</v>
      </c>
      <c r="B74">
        <v>-22.78</v>
      </c>
      <c r="C74">
        <v>-74.62</v>
      </c>
      <c r="D74">
        <v>-23.24</v>
      </c>
      <c r="E74">
        <v>-76.42</v>
      </c>
      <c r="F74">
        <f>_10sept_0_10[[#This Row],[H_mag]]-40</f>
        <v>-62.78</v>
      </c>
      <c r="G74">
        <f>_10sept_0_10[[#This Row],[V_mag]]-40</f>
        <v>-63.239999999999995</v>
      </c>
      <c r="H74">
        <f>10^(_10sept_0_10[[#This Row],[H_mag_adj]]/20)*COS(RADIANS(_10sept_0_10[[#This Row],[H_phase]]))</f>
        <v>1.9257750874011593E-4</v>
      </c>
      <c r="I74">
        <f>10^(_10sept_0_10[[#This Row],[H_mag_adj]]/20)*SIN(RADIANS(_10sept_0_10[[#This Row],[H_phase]]))</f>
        <v>-7.0010268143342518E-4</v>
      </c>
      <c r="J74">
        <f>10^(_10sept_0_10[[#This Row],[V_mag_adj]]/20)*COS(RADIANS(_10sept_0_10[[#This Row],[V_phase]]))</f>
        <v>1.6169750145008676E-4</v>
      </c>
      <c r="K74">
        <f>10^(_10sept_0_10[[#This Row],[V_mag_adj]]/20)*SIN(RADIANS(_10sept_0_10[[#This Row],[V_phase]]))</f>
        <v>-6.6939965886235963E-4</v>
      </c>
    </row>
    <row r="75" spans="1:11" x14ac:dyDescent="0.25">
      <c r="A75">
        <v>-108</v>
      </c>
      <c r="B75">
        <v>-22.73</v>
      </c>
      <c r="C75">
        <v>-59.37</v>
      </c>
      <c r="D75">
        <v>-23.25</v>
      </c>
      <c r="E75">
        <v>-59.22</v>
      </c>
      <c r="F75">
        <f>_10sept_0_10[[#This Row],[H_mag]]-40</f>
        <v>-62.730000000000004</v>
      </c>
      <c r="G75">
        <f>_10sept_0_10[[#This Row],[V_mag]]-40</f>
        <v>-63.25</v>
      </c>
      <c r="H75">
        <f>10^(_10sept_0_10[[#This Row],[H_mag_adj]]/20)*COS(RADIANS(_10sept_0_10[[#This Row],[H_phase]]))</f>
        <v>3.7208091476397627E-4</v>
      </c>
      <c r="I75">
        <f>10^(_10sept_0_10[[#This Row],[H_mag_adj]]/20)*SIN(RADIANS(_10sept_0_10[[#This Row],[H_phase]]))</f>
        <v>-6.2840328480683668E-4</v>
      </c>
      <c r="J75">
        <f>10^(_10sept_0_10[[#This Row],[V_mag_adj]]/20)*COS(RADIANS(_10sept_0_10[[#This Row],[V_phase]]))</f>
        <v>3.5200749518329914E-4</v>
      </c>
      <c r="K75">
        <f>10^(_10sept_0_10[[#This Row],[V_mag_adj]]/20)*SIN(RADIANS(_10sept_0_10[[#This Row],[V_phase]]))</f>
        <v>-5.9096698917643397E-4</v>
      </c>
    </row>
    <row r="76" spans="1:11" x14ac:dyDescent="0.25">
      <c r="A76">
        <v>-107</v>
      </c>
      <c r="B76">
        <v>-23.4</v>
      </c>
      <c r="C76">
        <v>-45.52</v>
      </c>
      <c r="D76">
        <v>-23.71</v>
      </c>
      <c r="E76">
        <v>-44.05</v>
      </c>
      <c r="F76">
        <f>_10sept_0_10[[#This Row],[H_mag]]-40</f>
        <v>-63.4</v>
      </c>
      <c r="G76">
        <f>_10sept_0_10[[#This Row],[V_mag]]-40</f>
        <v>-63.71</v>
      </c>
      <c r="H76">
        <f>10^(_10sept_0_10[[#This Row],[H_mag_adj]]/20)*COS(RADIANS(_10sept_0_10[[#This Row],[H_phase]]))</f>
        <v>4.7370446671336872E-4</v>
      </c>
      <c r="I76">
        <f>10^(_10sept_0_10[[#This Row],[H_mag_adj]]/20)*SIN(RADIANS(_10sept_0_10[[#This Row],[H_phase]]))</f>
        <v>-4.8238186930136298E-4</v>
      </c>
      <c r="J76">
        <f>10^(_10sept_0_10[[#This Row],[V_mag_adj]]/20)*COS(RADIANS(_10sept_0_10[[#This Row],[V_phase]]))</f>
        <v>4.6888655581231225E-4</v>
      </c>
      <c r="K76">
        <f>10^(_10sept_0_10[[#This Row],[V_mag_adj]]/20)*SIN(RADIANS(_10sept_0_10[[#This Row],[V_phase]]))</f>
        <v>-4.5358991491457299E-4</v>
      </c>
    </row>
    <row r="77" spans="1:11" x14ac:dyDescent="0.25">
      <c r="A77">
        <v>-106</v>
      </c>
      <c r="B77">
        <v>-24.76</v>
      </c>
      <c r="C77">
        <v>-29.89</v>
      </c>
      <c r="D77">
        <v>-24.83</v>
      </c>
      <c r="E77">
        <v>-26.16</v>
      </c>
      <c r="F77">
        <f>_10sept_0_10[[#This Row],[H_mag]]-40</f>
        <v>-64.760000000000005</v>
      </c>
      <c r="G77">
        <f>_10sept_0_10[[#This Row],[V_mag]]-40</f>
        <v>-64.83</v>
      </c>
      <c r="H77">
        <f>10^(_10sept_0_10[[#This Row],[H_mag_adj]]/20)*COS(RADIANS(_10sept_0_10[[#This Row],[H_phase]]))</f>
        <v>5.0119987225022758E-4</v>
      </c>
      <c r="I77">
        <f>10^(_10sept_0_10[[#This Row],[H_mag_adj]]/20)*SIN(RADIANS(_10sept_0_10[[#This Row],[H_phase]]))</f>
        <v>-2.8808632054033538E-4</v>
      </c>
      <c r="J77">
        <f>10^(_10sept_0_10[[#This Row],[V_mag_adj]]/20)*COS(RADIANS(_10sept_0_10[[#This Row],[V_phase]]))</f>
        <v>5.147147063543358E-4</v>
      </c>
      <c r="K77">
        <f>10^(_10sept_0_10[[#This Row],[V_mag_adj]]/20)*SIN(RADIANS(_10sept_0_10[[#This Row],[V_phase]]))</f>
        <v>-2.5282484438550094E-4</v>
      </c>
    </row>
    <row r="78" spans="1:11" x14ac:dyDescent="0.25">
      <c r="A78">
        <v>-105</v>
      </c>
      <c r="B78">
        <v>-26.95</v>
      </c>
      <c r="C78">
        <v>-8.0299999999999994</v>
      </c>
      <c r="D78">
        <v>-26.62</v>
      </c>
      <c r="E78">
        <v>-3.69</v>
      </c>
      <c r="F78">
        <f>_10sept_0_10[[#This Row],[H_mag]]-40</f>
        <v>-66.95</v>
      </c>
      <c r="G78">
        <f>_10sept_0_10[[#This Row],[V_mag]]-40</f>
        <v>-66.62</v>
      </c>
      <c r="H78">
        <f>10^(_10sept_0_10[[#This Row],[H_mag_adj]]/20)*COS(RADIANS(_10sept_0_10[[#This Row],[H_phase]]))</f>
        <v>4.4485733549219154E-4</v>
      </c>
      <c r="I78">
        <f>10^(_10sept_0_10[[#This Row],[H_mag_adj]]/20)*SIN(RADIANS(_10sept_0_10[[#This Row],[H_phase]]))</f>
        <v>-6.2758166217182594E-5</v>
      </c>
      <c r="J78">
        <f>10^(_10sept_0_10[[#This Row],[V_mag_adj]]/20)*COS(RADIANS(_10sept_0_10[[#This Row],[V_phase]]))</f>
        <v>4.6569193292645133E-4</v>
      </c>
      <c r="K78">
        <f>10^(_10sept_0_10[[#This Row],[V_mag_adj]]/20)*SIN(RADIANS(_10sept_0_10[[#This Row],[V_phase]]))</f>
        <v>-3.0033328862126941E-5</v>
      </c>
    </row>
    <row r="79" spans="1:11" x14ac:dyDescent="0.25">
      <c r="A79">
        <v>-104</v>
      </c>
      <c r="B79">
        <v>-28.91</v>
      </c>
      <c r="C79">
        <v>23.47</v>
      </c>
      <c r="D79">
        <v>-27.87</v>
      </c>
      <c r="E79">
        <v>26.21</v>
      </c>
      <c r="F79">
        <f>_10sept_0_10[[#This Row],[H_mag]]-40</f>
        <v>-68.91</v>
      </c>
      <c r="G79">
        <f>_10sept_0_10[[#This Row],[V_mag]]-40</f>
        <v>-67.87</v>
      </c>
      <c r="H79">
        <f>10^(_10sept_0_10[[#This Row],[H_mag_adj]]/20)*COS(RADIANS(_10sept_0_10[[#This Row],[H_phase]]))</f>
        <v>3.2884904882335685E-4</v>
      </c>
      <c r="I79">
        <f>10^(_10sept_0_10[[#This Row],[H_mag_adj]]/20)*SIN(RADIANS(_10sept_0_10[[#This Row],[H_phase]]))</f>
        <v>1.427829439475693E-4</v>
      </c>
      <c r="J79">
        <f>10^(_10sept_0_10[[#This Row],[V_mag_adj]]/20)*COS(RADIANS(_10sept_0_10[[#This Row],[V_phase]]))</f>
        <v>3.6256027062444402E-4</v>
      </c>
      <c r="K79">
        <f>10^(_10sept_0_10[[#This Row],[V_mag_adj]]/20)*SIN(RADIANS(_10sept_0_10[[#This Row],[V_phase]]))</f>
        <v>1.7848037694425328E-4</v>
      </c>
    </row>
    <row r="80" spans="1:11" x14ac:dyDescent="0.25">
      <c r="A80">
        <v>-103</v>
      </c>
      <c r="B80">
        <v>-29.14</v>
      </c>
      <c r="C80">
        <v>66.2</v>
      </c>
      <c r="D80">
        <v>-27.94</v>
      </c>
      <c r="E80">
        <v>62.68</v>
      </c>
      <c r="F80">
        <f>_10sept_0_10[[#This Row],[H_mag]]-40</f>
        <v>-69.14</v>
      </c>
      <c r="G80">
        <f>_10sept_0_10[[#This Row],[V_mag]]-40</f>
        <v>-67.94</v>
      </c>
      <c r="H80">
        <f>10^(_10sept_0_10[[#This Row],[H_mag_adj]]/20)*COS(RADIANS(_10sept_0_10[[#This Row],[H_phase]]))</f>
        <v>1.4089393207837293E-4</v>
      </c>
      <c r="I80">
        <f>10^(_10sept_0_10[[#This Row],[H_mag_adj]]/20)*SIN(RADIANS(_10sept_0_10[[#This Row],[H_phase]]))</f>
        <v>3.1944930708327013E-4</v>
      </c>
      <c r="J80">
        <f>10^(_10sept_0_10[[#This Row],[V_mag_adj]]/20)*COS(RADIANS(_10sept_0_10[[#This Row],[V_phase]]))</f>
        <v>1.8398167345920884E-4</v>
      </c>
      <c r="K80">
        <f>10^(_10sept_0_10[[#This Row],[V_mag_adj]]/20)*SIN(RADIANS(_10sept_0_10[[#This Row],[V_phase]]))</f>
        <v>3.5615287326152065E-4</v>
      </c>
    </row>
    <row r="81" spans="1:11" x14ac:dyDescent="0.25">
      <c r="A81">
        <v>-102</v>
      </c>
      <c r="B81">
        <v>-26.95</v>
      </c>
      <c r="C81">
        <v>100.56</v>
      </c>
      <c r="D81">
        <v>-26.58</v>
      </c>
      <c r="E81">
        <v>94.76</v>
      </c>
      <c r="F81">
        <f>_10sept_0_10[[#This Row],[H_mag]]-40</f>
        <v>-66.95</v>
      </c>
      <c r="G81">
        <f>_10sept_0_10[[#This Row],[V_mag]]-40</f>
        <v>-66.58</v>
      </c>
      <c r="H81">
        <f>10^(_10sept_0_10[[#This Row],[H_mag_adj]]/20)*COS(RADIANS(_10sept_0_10[[#This Row],[H_phase]]))</f>
        <v>-8.2334099247246558E-5</v>
      </c>
      <c r="I81">
        <f>10^(_10sept_0_10[[#This Row],[H_mag_adj]]/20)*SIN(RADIANS(_10sept_0_10[[#This Row],[H_phase]]))</f>
        <v>4.416534076278596E-4</v>
      </c>
      <c r="J81">
        <f>10^(_10sept_0_10[[#This Row],[V_mag_adj]]/20)*COS(RADIANS(_10sept_0_10[[#This Row],[V_phase]]))</f>
        <v>-3.8903137590278075E-5</v>
      </c>
      <c r="K81">
        <f>10^(_10sept_0_10[[#This Row],[V_mag_adj]]/20)*SIN(RADIANS(_10sept_0_10[[#This Row],[V_phase]]))</f>
        <v>4.6719646099271152E-4</v>
      </c>
    </row>
    <row r="82" spans="1:11" x14ac:dyDescent="0.25">
      <c r="A82">
        <v>-101</v>
      </c>
      <c r="B82">
        <v>-24.89</v>
      </c>
      <c r="C82">
        <v>124.8</v>
      </c>
      <c r="D82">
        <v>-24.89</v>
      </c>
      <c r="E82">
        <v>119.34</v>
      </c>
      <c r="F82">
        <f>_10sept_0_10[[#This Row],[H_mag]]-40</f>
        <v>-64.89</v>
      </c>
      <c r="G82">
        <f>_10sept_0_10[[#This Row],[V_mag]]-40</f>
        <v>-64.89</v>
      </c>
      <c r="H82">
        <f>10^(_10sept_0_10[[#This Row],[H_mag_adj]]/20)*COS(RADIANS(_10sept_0_10[[#This Row],[H_phase]]))</f>
        <v>-3.2502607041767594E-4</v>
      </c>
      <c r="I82">
        <f>10^(_10sept_0_10[[#This Row],[H_mag_adj]]/20)*SIN(RADIANS(_10sept_0_10[[#This Row],[H_phase]]))</f>
        <v>4.6765122783779022E-4</v>
      </c>
      <c r="J82">
        <f>10^(_10sept_0_10[[#This Row],[V_mag_adj]]/20)*COS(RADIANS(_10sept_0_10[[#This Row],[V_phase]]))</f>
        <v>-2.7905399061130856E-4</v>
      </c>
      <c r="K82">
        <f>10^(_10sept_0_10[[#This Row],[V_mag_adj]]/20)*SIN(RADIANS(_10sept_0_10[[#This Row],[V_phase]]))</f>
        <v>4.9645592722139247E-4</v>
      </c>
    </row>
    <row r="83" spans="1:11" x14ac:dyDescent="0.25">
      <c r="A83">
        <v>-100</v>
      </c>
      <c r="B83">
        <v>-23.24</v>
      </c>
      <c r="C83">
        <v>141.41</v>
      </c>
      <c r="D83">
        <v>-23.45</v>
      </c>
      <c r="E83">
        <v>137.84</v>
      </c>
      <c r="F83">
        <f>_10sept_0_10[[#This Row],[H_mag]]-40</f>
        <v>-63.239999999999995</v>
      </c>
      <c r="G83">
        <f>_10sept_0_10[[#This Row],[V_mag]]-40</f>
        <v>-63.45</v>
      </c>
      <c r="H83">
        <f>10^(_10sept_0_10[[#This Row],[H_mag_adj]]/20)*COS(RADIANS(_10sept_0_10[[#This Row],[H_phase]]))</f>
        <v>-5.3827084542196701E-4</v>
      </c>
      <c r="I83">
        <f>10^(_10sept_0_10[[#This Row],[H_mag_adj]]/20)*SIN(RADIANS(_10sept_0_10[[#This Row],[H_phase]]))</f>
        <v>4.2954217747383678E-4</v>
      </c>
      <c r="J83">
        <f>10^(_10sept_0_10[[#This Row],[V_mag_adj]]/20)*COS(RADIANS(_10sept_0_10[[#This Row],[V_phase]]))</f>
        <v>-4.9828566774114125E-4</v>
      </c>
      <c r="K83">
        <f>10^(_10sept_0_10[[#This Row],[V_mag_adj]]/20)*SIN(RADIANS(_10sept_0_10[[#This Row],[V_phase]]))</f>
        <v>4.5118437217914133E-4</v>
      </c>
    </row>
    <row r="84" spans="1:11" x14ac:dyDescent="0.25">
      <c r="A84">
        <v>-99</v>
      </c>
      <c r="B84">
        <v>-22.16</v>
      </c>
      <c r="C84">
        <v>158.11000000000001</v>
      </c>
      <c r="D84">
        <v>-22.44</v>
      </c>
      <c r="E84">
        <v>154.56</v>
      </c>
      <c r="F84">
        <f>_10sept_0_10[[#This Row],[H_mag]]-40</f>
        <v>-62.16</v>
      </c>
      <c r="G84">
        <f>_10sept_0_10[[#This Row],[V_mag]]-40</f>
        <v>-62.44</v>
      </c>
      <c r="H84">
        <f>10^(_10sept_0_10[[#This Row],[H_mag_adj]]/20)*COS(RADIANS(_10sept_0_10[[#This Row],[H_phase]]))</f>
        <v>-7.2360540329131071E-4</v>
      </c>
      <c r="I84">
        <f>10^(_10sept_0_10[[#This Row],[H_mag_adj]]/20)*SIN(RADIANS(_10sept_0_10[[#This Row],[H_phase]]))</f>
        <v>2.9074081517106867E-4</v>
      </c>
      <c r="J84">
        <f>10^(_10sept_0_10[[#This Row],[V_mag_adj]]/20)*COS(RADIANS(_10sept_0_10[[#This Row],[V_phase]]))</f>
        <v>-6.8187517761673932E-4</v>
      </c>
      <c r="K84">
        <f>10^(_10sept_0_10[[#This Row],[V_mag_adj]]/20)*SIN(RADIANS(_10sept_0_10[[#This Row],[V_phase]]))</f>
        <v>3.2436170308914046E-4</v>
      </c>
    </row>
    <row r="85" spans="1:11" x14ac:dyDescent="0.25">
      <c r="A85">
        <v>-98</v>
      </c>
      <c r="B85">
        <v>-21.4</v>
      </c>
      <c r="C85">
        <v>173</v>
      </c>
      <c r="D85">
        <v>-21.78</v>
      </c>
      <c r="E85">
        <v>171.62</v>
      </c>
      <c r="F85">
        <f>_10sept_0_10[[#This Row],[H_mag]]-40</f>
        <v>-61.4</v>
      </c>
      <c r="G85">
        <f>_10sept_0_10[[#This Row],[V_mag]]-40</f>
        <v>-61.78</v>
      </c>
      <c r="H85">
        <f>10^(_10sept_0_10[[#This Row],[H_mag_adj]]/20)*COS(RADIANS(_10sept_0_10[[#This Row],[H_phase]]))</f>
        <v>-8.4479378433331329E-4</v>
      </c>
      <c r="I85">
        <f>10^(_10sept_0_10[[#This Row],[H_mag_adj]]/20)*SIN(RADIANS(_10sept_0_10[[#This Row],[H_phase]]))</f>
        <v>1.03727633862869E-4</v>
      </c>
      <c r="J85">
        <f>10^(_10sept_0_10[[#This Row],[V_mag_adj]]/20)*COS(RADIANS(_10sept_0_10[[#This Row],[V_phase]]))</f>
        <v>-8.0600590251213191E-4</v>
      </c>
      <c r="K85">
        <f>10^(_10sept_0_10[[#This Row],[V_mag_adj]]/20)*SIN(RADIANS(_10sept_0_10[[#This Row],[V_phase]]))</f>
        <v>1.187331272960976E-4</v>
      </c>
    </row>
    <row r="86" spans="1:11" x14ac:dyDescent="0.25">
      <c r="A86">
        <v>-97</v>
      </c>
      <c r="B86">
        <v>-20.91</v>
      </c>
      <c r="C86">
        <v>-171.66</v>
      </c>
      <c r="D86">
        <v>-21.27</v>
      </c>
      <c r="E86">
        <v>-171.73</v>
      </c>
      <c r="F86">
        <f>_10sept_0_10[[#This Row],[H_mag]]-40</f>
        <v>-60.91</v>
      </c>
      <c r="G86">
        <f>_10sept_0_10[[#This Row],[V_mag]]-40</f>
        <v>-61.269999999999996</v>
      </c>
      <c r="H86">
        <f>10^(_10sept_0_10[[#This Row],[H_mag_adj]]/20)*COS(RADIANS(_10sept_0_10[[#This Row],[H_phase]]))</f>
        <v>-8.910104095519308E-4</v>
      </c>
      <c r="I86">
        <f>10^(_10sept_0_10[[#This Row],[H_mag_adj]]/20)*SIN(RADIANS(_10sept_0_10[[#This Row],[H_phase]]))</f>
        <v>-1.3061970725714418E-4</v>
      </c>
      <c r="J86">
        <f>10^(_10sept_0_10[[#This Row],[V_mag_adj]]/20)*COS(RADIANS(_10sept_0_10[[#This Row],[V_phase]]))</f>
        <v>-8.5498841474409551E-4</v>
      </c>
      <c r="K86">
        <f>10^(_10sept_0_10[[#This Row],[V_mag_adj]]/20)*SIN(RADIANS(_10sept_0_10[[#This Row],[V_phase]]))</f>
        <v>-1.2427215723340447E-4</v>
      </c>
    </row>
    <row r="87" spans="1:11" x14ac:dyDescent="0.25">
      <c r="A87">
        <v>-96</v>
      </c>
      <c r="B87">
        <v>-20.82</v>
      </c>
      <c r="C87">
        <v>-155.76</v>
      </c>
      <c r="D87">
        <v>-21.16</v>
      </c>
      <c r="E87">
        <v>-154.94999999999999</v>
      </c>
      <c r="F87">
        <f>_10sept_0_10[[#This Row],[H_mag]]-40</f>
        <v>-60.82</v>
      </c>
      <c r="G87">
        <f>_10sept_0_10[[#This Row],[V_mag]]-40</f>
        <v>-61.16</v>
      </c>
      <c r="H87">
        <f>10^(_10sept_0_10[[#This Row],[H_mag_adj]]/20)*COS(RADIANS(_10sept_0_10[[#This Row],[H_phase]]))</f>
        <v>-8.2968959848603459E-4</v>
      </c>
      <c r="I87">
        <f>10^(_10sept_0_10[[#This Row],[H_mag_adj]]/20)*SIN(RADIANS(_10sept_0_10[[#This Row],[H_phase]]))</f>
        <v>-3.7357373285124967E-4</v>
      </c>
      <c r="J87">
        <f>10^(_10sept_0_10[[#This Row],[V_mag_adj]]/20)*COS(RADIANS(_10sept_0_10[[#This Row],[V_phase]]))</f>
        <v>-7.926816095839102E-4</v>
      </c>
      <c r="K87">
        <f>10^(_10sept_0_10[[#This Row],[V_mag_adj]]/20)*SIN(RADIANS(_10sept_0_10[[#This Row],[V_phase]]))</f>
        <v>-3.7047600831729565E-4</v>
      </c>
    </row>
    <row r="88" spans="1:11" x14ac:dyDescent="0.25">
      <c r="A88">
        <v>-95</v>
      </c>
      <c r="B88">
        <v>-20.88</v>
      </c>
      <c r="C88">
        <v>-138.04</v>
      </c>
      <c r="D88">
        <v>-21.06</v>
      </c>
      <c r="E88">
        <v>-136.83000000000001</v>
      </c>
      <c r="F88">
        <f>_10sept_0_10[[#This Row],[H_mag]]-40</f>
        <v>-60.879999999999995</v>
      </c>
      <c r="G88">
        <f>_10sept_0_10[[#This Row],[V_mag]]-40</f>
        <v>-61.06</v>
      </c>
      <c r="H88">
        <f>10^(_10sept_0_10[[#This Row],[H_mag_adj]]/20)*COS(RADIANS(_10sept_0_10[[#This Row],[H_phase]]))</f>
        <v>-6.7196439873629923E-4</v>
      </c>
      <c r="I88">
        <f>10^(_10sept_0_10[[#This Row],[H_mag_adj]]/20)*SIN(RADIANS(_10sept_0_10[[#This Row],[H_phase]]))</f>
        <v>-6.0419054791477573E-4</v>
      </c>
      <c r="J88">
        <f>10^(_10sept_0_10[[#This Row],[V_mag_adj]]/20)*COS(RADIANS(_10sept_0_10[[#This Row],[V_phase]]))</f>
        <v>-6.4553867298884453E-4</v>
      </c>
      <c r="K88">
        <f>10^(_10sept_0_10[[#This Row],[V_mag_adj]]/20)*SIN(RADIANS(_10sept_0_10[[#This Row],[V_phase]]))</f>
        <v>-6.0556540888826609E-4</v>
      </c>
    </row>
    <row r="89" spans="1:11" x14ac:dyDescent="0.25">
      <c r="A89">
        <v>-94</v>
      </c>
      <c r="B89">
        <v>-20.92</v>
      </c>
      <c r="C89">
        <v>-118.87</v>
      </c>
      <c r="D89">
        <v>-20.87</v>
      </c>
      <c r="E89">
        <v>-116.85</v>
      </c>
      <c r="F89">
        <f>_10sept_0_10[[#This Row],[H_mag]]-40</f>
        <v>-60.92</v>
      </c>
      <c r="G89">
        <f>_10sept_0_10[[#This Row],[V_mag]]-40</f>
        <v>-60.870000000000005</v>
      </c>
      <c r="H89">
        <f>10^(_10sept_0_10[[#This Row],[H_mag_adj]]/20)*COS(RADIANS(_10sept_0_10[[#This Row],[H_phase]]))</f>
        <v>-4.3429895272920657E-4</v>
      </c>
      <c r="I89">
        <f>10^(_10sept_0_10[[#This Row],[H_mag_adj]]/20)*SIN(RADIANS(_10sept_0_10[[#This Row],[H_phase]]))</f>
        <v>-7.8770573111835052E-4</v>
      </c>
      <c r="J89">
        <f>10^(_10sept_0_10[[#This Row],[V_mag_adj]]/20)*COS(RADIANS(_10sept_0_10[[#This Row],[V_phase]]))</f>
        <v>-4.0860913302071618E-4</v>
      </c>
      <c r="K89">
        <f>10^(_10sept_0_10[[#This Row],[V_mag_adj]]/20)*SIN(RADIANS(_10sept_0_10[[#This Row],[V_phase]]))</f>
        <v>-8.0715758346610786E-4</v>
      </c>
    </row>
    <row r="90" spans="1:11" x14ac:dyDescent="0.25">
      <c r="A90">
        <v>-93</v>
      </c>
      <c r="B90">
        <v>-20.76</v>
      </c>
      <c r="C90">
        <v>-97.45</v>
      </c>
      <c r="D90">
        <v>-20.52</v>
      </c>
      <c r="E90">
        <v>-96.34</v>
      </c>
      <c r="F90">
        <f>_10sept_0_10[[#This Row],[H_mag]]-40</f>
        <v>-60.760000000000005</v>
      </c>
      <c r="G90">
        <f>_10sept_0_10[[#This Row],[V_mag]]-40</f>
        <v>-60.519999999999996</v>
      </c>
      <c r="H90">
        <f>10^(_10sept_0_10[[#This Row],[H_mag_adj]]/20)*COS(RADIANS(_10sept_0_10[[#This Row],[H_phase]]))</f>
        <v>-1.1879801345065939E-4</v>
      </c>
      <c r="I90">
        <f>10^(_10sept_0_10[[#This Row],[H_mag_adj]]/20)*SIN(RADIANS(_10sept_0_10[[#This Row],[H_phase]]))</f>
        <v>-9.0848611355351589E-4</v>
      </c>
      <c r="J90">
        <f>10^(_10sept_0_10[[#This Row],[V_mag_adj]]/20)*COS(RADIANS(_10sept_0_10[[#This Row],[V_phase]]))</f>
        <v>-1.040111726913644E-4</v>
      </c>
      <c r="K90">
        <f>10^(_10sept_0_10[[#This Row],[V_mag_adj]]/20)*SIN(RADIANS(_10sept_0_10[[#This Row],[V_phase]]))</f>
        <v>-9.3612909793111749E-4</v>
      </c>
    </row>
    <row r="91" spans="1:11" x14ac:dyDescent="0.25">
      <c r="A91">
        <v>-92</v>
      </c>
      <c r="B91">
        <v>-20.38</v>
      </c>
      <c r="C91">
        <v>-77.33</v>
      </c>
      <c r="D91">
        <v>-19.95</v>
      </c>
      <c r="E91">
        <v>-76.75</v>
      </c>
      <c r="F91">
        <f>_10sept_0_10[[#This Row],[H_mag]]-40</f>
        <v>-60.379999999999995</v>
      </c>
      <c r="G91">
        <f>_10sept_0_10[[#This Row],[V_mag]]-40</f>
        <v>-59.95</v>
      </c>
      <c r="H91">
        <f>10^(_10sept_0_10[[#This Row],[H_mag_adj]]/20)*COS(RADIANS(_10sept_0_10[[#This Row],[H_phase]]))</f>
        <v>2.0994653067111252E-4</v>
      </c>
      <c r="I91">
        <f>10^(_10sept_0_10[[#This Row],[H_mag_adj]]/20)*SIN(RADIANS(_10sept_0_10[[#This Row],[H_phase]]))</f>
        <v>-9.338859375647348E-4</v>
      </c>
      <c r="J91">
        <f>10^(_10sept_0_10[[#This Row],[V_mag_adj]]/20)*COS(RADIANS(_10sept_0_10[[#This Row],[V_phase]]))</f>
        <v>2.305235792192322E-4</v>
      </c>
      <c r="K91">
        <f>10^(_10sept_0_10[[#This Row],[V_mag_adj]]/20)*SIN(RADIANS(_10sept_0_10[[#This Row],[V_phase]]))</f>
        <v>-9.7899863824412511E-4</v>
      </c>
    </row>
    <row r="92" spans="1:11" x14ac:dyDescent="0.25">
      <c r="A92">
        <v>-91</v>
      </c>
      <c r="B92">
        <v>-19.59</v>
      </c>
      <c r="C92">
        <v>-56.99</v>
      </c>
      <c r="D92">
        <v>-19.23</v>
      </c>
      <c r="E92">
        <v>-58.83</v>
      </c>
      <c r="F92">
        <f>_10sept_0_10[[#This Row],[H_mag]]-40</f>
        <v>-59.59</v>
      </c>
      <c r="G92">
        <f>_10sept_0_10[[#This Row],[V_mag]]-40</f>
        <v>-59.230000000000004</v>
      </c>
      <c r="H92">
        <f>10^(_10sept_0_10[[#This Row],[H_mag_adj]]/20)*COS(RADIANS(_10sept_0_10[[#This Row],[H_phase]]))</f>
        <v>5.7111749231481739E-4</v>
      </c>
      <c r="I92">
        <f>10^(_10sept_0_10[[#This Row],[H_mag_adj]]/20)*SIN(RADIANS(_10sept_0_10[[#This Row],[H_phase]]))</f>
        <v>-8.7910787131304457E-4</v>
      </c>
      <c r="J92">
        <f>10^(_10sept_0_10[[#This Row],[V_mag_adj]]/20)*COS(RADIANS(_10sept_0_10[[#This Row],[V_phase]]))</f>
        <v>5.6555742244118843E-4</v>
      </c>
      <c r="K92">
        <f>10^(_10sept_0_10[[#This Row],[V_mag_adj]]/20)*SIN(RADIANS(_10sept_0_10[[#This Row],[V_phase]]))</f>
        <v>-9.3495075078099796E-4</v>
      </c>
    </row>
    <row r="93" spans="1:11" x14ac:dyDescent="0.25">
      <c r="A93">
        <v>-90</v>
      </c>
      <c r="B93">
        <v>-18.8</v>
      </c>
      <c r="C93">
        <v>-39.53</v>
      </c>
      <c r="D93">
        <v>-18.420000000000002</v>
      </c>
      <c r="E93">
        <v>-41.53</v>
      </c>
      <c r="F93">
        <f>_10sept_0_10[[#This Row],[H_mag]]-40</f>
        <v>-58.8</v>
      </c>
      <c r="G93">
        <f>_10sept_0_10[[#This Row],[V_mag]]-40</f>
        <v>-58.42</v>
      </c>
      <c r="H93">
        <f>10^(_10sept_0_10[[#This Row],[H_mag_adj]]/20)*COS(RADIANS(_10sept_0_10[[#This Row],[H_phase]]))</f>
        <v>8.8556104611890935E-4</v>
      </c>
      <c r="I93">
        <f>10^(_10sept_0_10[[#This Row],[H_mag_adj]]/20)*SIN(RADIANS(_10sept_0_10[[#This Row],[H_phase]]))</f>
        <v>-7.3077929099912874E-4</v>
      </c>
      <c r="J93">
        <f>10^(_10sept_0_10[[#This Row],[V_mag_adj]]/20)*COS(RADIANS(_10sept_0_10[[#This Row],[V_phase]]))</f>
        <v>8.979555793084663E-4</v>
      </c>
      <c r="K93">
        <f>10^(_10sept_0_10[[#This Row],[V_mag_adj]]/20)*SIN(RADIANS(_10sept_0_10[[#This Row],[V_phase]]))</f>
        <v>-7.9528256352358079E-4</v>
      </c>
    </row>
    <row r="94" spans="1:11" x14ac:dyDescent="0.25">
      <c r="A94">
        <v>-89</v>
      </c>
      <c r="B94">
        <v>-17.899999999999999</v>
      </c>
      <c r="C94">
        <v>-22.88</v>
      </c>
      <c r="D94">
        <v>-17.739999999999998</v>
      </c>
      <c r="E94">
        <v>-26</v>
      </c>
      <c r="F94">
        <f>_10sept_0_10[[#This Row],[H_mag]]-40</f>
        <v>-57.9</v>
      </c>
      <c r="G94">
        <f>_10sept_0_10[[#This Row],[V_mag]]-40</f>
        <v>-57.739999999999995</v>
      </c>
      <c r="H94">
        <f>10^(_10sept_0_10[[#This Row],[H_mag_adj]]/20)*COS(RADIANS(_10sept_0_10[[#This Row],[H_phase]]))</f>
        <v>1.1733053604746422E-3</v>
      </c>
      <c r="I94">
        <f>10^(_10sept_0_10[[#This Row],[H_mag_adj]]/20)*SIN(RADIANS(_10sept_0_10[[#This Row],[H_phase]]))</f>
        <v>-4.9514101874152737E-4</v>
      </c>
      <c r="J94">
        <f>10^(_10sept_0_10[[#This Row],[V_mag_adj]]/20)*COS(RADIANS(_10sept_0_10[[#This Row],[V_phase]]))</f>
        <v>1.1658970057430739E-3</v>
      </c>
      <c r="K94">
        <f>10^(_10sept_0_10[[#This Row],[V_mag_adj]]/20)*SIN(RADIANS(_10sept_0_10[[#This Row],[V_phase]]))</f>
        <v>-5.6864596461225639E-4</v>
      </c>
    </row>
    <row r="95" spans="1:11" x14ac:dyDescent="0.25">
      <c r="A95">
        <v>-88</v>
      </c>
      <c r="B95">
        <v>-17.18</v>
      </c>
      <c r="C95">
        <v>-7.9</v>
      </c>
      <c r="D95">
        <v>-17.18</v>
      </c>
      <c r="E95">
        <v>-12.03</v>
      </c>
      <c r="F95">
        <f>_10sept_0_10[[#This Row],[H_mag]]-40</f>
        <v>-57.18</v>
      </c>
      <c r="G95">
        <f>_10sept_0_10[[#This Row],[V_mag]]-40</f>
        <v>-57.18</v>
      </c>
      <c r="H95">
        <f>10^(_10sept_0_10[[#This Row],[H_mag_adj]]/20)*COS(RADIANS(_10sept_0_10[[#This Row],[H_phase]]))</f>
        <v>1.3704355913899085E-3</v>
      </c>
      <c r="I95">
        <f>10^(_10sept_0_10[[#This Row],[H_mag_adj]]/20)*SIN(RADIANS(_10sept_0_10[[#This Row],[H_phase]]))</f>
        <v>-1.9016365287003514E-4</v>
      </c>
      <c r="J95">
        <f>10^(_10sept_0_10[[#This Row],[V_mag_adj]]/20)*COS(RADIANS(_10sept_0_10[[#This Row],[V_phase]]))</f>
        <v>1.3531813303146989E-3</v>
      </c>
      <c r="K95">
        <f>10^(_10sept_0_10[[#This Row],[V_mag_adj]]/20)*SIN(RADIANS(_10sept_0_10[[#This Row],[V_phase]]))</f>
        <v>-2.8836818879485578E-4</v>
      </c>
    </row>
    <row r="96" spans="1:11" x14ac:dyDescent="0.25">
      <c r="A96">
        <v>-87</v>
      </c>
      <c r="B96">
        <v>-16.63</v>
      </c>
      <c r="C96">
        <v>6.1</v>
      </c>
      <c r="D96">
        <v>-16.77</v>
      </c>
      <c r="E96">
        <v>1.69</v>
      </c>
      <c r="F96">
        <f>_10sept_0_10[[#This Row],[H_mag]]-40</f>
        <v>-56.629999999999995</v>
      </c>
      <c r="G96">
        <f>_10sept_0_10[[#This Row],[V_mag]]-40</f>
        <v>-56.769999999999996</v>
      </c>
      <c r="H96">
        <f>10^(_10sept_0_10[[#This Row],[H_mag_adj]]/20)*COS(RADIANS(_10sept_0_10[[#This Row],[H_phase]]))</f>
        <v>1.4656626222666847E-3</v>
      </c>
      <c r="I96">
        <f>10^(_10sept_0_10[[#This Row],[H_mag_adj]]/20)*SIN(RADIANS(_10sept_0_10[[#This Row],[H_phase]]))</f>
        <v>1.5663414874825815E-4</v>
      </c>
      <c r="J96">
        <f>10^(_10sept_0_10[[#This Row],[V_mag_adj]]/20)*COS(RADIANS(_10sept_0_10[[#This Row],[V_phase]]))</f>
        <v>1.4498098653938961E-3</v>
      </c>
      <c r="K96">
        <f>10^(_10sept_0_10[[#This Row],[V_mag_adj]]/20)*SIN(RADIANS(_10sept_0_10[[#This Row],[V_phase]]))</f>
        <v>4.2776091137540635E-5</v>
      </c>
    </row>
    <row r="97" spans="1:11" x14ac:dyDescent="0.25">
      <c r="A97">
        <v>-86</v>
      </c>
      <c r="B97">
        <v>-16.25</v>
      </c>
      <c r="C97">
        <v>19.2</v>
      </c>
      <c r="D97">
        <v>-16.53</v>
      </c>
      <c r="E97">
        <v>16.32</v>
      </c>
      <c r="F97">
        <f>_10sept_0_10[[#This Row],[H_mag]]-40</f>
        <v>-56.25</v>
      </c>
      <c r="G97">
        <f>_10sept_0_10[[#This Row],[V_mag]]-40</f>
        <v>-56.53</v>
      </c>
      <c r="H97">
        <f>10^(_10sept_0_10[[#This Row],[H_mag_adj]]/20)*COS(RADIANS(_10sept_0_10[[#This Row],[H_phase]]))</f>
        <v>1.4542702231124761E-3</v>
      </c>
      <c r="I97">
        <f>10^(_10sept_0_10[[#This Row],[H_mag_adj]]/20)*SIN(RADIANS(_10sept_0_10[[#This Row],[H_phase]]))</f>
        <v>5.0643047284898034E-4</v>
      </c>
      <c r="J97">
        <f>10^(_10sept_0_10[[#This Row],[V_mag_adj]]/20)*COS(RADIANS(_10sept_0_10[[#This Row],[V_phase]]))</f>
        <v>1.4309971909129443E-3</v>
      </c>
      <c r="K97">
        <f>10^(_10sept_0_10[[#This Row],[V_mag_adj]]/20)*SIN(RADIANS(_10sept_0_10[[#This Row],[V_phase]]))</f>
        <v>4.1899514346906418E-4</v>
      </c>
    </row>
    <row r="98" spans="1:11" x14ac:dyDescent="0.25">
      <c r="A98">
        <v>-85</v>
      </c>
      <c r="B98">
        <v>-16.170000000000002</v>
      </c>
      <c r="C98">
        <v>33.57</v>
      </c>
      <c r="D98">
        <v>-16.41</v>
      </c>
      <c r="E98">
        <v>31.39</v>
      </c>
      <c r="F98">
        <f>_10sept_0_10[[#This Row],[H_mag]]-40</f>
        <v>-56.17</v>
      </c>
      <c r="G98">
        <f>_10sept_0_10[[#This Row],[V_mag]]-40</f>
        <v>-56.41</v>
      </c>
      <c r="H98">
        <f>10^(_10sept_0_10[[#This Row],[H_mag_adj]]/20)*COS(RADIANS(_10sept_0_10[[#This Row],[H_phase]]))</f>
        <v>1.2949557642770912E-3</v>
      </c>
      <c r="I98">
        <f>10^(_10sept_0_10[[#This Row],[H_mag_adj]]/20)*SIN(RADIANS(_10sept_0_10[[#This Row],[H_phase]]))</f>
        <v>8.5938955253742359E-4</v>
      </c>
      <c r="J98">
        <f>10^(_10sept_0_10[[#This Row],[V_mag_adj]]/20)*COS(RADIANS(_10sept_0_10[[#This Row],[V_phase]]))</f>
        <v>1.2905523648784646E-3</v>
      </c>
      <c r="K98">
        <f>10^(_10sept_0_10[[#This Row],[V_mag_adj]]/20)*SIN(RADIANS(_10sept_0_10[[#This Row],[V_phase]]))</f>
        <v>7.8744739308859708E-4</v>
      </c>
    </row>
    <row r="99" spans="1:11" x14ac:dyDescent="0.25">
      <c r="A99">
        <v>-84</v>
      </c>
      <c r="B99">
        <v>-16.100000000000001</v>
      </c>
      <c r="C99">
        <v>48.68</v>
      </c>
      <c r="D99">
        <v>-16.22</v>
      </c>
      <c r="E99">
        <v>46.53</v>
      </c>
      <c r="F99">
        <f>_10sept_0_10[[#This Row],[H_mag]]-40</f>
        <v>-56.1</v>
      </c>
      <c r="G99">
        <f>_10sept_0_10[[#This Row],[V_mag]]-40</f>
        <v>-56.22</v>
      </c>
      <c r="H99">
        <f>10^(_10sept_0_10[[#This Row],[H_mag_adj]]/20)*COS(RADIANS(_10sept_0_10[[#This Row],[H_phase]]))</f>
        <v>1.0344691223688912E-3</v>
      </c>
      <c r="I99">
        <f>10^(_10sept_0_10[[#This Row],[H_mag_adj]]/20)*SIN(RADIANS(_10sept_0_10[[#This Row],[H_phase]]))</f>
        <v>1.1766828589515371E-3</v>
      </c>
      <c r="J99">
        <f>10^(_10sept_0_10[[#This Row],[V_mag_adj]]/20)*COS(RADIANS(_10sept_0_10[[#This Row],[V_phase]]))</f>
        <v>1.0630959227196379E-3</v>
      </c>
      <c r="K99">
        <f>10^(_10sept_0_10[[#This Row],[V_mag_adj]]/20)*SIN(RADIANS(_10sept_0_10[[#This Row],[V_phase]]))</f>
        <v>1.1214447565573869E-3</v>
      </c>
    </row>
    <row r="100" spans="1:11" x14ac:dyDescent="0.25">
      <c r="A100">
        <v>-83</v>
      </c>
      <c r="B100">
        <v>-15.81</v>
      </c>
      <c r="C100">
        <v>64.34</v>
      </c>
      <c r="D100">
        <v>-15.88</v>
      </c>
      <c r="E100">
        <v>63.44</v>
      </c>
      <c r="F100">
        <f>_10sept_0_10[[#This Row],[H_mag]]-40</f>
        <v>-55.81</v>
      </c>
      <c r="G100">
        <f>_10sept_0_10[[#This Row],[V_mag]]-40</f>
        <v>-55.88</v>
      </c>
      <c r="H100">
        <f>10^(_10sept_0_10[[#This Row],[H_mag_adj]]/20)*COS(RADIANS(_10sept_0_10[[#This Row],[H_phase]]))</f>
        <v>7.0148419949589598E-4</v>
      </c>
      <c r="I100">
        <f>10^(_10sept_0_10[[#This Row],[H_mag_adj]]/20)*SIN(RADIANS(_10sept_0_10[[#This Row],[H_phase]]))</f>
        <v>1.4601843928908557E-3</v>
      </c>
      <c r="J100">
        <f>10^(_10sept_0_10[[#This Row],[V_mag_adj]]/20)*COS(RADIANS(_10sept_0_10[[#This Row],[V_phase]]))</f>
        <v>7.1851926153886048E-4</v>
      </c>
      <c r="K100">
        <f>10^(_10sept_0_10[[#This Row],[V_mag_adj]]/20)*SIN(RADIANS(_10sept_0_10[[#This Row],[V_phase]]))</f>
        <v>1.4373553010415489E-3</v>
      </c>
    </row>
    <row r="101" spans="1:11" x14ac:dyDescent="0.25">
      <c r="A101">
        <v>-82</v>
      </c>
      <c r="B101">
        <v>-15.43</v>
      </c>
      <c r="C101">
        <v>79.5</v>
      </c>
      <c r="D101">
        <v>-15.42</v>
      </c>
      <c r="E101">
        <v>78.8</v>
      </c>
      <c r="F101">
        <f>_10sept_0_10[[#This Row],[H_mag]]-40</f>
        <v>-55.43</v>
      </c>
      <c r="G101">
        <f>_10sept_0_10[[#This Row],[V_mag]]-40</f>
        <v>-55.42</v>
      </c>
      <c r="H101">
        <f>10^(_10sept_0_10[[#This Row],[H_mag_adj]]/20)*COS(RADIANS(_10sept_0_10[[#This Row],[H_phase]]))</f>
        <v>3.0841326106160338E-4</v>
      </c>
      <c r="I101">
        <f>10^(_10sept_0_10[[#This Row],[H_mag_adj]]/20)*SIN(RADIANS(_10sept_0_10[[#This Row],[H_phase]]))</f>
        <v>1.6640490468456529E-3</v>
      </c>
      <c r="J101">
        <f>10^(_10sept_0_10[[#This Row],[V_mag_adj]]/20)*COS(RADIANS(_10sept_0_10[[#This Row],[V_phase]]))</f>
        <v>3.2909860341736138E-4</v>
      </c>
      <c r="K101">
        <f>10^(_10sept_0_10[[#This Row],[V_mag_adj]]/20)*SIN(RADIANS(_10sept_0_10[[#This Row],[V_phase]]))</f>
        <v>1.6620694002518165E-3</v>
      </c>
    </row>
    <row r="102" spans="1:11" x14ac:dyDescent="0.25">
      <c r="A102">
        <v>-81</v>
      </c>
      <c r="B102">
        <v>-14.87</v>
      </c>
      <c r="C102">
        <v>94.85</v>
      </c>
      <c r="D102">
        <v>-14.84</v>
      </c>
      <c r="E102">
        <v>93.44</v>
      </c>
      <c r="F102">
        <f>_10sept_0_10[[#This Row],[H_mag]]-40</f>
        <v>-54.87</v>
      </c>
      <c r="G102">
        <f>_10sept_0_10[[#This Row],[V_mag]]-40</f>
        <v>-54.84</v>
      </c>
      <c r="H102">
        <f>10^(_10sept_0_10[[#This Row],[H_mag_adj]]/20)*COS(RADIANS(_10sept_0_10[[#This Row],[H_phase]]))</f>
        <v>-1.5261609462735514E-4</v>
      </c>
      <c r="I102">
        <f>10^(_10sept_0_10[[#This Row],[H_mag_adj]]/20)*SIN(RADIANS(_10sept_0_10[[#This Row],[H_phase]]))</f>
        <v>1.7986315180383043E-3</v>
      </c>
      <c r="J102">
        <f>10^(_10sept_0_10[[#This Row],[V_mag_adj]]/20)*COS(RADIANS(_10sept_0_10[[#This Row],[V_phase]]))</f>
        <v>-1.086863140319454E-4</v>
      </c>
      <c r="K102">
        <f>10^(_10sept_0_10[[#This Row],[V_mag_adj]]/20)*SIN(RADIANS(_10sept_0_10[[#This Row],[V_phase]]))</f>
        <v>1.8080763856301351E-3</v>
      </c>
    </row>
    <row r="103" spans="1:11" x14ac:dyDescent="0.25">
      <c r="A103">
        <v>-80</v>
      </c>
      <c r="B103">
        <v>-14.44</v>
      </c>
      <c r="C103">
        <v>107.7</v>
      </c>
      <c r="D103">
        <v>-14.37</v>
      </c>
      <c r="E103">
        <v>106.64</v>
      </c>
      <c r="F103">
        <f>_10sept_0_10[[#This Row],[H_mag]]-40</f>
        <v>-54.44</v>
      </c>
      <c r="G103">
        <f>_10sept_0_10[[#This Row],[V_mag]]-40</f>
        <v>-54.37</v>
      </c>
      <c r="H103">
        <f>10^(_10sept_0_10[[#This Row],[H_mag_adj]]/20)*COS(RADIANS(_10sept_0_10[[#This Row],[H_phase]]))</f>
        <v>-5.7666130690132652E-4</v>
      </c>
      <c r="I103">
        <f>10^(_10sept_0_10[[#This Row],[H_mag_adj]]/20)*SIN(RADIANS(_10sept_0_10[[#This Row],[H_phase]]))</f>
        <v>1.806918672403458E-3</v>
      </c>
      <c r="J103">
        <f>10^(_10sept_0_10[[#This Row],[V_mag_adj]]/20)*COS(RADIANS(_10sept_0_10[[#This Row],[V_phase]]))</f>
        <v>-5.4753049077669973E-4</v>
      </c>
      <c r="K103">
        <f>10^(_10sept_0_10[[#This Row],[V_mag_adj]]/20)*SIN(RADIANS(_10sept_0_10[[#This Row],[V_phase]]))</f>
        <v>1.8319820626308213E-3</v>
      </c>
    </row>
    <row r="104" spans="1:11" x14ac:dyDescent="0.25">
      <c r="A104">
        <v>-79</v>
      </c>
      <c r="B104">
        <v>-14.02</v>
      </c>
      <c r="C104">
        <v>120.87</v>
      </c>
      <c r="D104">
        <v>-13.99</v>
      </c>
      <c r="E104">
        <v>119.84</v>
      </c>
      <c r="F104">
        <f>_10sept_0_10[[#This Row],[H_mag]]-40</f>
        <v>-54.019999999999996</v>
      </c>
      <c r="G104">
        <f>_10sept_0_10[[#This Row],[V_mag]]-40</f>
        <v>-53.99</v>
      </c>
      <c r="H104">
        <f>10^(_10sept_0_10[[#This Row],[H_mag_adj]]/20)*COS(RADIANS(_10sept_0_10[[#This Row],[H_phase]]))</f>
        <v>-1.0213983656798603E-3</v>
      </c>
      <c r="I104">
        <f>10^(_10sept_0_10[[#This Row],[H_mag_adj]]/20)*SIN(RADIANS(_10sept_0_10[[#This Row],[H_phase]]))</f>
        <v>1.7086619680735293E-3</v>
      </c>
      <c r="J104">
        <f>10^(_10sept_0_10[[#This Row],[V_mag_adj]]/20)*COS(RADIANS(_10sept_0_10[[#This Row],[V_phase]]))</f>
        <v>-9.9394559688594625E-4</v>
      </c>
      <c r="K104">
        <f>10^(_10sept_0_10[[#This Row],[V_mag_adj]]/20)*SIN(RADIANS(_10sept_0_10[[#This Row],[V_phase]]))</f>
        <v>1.7327207432395035E-3</v>
      </c>
    </row>
    <row r="105" spans="1:11" x14ac:dyDescent="0.25">
      <c r="A105">
        <v>-78</v>
      </c>
      <c r="B105">
        <v>-13.77</v>
      </c>
      <c r="C105">
        <v>133.34</v>
      </c>
      <c r="D105">
        <v>-13.73</v>
      </c>
      <c r="E105">
        <v>132.22999999999999</v>
      </c>
      <c r="F105">
        <f>_10sept_0_10[[#This Row],[H_mag]]-40</f>
        <v>-53.769999999999996</v>
      </c>
      <c r="G105">
        <f>_10sept_0_10[[#This Row],[V_mag]]-40</f>
        <v>-53.730000000000004</v>
      </c>
      <c r="H105">
        <f>10^(_10sept_0_10[[#This Row],[H_mag_adj]]/20)*COS(RADIANS(_10sept_0_10[[#This Row],[H_phase]]))</f>
        <v>-1.4061466627476359E-3</v>
      </c>
      <c r="I105">
        <f>10^(_10sept_0_10[[#This Row],[H_mag_adj]]/20)*SIN(RADIANS(_10sept_0_10[[#This Row],[H_phase]]))</f>
        <v>1.4900810054335177E-3</v>
      </c>
      <c r="J105">
        <f>10^(_10sept_0_10[[#This Row],[V_mag_adj]]/20)*COS(RADIANS(_10sept_0_10[[#This Row],[V_phase]]))</f>
        <v>-1.3833730518500993E-3</v>
      </c>
      <c r="K105">
        <f>10^(_10sept_0_10[[#This Row],[V_mag_adj]]/20)*SIN(RADIANS(_10sept_0_10[[#This Row],[V_phase]]))</f>
        <v>1.5240435229711597E-3</v>
      </c>
    </row>
    <row r="106" spans="1:11" x14ac:dyDescent="0.25">
      <c r="A106">
        <v>-77</v>
      </c>
      <c r="B106">
        <v>-13.55</v>
      </c>
      <c r="C106">
        <v>146.07</v>
      </c>
      <c r="D106">
        <v>-13.5</v>
      </c>
      <c r="E106">
        <v>144.46</v>
      </c>
      <c r="F106">
        <f>_10sept_0_10[[#This Row],[H_mag]]-40</f>
        <v>-53.55</v>
      </c>
      <c r="G106">
        <f>_10sept_0_10[[#This Row],[V_mag]]-40</f>
        <v>-53.5</v>
      </c>
      <c r="H106">
        <f>10^(_10sept_0_10[[#This Row],[H_mag_adj]]/20)*COS(RADIANS(_10sept_0_10[[#This Row],[H_phase]]))</f>
        <v>-1.7435388553392003E-3</v>
      </c>
      <c r="I106">
        <f>10^(_10sept_0_10[[#This Row],[H_mag_adj]]/20)*SIN(RADIANS(_10sept_0_10[[#This Row],[H_phase]]))</f>
        <v>1.1729350934538514E-3</v>
      </c>
      <c r="J106">
        <f>10^(_10sept_0_10[[#This Row],[V_mag_adj]]/20)*COS(RADIANS(_10sept_0_10[[#This Row],[V_phase]]))</f>
        <v>-1.7197669824193791E-3</v>
      </c>
      <c r="K106">
        <f>10^(_10sept_0_10[[#This Row],[V_mag_adj]]/20)*SIN(RADIANS(_10sept_0_10[[#This Row],[V_phase]]))</f>
        <v>1.2285102554271876E-3</v>
      </c>
    </row>
    <row r="107" spans="1:11" x14ac:dyDescent="0.25">
      <c r="A107">
        <v>-76</v>
      </c>
      <c r="B107">
        <v>-13.25</v>
      </c>
      <c r="C107">
        <v>158.68</v>
      </c>
      <c r="D107">
        <v>-13.25</v>
      </c>
      <c r="E107">
        <v>157.47999999999999</v>
      </c>
      <c r="F107">
        <f>_10sept_0_10[[#This Row],[H_mag]]-40</f>
        <v>-53.25</v>
      </c>
      <c r="G107">
        <f>_10sept_0_10[[#This Row],[V_mag]]-40</f>
        <v>-53.25</v>
      </c>
      <c r="H107">
        <f>10^(_10sept_0_10[[#This Row],[H_mag_adj]]/20)*COS(RADIANS(_10sept_0_10[[#This Row],[H_phase]]))</f>
        <v>-2.0263425804161088E-3</v>
      </c>
      <c r="I107">
        <f>10^(_10sept_0_10[[#This Row],[H_mag_adj]]/20)*SIN(RADIANS(_10sept_0_10[[#This Row],[H_phase]]))</f>
        <v>7.908529170505596E-4</v>
      </c>
      <c r="J107">
        <f>10^(_10sept_0_10[[#This Row],[V_mag_adj]]/20)*COS(RADIANS(_10sept_0_10[[#This Row],[V_phase]]))</f>
        <v>-2.0093357961477485E-3</v>
      </c>
      <c r="K107">
        <f>10^(_10sept_0_10[[#This Row],[V_mag_adj]]/20)*SIN(RADIANS(_10sept_0_10[[#This Row],[V_phase]]))</f>
        <v>8.3311598708348293E-4</v>
      </c>
    </row>
    <row r="108" spans="1:11" x14ac:dyDescent="0.25">
      <c r="A108">
        <v>-75</v>
      </c>
      <c r="B108">
        <v>-12.91</v>
      </c>
      <c r="C108">
        <v>171.34</v>
      </c>
      <c r="D108">
        <v>-12.98</v>
      </c>
      <c r="E108">
        <v>169.81</v>
      </c>
      <c r="F108">
        <f>_10sept_0_10[[#This Row],[H_mag]]-40</f>
        <v>-52.91</v>
      </c>
      <c r="G108">
        <f>_10sept_0_10[[#This Row],[V_mag]]-40</f>
        <v>-52.980000000000004</v>
      </c>
      <c r="H108">
        <f>10^(_10sept_0_10[[#This Row],[H_mag_adj]]/20)*COS(RADIANS(_10sept_0_10[[#This Row],[H_phase]]))</f>
        <v>-2.2362495945764584E-3</v>
      </c>
      <c r="I108">
        <f>10^(_10sept_0_10[[#This Row],[H_mag_adj]]/20)*SIN(RADIANS(_10sept_0_10[[#This Row],[H_phase]]))</f>
        <v>3.4059669135166795E-4</v>
      </c>
      <c r="J108">
        <f>10^(_10sept_0_10[[#This Row],[V_mag_adj]]/20)*COS(RADIANS(_10sept_0_10[[#This Row],[V_phase]]))</f>
        <v>-2.2084880524748818E-3</v>
      </c>
      <c r="K108">
        <f>10^(_10sept_0_10[[#This Row],[V_mag_adj]]/20)*SIN(RADIANS(_10sept_0_10[[#This Row],[V_phase]]))</f>
        <v>3.9697179994899493E-4</v>
      </c>
    </row>
    <row r="109" spans="1:11" x14ac:dyDescent="0.25">
      <c r="A109">
        <v>-74</v>
      </c>
      <c r="B109">
        <v>-12.62</v>
      </c>
      <c r="C109">
        <v>-177.15</v>
      </c>
      <c r="D109">
        <v>-12.59</v>
      </c>
      <c r="E109">
        <v>-178.12</v>
      </c>
      <c r="F109">
        <f>_10sept_0_10[[#This Row],[H_mag]]-40</f>
        <v>-52.62</v>
      </c>
      <c r="G109">
        <f>_10sept_0_10[[#This Row],[V_mag]]-40</f>
        <v>-52.59</v>
      </c>
      <c r="H109">
        <f>10^(_10sept_0_10[[#This Row],[H_mag_adj]]/20)*COS(RADIANS(_10sept_0_10[[#This Row],[H_phase]]))</f>
        <v>-2.3359443953456177E-3</v>
      </c>
      <c r="I109">
        <f>10^(_10sept_0_10[[#This Row],[H_mag_adj]]/20)*SIN(RADIANS(_10sept_0_10[[#This Row],[H_phase]]))</f>
        <v>-1.1629020076132141E-4</v>
      </c>
      <c r="J109">
        <f>10^(_10sept_0_10[[#This Row],[V_mag_adj]]/20)*COS(RADIANS(_10sept_0_10[[#This Row],[V_phase]]))</f>
        <v>-2.3456659772985444E-3</v>
      </c>
      <c r="K109">
        <f>10^(_10sept_0_10[[#This Row],[V_mag_adj]]/20)*SIN(RADIANS(_10sept_0_10[[#This Row],[V_phase]]))</f>
        <v>-7.6994071187879256E-5</v>
      </c>
    </row>
    <row r="110" spans="1:11" x14ac:dyDescent="0.25">
      <c r="A110">
        <v>-73</v>
      </c>
      <c r="B110">
        <v>-12.2</v>
      </c>
      <c r="C110">
        <v>-164.89</v>
      </c>
      <c r="D110">
        <v>-12.21</v>
      </c>
      <c r="E110">
        <v>-166.07</v>
      </c>
      <c r="F110">
        <f>_10sept_0_10[[#This Row],[H_mag]]-40</f>
        <v>-52.2</v>
      </c>
      <c r="G110">
        <f>_10sept_0_10[[#This Row],[V_mag]]-40</f>
        <v>-52.21</v>
      </c>
      <c r="H110">
        <f>10^(_10sept_0_10[[#This Row],[H_mag_adj]]/20)*COS(RADIANS(_10sept_0_10[[#This Row],[H_phase]]))</f>
        <v>-2.3698426314706532E-3</v>
      </c>
      <c r="I110">
        <f>10^(_10sept_0_10[[#This Row],[H_mag_adj]]/20)*SIN(RADIANS(_10sept_0_10[[#This Row],[H_phase]]))</f>
        <v>-6.3987636525176356E-4</v>
      </c>
      <c r="J110">
        <f>10^(_10sept_0_10[[#This Row],[V_mag_adj]]/20)*COS(RADIANS(_10sept_0_10[[#This Row],[V_phase]]))</f>
        <v>-2.3797759183461966E-3</v>
      </c>
      <c r="K110">
        <f>10^(_10sept_0_10[[#This Row],[V_mag_adj]]/20)*SIN(RADIANS(_10sept_0_10[[#This Row],[V_phase]]))</f>
        <v>-5.9025753133042872E-4</v>
      </c>
    </row>
    <row r="111" spans="1:11" x14ac:dyDescent="0.25">
      <c r="A111">
        <v>-72</v>
      </c>
      <c r="B111">
        <v>-11.83</v>
      </c>
      <c r="C111">
        <v>-153.66999999999999</v>
      </c>
      <c r="D111">
        <v>-11.82</v>
      </c>
      <c r="E111">
        <v>-154.72999999999999</v>
      </c>
      <c r="F111">
        <f>_10sept_0_10[[#This Row],[H_mag]]-40</f>
        <v>-51.83</v>
      </c>
      <c r="G111">
        <f>_10sept_0_10[[#This Row],[V_mag]]-40</f>
        <v>-51.82</v>
      </c>
      <c r="H111">
        <f>10^(_10sept_0_10[[#This Row],[H_mag_adj]]/20)*COS(RADIANS(_10sept_0_10[[#This Row],[H_phase]]))</f>
        <v>-2.2957852434462101E-3</v>
      </c>
      <c r="I111">
        <f>10^(_10sept_0_10[[#This Row],[H_mag_adj]]/20)*SIN(RADIANS(_10sept_0_10[[#This Row],[H_phase]]))</f>
        <v>-1.1361438196829104E-3</v>
      </c>
      <c r="J111">
        <f>10^(_10sept_0_10[[#This Row],[V_mag_adj]]/20)*COS(RADIANS(_10sept_0_10[[#This Row],[V_phase]]))</f>
        <v>-2.3190787878018559E-3</v>
      </c>
      <c r="K111">
        <f>10^(_10sept_0_10[[#This Row],[V_mag_adj]]/20)*SIN(RADIANS(_10sept_0_10[[#This Row],[V_phase]]))</f>
        <v>-1.0947383018428051E-3</v>
      </c>
    </row>
    <row r="112" spans="1:11" x14ac:dyDescent="0.25">
      <c r="A112">
        <v>-71</v>
      </c>
      <c r="B112">
        <v>-11.47</v>
      </c>
      <c r="C112">
        <v>-142.82</v>
      </c>
      <c r="D112">
        <v>-11.47</v>
      </c>
      <c r="E112">
        <v>-144.11000000000001</v>
      </c>
      <c r="F112">
        <f>_10sept_0_10[[#This Row],[H_mag]]-40</f>
        <v>-51.47</v>
      </c>
      <c r="G112">
        <f>_10sept_0_10[[#This Row],[V_mag]]-40</f>
        <v>-51.47</v>
      </c>
      <c r="H112">
        <f>10^(_10sept_0_10[[#This Row],[H_mag_adj]]/20)*COS(RADIANS(_10sept_0_10[[#This Row],[H_phase]]))</f>
        <v>-2.127243080778744E-3</v>
      </c>
      <c r="I112">
        <f>10^(_10sept_0_10[[#This Row],[H_mag_adj]]/20)*SIN(RADIANS(_10sept_0_10[[#This Row],[H_phase]]))</f>
        <v>-1.6134953289502079E-3</v>
      </c>
      <c r="J112">
        <f>10^(_10sept_0_10[[#This Row],[V_mag_adj]]/20)*COS(RADIANS(_10sept_0_10[[#This Row],[V_phase]]))</f>
        <v>-2.1630283096796894E-3</v>
      </c>
      <c r="K112">
        <f>10^(_10sept_0_10[[#This Row],[V_mag_adj]]/20)*SIN(RADIANS(_10sept_0_10[[#This Row],[V_phase]]))</f>
        <v>-1.5651961004262077E-3</v>
      </c>
    </row>
    <row r="113" spans="1:11" x14ac:dyDescent="0.25">
      <c r="A113">
        <v>-70</v>
      </c>
      <c r="B113">
        <v>-11.15</v>
      </c>
      <c r="C113">
        <v>-131.82</v>
      </c>
      <c r="D113">
        <v>-11.12</v>
      </c>
      <c r="E113">
        <v>-132.97999999999999</v>
      </c>
      <c r="F113">
        <f>_10sept_0_10[[#This Row],[H_mag]]-40</f>
        <v>-51.15</v>
      </c>
      <c r="G113">
        <f>_10sept_0_10[[#This Row],[V_mag]]-40</f>
        <v>-51.12</v>
      </c>
      <c r="H113">
        <f>10^(_10sept_0_10[[#This Row],[H_mag_adj]]/20)*COS(RADIANS(_10sept_0_10[[#This Row],[H_phase]]))</f>
        <v>-1.8471016824517193E-3</v>
      </c>
      <c r="I113">
        <f>10^(_10sept_0_10[[#This Row],[H_mag_adj]]/20)*SIN(RADIANS(_10sept_0_10[[#This Row],[H_phase]]))</f>
        <v>-2.0644200803863083E-3</v>
      </c>
      <c r="J113">
        <f>10^(_10sept_0_10[[#This Row],[V_mag_adj]]/20)*COS(RADIANS(_10sept_0_10[[#This Row],[V_phase]]))</f>
        <v>-1.8950501399009657E-3</v>
      </c>
      <c r="K113">
        <f>10^(_10sept_0_10[[#This Row],[V_mag_adj]]/20)*SIN(RADIANS(_10sept_0_10[[#This Row],[V_phase]]))</f>
        <v>-2.0336152089857973E-3</v>
      </c>
    </row>
    <row r="114" spans="1:11" x14ac:dyDescent="0.25">
      <c r="A114">
        <v>-69</v>
      </c>
      <c r="B114">
        <v>-10.84</v>
      </c>
      <c r="C114">
        <v>-120.67</v>
      </c>
      <c r="D114">
        <v>-10.87</v>
      </c>
      <c r="E114">
        <v>-122.33</v>
      </c>
      <c r="F114">
        <f>_10sept_0_10[[#This Row],[H_mag]]-40</f>
        <v>-50.84</v>
      </c>
      <c r="G114">
        <f>_10sept_0_10[[#This Row],[V_mag]]-40</f>
        <v>-50.87</v>
      </c>
      <c r="H114">
        <f>10^(_10sept_0_10[[#This Row],[H_mag_adj]]/20)*COS(RADIANS(_10sept_0_10[[#This Row],[H_phase]]))</f>
        <v>-1.4643640182468553E-3</v>
      </c>
      <c r="I114">
        <f>10^(_10sept_0_10[[#This Row],[H_mag_adj]]/20)*SIN(RADIANS(_10sept_0_10[[#This Row],[H_phase]]))</f>
        <v>-2.469214282356622E-3</v>
      </c>
      <c r="J114">
        <f>10^(_10sept_0_10[[#This Row],[V_mag_adj]]/20)*COS(RADIANS(_10sept_0_10[[#This Row],[V_phase]]))</f>
        <v>-1.5299851648854135E-3</v>
      </c>
      <c r="K114">
        <f>10^(_10sept_0_10[[#This Row],[V_mag_adj]]/20)*SIN(RADIANS(_10sept_0_10[[#This Row],[V_phase]]))</f>
        <v>-2.4173939018245342E-3</v>
      </c>
    </row>
    <row r="115" spans="1:11" x14ac:dyDescent="0.25">
      <c r="A115">
        <v>-68</v>
      </c>
      <c r="B115">
        <v>-10.56</v>
      </c>
      <c r="C115">
        <v>-109.47</v>
      </c>
      <c r="D115">
        <v>-10.61</v>
      </c>
      <c r="E115">
        <v>-111.37</v>
      </c>
      <c r="F115">
        <f>_10sept_0_10[[#This Row],[H_mag]]-40</f>
        <v>-50.56</v>
      </c>
      <c r="G115">
        <f>_10sept_0_10[[#This Row],[V_mag]]-40</f>
        <v>-50.61</v>
      </c>
      <c r="H115">
        <f>10^(_10sept_0_10[[#This Row],[H_mag_adj]]/20)*COS(RADIANS(_10sept_0_10[[#This Row],[H_phase]]))</f>
        <v>-9.8821757893460794E-4</v>
      </c>
      <c r="I115">
        <f>10^(_10sept_0_10[[#This Row],[H_mag_adj]]/20)*SIN(RADIANS(_10sept_0_10[[#This Row],[H_phase]]))</f>
        <v>-2.7952908945212593E-3</v>
      </c>
      <c r="J115">
        <f>10^(_10sept_0_10[[#This Row],[V_mag_adj]]/20)*COS(RADIANS(_10sept_0_10[[#This Row],[V_phase]]))</f>
        <v>-1.0741514966557055E-3</v>
      </c>
      <c r="K115">
        <f>10^(_10sept_0_10[[#This Row],[V_mag_adj]]/20)*SIN(RADIANS(_10sept_0_10[[#This Row],[V_phase]]))</f>
        <v>-2.7451416821532766E-3</v>
      </c>
    </row>
    <row r="116" spans="1:11" x14ac:dyDescent="0.25">
      <c r="A116">
        <v>-67</v>
      </c>
      <c r="B116">
        <v>-10.28</v>
      </c>
      <c r="C116">
        <v>-98.33</v>
      </c>
      <c r="D116">
        <v>-10.33</v>
      </c>
      <c r="E116">
        <v>-100.34</v>
      </c>
      <c r="F116">
        <f>_10sept_0_10[[#This Row],[H_mag]]-40</f>
        <v>-50.28</v>
      </c>
      <c r="G116">
        <f>_10sept_0_10[[#This Row],[V_mag]]-40</f>
        <v>-50.33</v>
      </c>
      <c r="H116">
        <f>10^(_10sept_0_10[[#This Row],[H_mag_adj]]/20)*COS(RADIANS(_10sept_0_10[[#This Row],[H_phase]]))</f>
        <v>-4.4359979585643211E-4</v>
      </c>
      <c r="I116">
        <f>10^(_10sept_0_10[[#This Row],[H_mag_adj]]/20)*SIN(RADIANS(_10sept_0_10[[#This Row],[H_phase]]))</f>
        <v>-3.0296599298229687E-3</v>
      </c>
      <c r="J116">
        <f>10^(_10sept_0_10[[#This Row],[V_mag_adj]]/20)*COS(RADIANS(_10sept_0_10[[#This Row],[V_phase]]))</f>
        <v>-5.4643431675322352E-4</v>
      </c>
      <c r="K116">
        <f>10^(_10sept_0_10[[#This Row],[V_mag_adj]]/20)*SIN(RADIANS(_10sept_0_10[[#This Row],[V_phase]]))</f>
        <v>-2.9949470398102076E-3</v>
      </c>
    </row>
    <row r="117" spans="1:11" x14ac:dyDescent="0.25">
      <c r="A117">
        <v>-66</v>
      </c>
      <c r="B117">
        <v>-9.98</v>
      </c>
      <c r="C117">
        <v>-87.02</v>
      </c>
      <c r="D117">
        <v>-10.02</v>
      </c>
      <c r="E117">
        <v>-89.07</v>
      </c>
      <c r="F117">
        <f>_10sept_0_10[[#This Row],[H_mag]]-40</f>
        <v>-49.980000000000004</v>
      </c>
      <c r="G117">
        <f>_10sept_0_10[[#This Row],[V_mag]]-40</f>
        <v>-50.019999999999996</v>
      </c>
      <c r="H117">
        <f>10^(_10sept_0_10[[#This Row],[H_mag_adj]]/20)*COS(RADIANS(_10sept_0_10[[#This Row],[H_phase]]))</f>
        <v>1.6477746247530202E-4</v>
      </c>
      <c r="I117">
        <f>10^(_10sept_0_10[[#This Row],[H_mag_adj]]/20)*SIN(RADIANS(_10sept_0_10[[#This Row],[H_phase]]))</f>
        <v>-3.1652813920162184E-3</v>
      </c>
      <c r="J117">
        <f>10^(_10sept_0_10[[#This Row],[V_mag_adj]]/20)*COS(RADIANS(_10sept_0_10[[#This Row],[V_phase]]))</f>
        <v>5.120840463103962E-5</v>
      </c>
      <c r="K117">
        <f>10^(_10sept_0_10[[#This Row],[V_mag_adj]]/20)*SIN(RADIANS(_10sept_0_10[[#This Row],[V_phase]]))</f>
        <v>-3.154589018051387E-3</v>
      </c>
    </row>
    <row r="118" spans="1:11" x14ac:dyDescent="0.25">
      <c r="A118">
        <v>-65</v>
      </c>
      <c r="B118">
        <v>-9.67</v>
      </c>
      <c r="C118">
        <v>-76.42</v>
      </c>
      <c r="D118">
        <v>-9.6999999999999993</v>
      </c>
      <c r="E118">
        <v>-78.349999999999994</v>
      </c>
      <c r="F118">
        <f>_10sept_0_10[[#This Row],[H_mag]]-40</f>
        <v>-49.67</v>
      </c>
      <c r="G118">
        <f>_10sept_0_10[[#This Row],[V_mag]]-40</f>
        <v>-49.7</v>
      </c>
      <c r="H118">
        <f>10^(_10sept_0_10[[#This Row],[H_mag_adj]]/20)*COS(RADIANS(_10sept_0_10[[#This Row],[H_phase]]))</f>
        <v>7.7126444185204889E-4</v>
      </c>
      <c r="I118">
        <f>10^(_10sept_0_10[[#This Row],[H_mag_adj]]/20)*SIN(RADIANS(_10sept_0_10[[#This Row],[H_phase]]))</f>
        <v>-3.192901248556384E-3</v>
      </c>
      <c r="J118">
        <f>10^(_10sept_0_10[[#This Row],[V_mag_adj]]/20)*COS(RADIANS(_10sept_0_10[[#This Row],[V_phase]]))</f>
        <v>6.6100785472968397E-4</v>
      </c>
      <c r="K118">
        <f>10^(_10sept_0_10[[#This Row],[V_mag_adj]]/20)*SIN(RADIANS(_10sept_0_10[[#This Row],[V_phase]]))</f>
        <v>-3.2059728115443682E-3</v>
      </c>
    </row>
    <row r="119" spans="1:11" x14ac:dyDescent="0.25">
      <c r="A119">
        <v>-64</v>
      </c>
      <c r="B119">
        <v>-9.3800000000000008</v>
      </c>
      <c r="C119">
        <v>-66.400000000000006</v>
      </c>
      <c r="D119">
        <v>-9.39</v>
      </c>
      <c r="E119">
        <v>-68.11</v>
      </c>
      <c r="F119">
        <f>_10sept_0_10[[#This Row],[H_mag]]-40</f>
        <v>-49.38</v>
      </c>
      <c r="G119">
        <f>_10sept_0_10[[#This Row],[V_mag]]-40</f>
        <v>-49.39</v>
      </c>
      <c r="H119">
        <f>10^(_10sept_0_10[[#This Row],[H_mag_adj]]/20)*COS(RADIANS(_10sept_0_10[[#This Row],[H_phase]]))</f>
        <v>1.3596864931344154E-3</v>
      </c>
      <c r="I119">
        <f>10^(_10sept_0_10[[#This Row],[H_mag_adj]]/20)*SIN(RADIANS(_10sept_0_10[[#This Row],[H_phase]]))</f>
        <v>-3.1121994181926588E-3</v>
      </c>
      <c r="J119">
        <f>10^(_10sept_0_10[[#This Row],[V_mag_adj]]/20)*COS(RADIANS(_10sept_0_10[[#This Row],[V_phase]]))</f>
        <v>1.264753831539554E-3</v>
      </c>
      <c r="K119">
        <f>10^(_10sept_0_10[[#This Row],[V_mag_adj]]/20)*SIN(RADIANS(_10sept_0_10[[#This Row],[V_phase]]))</f>
        <v>-3.1477613688223501E-3</v>
      </c>
    </row>
    <row r="120" spans="1:11" x14ac:dyDescent="0.25">
      <c r="A120">
        <v>-63</v>
      </c>
      <c r="B120">
        <v>-9.06</v>
      </c>
      <c r="C120">
        <v>-56.76</v>
      </c>
      <c r="D120">
        <v>-9.06</v>
      </c>
      <c r="E120">
        <v>-58.78</v>
      </c>
      <c r="F120">
        <f>_10sept_0_10[[#This Row],[H_mag]]-40</f>
        <v>-49.06</v>
      </c>
      <c r="G120">
        <f>_10sept_0_10[[#This Row],[V_mag]]-40</f>
        <v>-49.06</v>
      </c>
      <c r="H120">
        <f>10^(_10sept_0_10[[#This Row],[H_mag_adj]]/20)*COS(RADIANS(_10sept_0_10[[#This Row],[H_phase]]))</f>
        <v>1.9315112806499004E-3</v>
      </c>
      <c r="I120">
        <f>10^(_10sept_0_10[[#This Row],[H_mag_adj]]/20)*SIN(RADIANS(_10sept_0_10[[#This Row],[H_phase]]))</f>
        <v>-2.9471659689685398E-3</v>
      </c>
      <c r="J120">
        <f>10^(_10sept_0_10[[#This Row],[V_mag_adj]]/20)*COS(RADIANS(_10sept_0_10[[#This Row],[V_phase]]))</f>
        <v>1.8264282774289324E-3</v>
      </c>
      <c r="K120">
        <f>10^(_10sept_0_10[[#This Row],[V_mag_adj]]/20)*SIN(RADIANS(_10sept_0_10[[#This Row],[V_phase]]))</f>
        <v>-3.0134171339746634E-3</v>
      </c>
    </row>
    <row r="121" spans="1:11" x14ac:dyDescent="0.25">
      <c r="A121">
        <v>-62</v>
      </c>
      <c r="B121">
        <v>-8.7899999999999991</v>
      </c>
      <c r="C121">
        <v>-47.69</v>
      </c>
      <c r="D121">
        <v>-8.8000000000000007</v>
      </c>
      <c r="E121">
        <v>-49.95</v>
      </c>
      <c r="F121">
        <f>_10sept_0_10[[#This Row],[H_mag]]-40</f>
        <v>-48.79</v>
      </c>
      <c r="G121">
        <f>_10sept_0_10[[#This Row],[V_mag]]-40</f>
        <v>-48.8</v>
      </c>
      <c r="H121">
        <f>10^(_10sept_0_10[[#This Row],[H_mag_adj]]/20)*COS(RADIANS(_10sept_0_10[[#This Row],[H_phase]]))</f>
        <v>2.4468448157795681E-3</v>
      </c>
      <c r="I121">
        <f>10^(_10sept_0_10[[#This Row],[H_mag_adj]]/20)*SIN(RADIANS(_10sept_0_10[[#This Row],[H_phase]]))</f>
        <v>-2.6881046834820988E-3</v>
      </c>
      <c r="J121">
        <f>10^(_10sept_0_10[[#This Row],[V_mag_adj]]/20)*COS(RADIANS(_10sept_0_10[[#This Row],[V_phase]]))</f>
        <v>2.3362470369795376E-3</v>
      </c>
      <c r="K121">
        <f>10^(_10sept_0_10[[#This Row],[V_mag_adj]]/20)*SIN(RADIANS(_10sept_0_10[[#This Row],[V_phase]]))</f>
        <v>-2.7793015611423644E-3</v>
      </c>
    </row>
    <row r="122" spans="1:11" x14ac:dyDescent="0.25">
      <c r="A122">
        <v>-61</v>
      </c>
      <c r="B122">
        <v>-8.56</v>
      </c>
      <c r="C122">
        <v>-39.17</v>
      </c>
      <c r="D122">
        <v>-8.57</v>
      </c>
      <c r="E122">
        <v>-41.24</v>
      </c>
      <c r="F122">
        <f>_10sept_0_10[[#This Row],[H_mag]]-40</f>
        <v>-48.56</v>
      </c>
      <c r="G122">
        <f>_10sept_0_10[[#This Row],[V_mag]]-40</f>
        <v>-48.57</v>
      </c>
      <c r="H122">
        <f>10^(_10sept_0_10[[#This Row],[H_mag_adj]]/20)*COS(RADIANS(_10sept_0_10[[#This Row],[H_phase]]))</f>
        <v>2.8937163262510936E-3</v>
      </c>
      <c r="I122">
        <f>10^(_10sept_0_10[[#This Row],[H_mag_adj]]/20)*SIN(RADIANS(_10sept_0_10[[#This Row],[H_phase]]))</f>
        <v>-2.3575355464214953E-3</v>
      </c>
      <c r="J122">
        <f>10^(_10sept_0_10[[#This Row],[V_mag_adj]]/20)*COS(RADIANS(_10sept_0_10[[#This Row],[V_phase]]))</f>
        <v>2.803443310146795E-3</v>
      </c>
      <c r="K122">
        <f>10^(_10sept_0_10[[#This Row],[V_mag_adj]]/20)*SIN(RADIANS(_10sept_0_10[[#This Row],[V_phase]]))</f>
        <v>-2.4576883282724626E-3</v>
      </c>
    </row>
    <row r="123" spans="1:11" x14ac:dyDescent="0.25">
      <c r="A123">
        <v>-60</v>
      </c>
      <c r="B123">
        <v>-8.35</v>
      </c>
      <c r="C123">
        <v>-30.91</v>
      </c>
      <c r="D123">
        <v>-8.34</v>
      </c>
      <c r="E123">
        <v>-32.42</v>
      </c>
      <c r="F123">
        <f>_10sept_0_10[[#This Row],[H_mag]]-40</f>
        <v>-48.35</v>
      </c>
      <c r="G123">
        <f>_10sept_0_10[[#This Row],[V_mag]]-40</f>
        <v>-48.34</v>
      </c>
      <c r="H123">
        <f>10^(_10sept_0_10[[#This Row],[H_mag_adj]]/20)*COS(RADIANS(_10sept_0_10[[#This Row],[H_phase]]))</f>
        <v>3.2807623052217095E-3</v>
      </c>
      <c r="I123">
        <f>10^(_10sept_0_10[[#This Row],[H_mag_adj]]/20)*SIN(RADIANS(_10sept_0_10[[#This Row],[H_phase]]))</f>
        <v>-1.9642735148658625E-3</v>
      </c>
      <c r="J123">
        <f>10^(_10sept_0_10[[#This Row],[V_mag_adj]]/20)*COS(RADIANS(_10sept_0_10[[#This Row],[V_phase]]))</f>
        <v>3.2315799857038671E-3</v>
      </c>
      <c r="K123">
        <f>10^(_10sept_0_10[[#This Row],[V_mag_adj]]/20)*SIN(RADIANS(_10sept_0_10[[#This Row],[V_phase]]))</f>
        <v>-2.0524057117337373E-3</v>
      </c>
    </row>
    <row r="124" spans="1:11" x14ac:dyDescent="0.25">
      <c r="A124">
        <v>-59</v>
      </c>
      <c r="B124">
        <v>-8.1</v>
      </c>
      <c r="C124">
        <v>-22.33</v>
      </c>
      <c r="D124">
        <v>-8.15</v>
      </c>
      <c r="E124">
        <v>-23.99</v>
      </c>
      <c r="F124">
        <f>_10sept_0_10[[#This Row],[H_mag]]-40</f>
        <v>-48.1</v>
      </c>
      <c r="G124">
        <f>_10sept_0_10[[#This Row],[V_mag]]-40</f>
        <v>-48.15</v>
      </c>
      <c r="H124">
        <f>10^(_10sept_0_10[[#This Row],[H_mag_adj]]/20)*COS(RADIANS(_10sept_0_10[[#This Row],[H_phase]]))</f>
        <v>3.6403811295116733E-3</v>
      </c>
      <c r="I124">
        <f>10^(_10sept_0_10[[#This Row],[H_mag_adj]]/20)*SIN(RADIANS(_10sept_0_10[[#This Row],[H_phase]]))</f>
        <v>-1.4952563061295203E-3</v>
      </c>
      <c r="J124">
        <f>10^(_10sept_0_10[[#This Row],[V_mag_adj]]/20)*COS(RADIANS(_10sept_0_10[[#This Row],[V_phase]]))</f>
        <v>3.5749000369880864E-3</v>
      </c>
      <c r="K124">
        <f>10^(_10sept_0_10[[#This Row],[V_mag_adj]]/20)*SIN(RADIANS(_10sept_0_10[[#This Row],[V_phase]]))</f>
        <v>-1.5909004816024399E-3</v>
      </c>
    </row>
    <row r="125" spans="1:11" x14ac:dyDescent="0.25">
      <c r="A125">
        <v>-58</v>
      </c>
      <c r="B125">
        <v>-7.87</v>
      </c>
      <c r="C125">
        <v>-13.6</v>
      </c>
      <c r="D125">
        <v>-7.94</v>
      </c>
      <c r="E125">
        <v>-15.63</v>
      </c>
      <c r="F125">
        <f>_10sept_0_10[[#This Row],[H_mag]]-40</f>
        <v>-47.87</v>
      </c>
      <c r="G125">
        <f>_10sept_0_10[[#This Row],[V_mag]]-40</f>
        <v>-47.94</v>
      </c>
      <c r="H125">
        <f>10^(_10sept_0_10[[#This Row],[H_mag_adj]]/20)*COS(RADIANS(_10sept_0_10[[#This Row],[H_phase]]))</f>
        <v>3.9277952395630313E-3</v>
      </c>
      <c r="I125">
        <f>10^(_10sept_0_10[[#This Row],[H_mag_adj]]/20)*SIN(RADIANS(_10sept_0_10[[#This Row],[H_phase]]))</f>
        <v>-9.5023367389781145E-4</v>
      </c>
      <c r="J125">
        <f>10^(_10sept_0_10[[#This Row],[V_mag_adj]]/20)*COS(RADIANS(_10sept_0_10[[#This Row],[V_phase]]))</f>
        <v>3.860433192958744E-3</v>
      </c>
      <c r="K125">
        <f>10^(_10sept_0_10[[#This Row],[V_mag_adj]]/20)*SIN(RADIANS(_10sept_0_10[[#This Row],[V_phase]]))</f>
        <v>-1.0800315239987833E-3</v>
      </c>
    </row>
    <row r="126" spans="1:11" x14ac:dyDescent="0.25">
      <c r="A126">
        <v>-57</v>
      </c>
      <c r="B126">
        <v>-7.56</v>
      </c>
      <c r="C126">
        <v>-4.91</v>
      </c>
      <c r="D126">
        <v>-7.61</v>
      </c>
      <c r="E126">
        <v>-6.09</v>
      </c>
      <c r="F126">
        <f>_10sept_0_10[[#This Row],[H_mag]]-40</f>
        <v>-47.56</v>
      </c>
      <c r="G126">
        <f>_10sept_0_10[[#This Row],[V_mag]]-40</f>
        <v>-47.61</v>
      </c>
      <c r="H126">
        <f>10^(_10sept_0_10[[#This Row],[H_mag_adj]]/20)*COS(RADIANS(_10sept_0_10[[#This Row],[H_phase]]))</f>
        <v>4.1725674892312886E-3</v>
      </c>
      <c r="I126">
        <f>10^(_10sept_0_10[[#This Row],[H_mag_adj]]/20)*SIN(RADIANS(_10sept_0_10[[#This Row],[H_phase]]))</f>
        <v>-3.5844883348629125E-4</v>
      </c>
      <c r="J126">
        <f>10^(_10sept_0_10[[#This Row],[V_mag_adj]]/20)*COS(RADIANS(_10sept_0_10[[#This Row],[V_phase]]))</f>
        <v>4.1403981546119586E-3</v>
      </c>
      <c r="K126">
        <f>10^(_10sept_0_10[[#This Row],[V_mag_adj]]/20)*SIN(RADIANS(_10sept_0_10[[#This Row],[V_phase]]))</f>
        <v>-4.4175004111741408E-4</v>
      </c>
    </row>
    <row r="127" spans="1:11" x14ac:dyDescent="0.25">
      <c r="A127">
        <v>-56</v>
      </c>
      <c r="B127">
        <v>-7.23</v>
      </c>
      <c r="C127">
        <v>3.38</v>
      </c>
      <c r="D127">
        <v>-7.32</v>
      </c>
      <c r="E127">
        <v>1.52</v>
      </c>
      <c r="F127">
        <f>_10sept_0_10[[#This Row],[H_mag]]-40</f>
        <v>-47.230000000000004</v>
      </c>
      <c r="G127">
        <f>_10sept_0_10[[#This Row],[V_mag]]-40</f>
        <v>-47.32</v>
      </c>
      <c r="H127">
        <f>10^(_10sept_0_10[[#This Row],[H_mag_adj]]/20)*COS(RADIANS(_10sept_0_10[[#This Row],[H_phase]]))</f>
        <v>4.3425404589976322E-3</v>
      </c>
      <c r="I127">
        <f>10^(_10sept_0_10[[#This Row],[H_mag_adj]]/20)*SIN(RADIANS(_10sept_0_10[[#This Row],[H_phase]]))</f>
        <v>2.5647328987309093E-4</v>
      </c>
      <c r="J127">
        <f>10^(_10sept_0_10[[#This Row],[V_mag_adj]]/20)*COS(RADIANS(_10sept_0_10[[#This Row],[V_phase]]))</f>
        <v>4.3037511962708171E-3</v>
      </c>
      <c r="K127">
        <f>10^(_10sept_0_10[[#This Row],[V_mag_adj]]/20)*SIN(RADIANS(_10sept_0_10[[#This Row],[V_phase]]))</f>
        <v>1.1420102777830099E-4</v>
      </c>
    </row>
    <row r="128" spans="1:11" x14ac:dyDescent="0.25">
      <c r="A128">
        <v>-55</v>
      </c>
      <c r="B128">
        <v>-6.82</v>
      </c>
      <c r="C128">
        <v>11.51</v>
      </c>
      <c r="D128">
        <v>-6.91</v>
      </c>
      <c r="E128">
        <v>9.84</v>
      </c>
      <c r="F128">
        <f>_10sept_0_10[[#This Row],[H_mag]]-40</f>
        <v>-46.82</v>
      </c>
      <c r="G128">
        <f>_10sept_0_10[[#This Row],[V_mag]]-40</f>
        <v>-46.91</v>
      </c>
      <c r="H128">
        <f>10^(_10sept_0_10[[#This Row],[H_mag_adj]]/20)*COS(RADIANS(_10sept_0_10[[#This Row],[H_phase]]))</f>
        <v>4.4686596497034541E-3</v>
      </c>
      <c r="I128">
        <f>10^(_10sept_0_10[[#This Row],[H_mag_adj]]/20)*SIN(RADIANS(_10sept_0_10[[#This Row],[H_phase]]))</f>
        <v>9.0997132160806763E-4</v>
      </c>
      <c r="J128">
        <f>10^(_10sept_0_10[[#This Row],[V_mag_adj]]/20)*COS(RADIANS(_10sept_0_10[[#This Row],[V_phase]]))</f>
        <v>4.4469634421328589E-3</v>
      </c>
      <c r="K128">
        <f>10^(_10sept_0_10[[#This Row],[V_mag_adj]]/20)*SIN(RADIANS(_10sept_0_10[[#This Row],[V_phase]]))</f>
        <v>7.7132154215414671E-4</v>
      </c>
    </row>
    <row r="129" spans="1:11" x14ac:dyDescent="0.25">
      <c r="A129">
        <v>-54</v>
      </c>
      <c r="B129">
        <v>-6.46</v>
      </c>
      <c r="C129">
        <v>18.77</v>
      </c>
      <c r="D129">
        <v>-6.5</v>
      </c>
      <c r="E129">
        <v>17.73</v>
      </c>
      <c r="F129">
        <f>_10sept_0_10[[#This Row],[H_mag]]-40</f>
        <v>-46.46</v>
      </c>
      <c r="G129">
        <f>_10sept_0_10[[#This Row],[V_mag]]-40</f>
        <v>-46.5</v>
      </c>
      <c r="H129">
        <f>10^(_10sept_0_10[[#This Row],[H_mag_adj]]/20)*COS(RADIANS(_10sept_0_10[[#This Row],[H_phase]]))</f>
        <v>4.5005588533928182E-3</v>
      </c>
      <c r="I129">
        <f>10^(_10sept_0_10[[#This Row],[H_mag_adj]]/20)*SIN(RADIANS(_10sept_0_10[[#This Row],[H_phase]]))</f>
        <v>1.5294860932212745E-3</v>
      </c>
      <c r="J129">
        <f>10^(_10sept_0_10[[#This Row],[V_mag_adj]]/20)*COS(RADIANS(_10sept_0_10[[#This Row],[V_phase]]))</f>
        <v>4.5067759585224205E-3</v>
      </c>
      <c r="K129">
        <f>10^(_10sept_0_10[[#This Row],[V_mag_adj]]/20)*SIN(RADIANS(_10sept_0_10[[#This Row],[V_phase]]))</f>
        <v>1.4408961952089687E-3</v>
      </c>
    </row>
    <row r="130" spans="1:11" x14ac:dyDescent="0.25">
      <c r="A130">
        <v>-53</v>
      </c>
      <c r="B130">
        <v>-6.05</v>
      </c>
      <c r="C130">
        <v>26.36</v>
      </c>
      <c r="D130">
        <v>-6.13</v>
      </c>
      <c r="E130">
        <v>24.98</v>
      </c>
      <c r="F130">
        <f>_10sept_0_10[[#This Row],[H_mag]]-40</f>
        <v>-46.05</v>
      </c>
      <c r="G130">
        <f>_10sept_0_10[[#This Row],[V_mag]]-40</f>
        <v>-46.13</v>
      </c>
      <c r="H130">
        <f>10^(_10sept_0_10[[#This Row],[H_mag_adj]]/20)*COS(RADIANS(_10sept_0_10[[#This Row],[H_phase]]))</f>
        <v>4.4649710937850204E-3</v>
      </c>
      <c r="I130">
        <f>10^(_10sept_0_10[[#This Row],[H_mag_adj]]/20)*SIN(RADIANS(_10sept_0_10[[#This Row],[H_phase]]))</f>
        <v>2.2125469903755473E-3</v>
      </c>
      <c r="J130">
        <f>10^(_10sept_0_10[[#This Row],[V_mag_adj]]/20)*COS(RADIANS(_10sept_0_10[[#This Row],[V_phase]]))</f>
        <v>4.47554955631662E-3</v>
      </c>
      <c r="K130">
        <f>10^(_10sept_0_10[[#This Row],[V_mag_adj]]/20)*SIN(RADIANS(_10sept_0_10[[#This Row],[V_phase]]))</f>
        <v>2.085081377942256E-3</v>
      </c>
    </row>
    <row r="131" spans="1:11" x14ac:dyDescent="0.25">
      <c r="A131">
        <v>-52</v>
      </c>
      <c r="B131">
        <v>-5.74</v>
      </c>
      <c r="C131">
        <v>32.5</v>
      </c>
      <c r="D131">
        <v>-5.77</v>
      </c>
      <c r="E131">
        <v>31.79</v>
      </c>
      <c r="F131">
        <f>_10sept_0_10[[#This Row],[H_mag]]-40</f>
        <v>-45.74</v>
      </c>
      <c r="G131">
        <f>_10sept_0_10[[#This Row],[V_mag]]-40</f>
        <v>-45.769999999999996</v>
      </c>
      <c r="H131">
        <f>10^(_10sept_0_10[[#This Row],[H_mag_adj]]/20)*COS(RADIANS(_10sept_0_10[[#This Row],[H_phase]]))</f>
        <v>4.3554114832181304E-3</v>
      </c>
      <c r="I131">
        <f>10^(_10sept_0_10[[#This Row],[H_mag_adj]]/20)*SIN(RADIANS(_10sept_0_10[[#This Row],[H_phase]]))</f>
        <v>2.7747031295377255E-3</v>
      </c>
      <c r="J131">
        <f>10^(_10sept_0_10[[#This Row],[V_mag_adj]]/20)*COS(RADIANS(_10sept_0_10[[#This Row],[V_phase]]))</f>
        <v>4.3743253690838955E-3</v>
      </c>
      <c r="K131">
        <f>10^(_10sept_0_10[[#This Row],[V_mag_adj]]/20)*SIN(RADIANS(_10sept_0_10[[#This Row],[V_phase]]))</f>
        <v>2.7111397882543871E-3</v>
      </c>
    </row>
    <row r="132" spans="1:11" x14ac:dyDescent="0.25">
      <c r="A132">
        <v>-51</v>
      </c>
      <c r="B132">
        <v>-5.48</v>
      </c>
      <c r="C132">
        <v>38.49</v>
      </c>
      <c r="D132">
        <v>-5.5</v>
      </c>
      <c r="E132">
        <v>37.68</v>
      </c>
      <c r="F132">
        <f>_10sept_0_10[[#This Row],[H_mag]]-40</f>
        <v>-45.480000000000004</v>
      </c>
      <c r="G132">
        <f>_10sept_0_10[[#This Row],[V_mag]]-40</f>
        <v>-45.5</v>
      </c>
      <c r="H132">
        <f>10^(_10sept_0_10[[#This Row],[H_mag_adj]]/20)*COS(RADIANS(_10sept_0_10[[#This Row],[H_phase]]))</f>
        <v>4.1649007087797832E-3</v>
      </c>
      <c r="I132">
        <f>10^(_10sept_0_10[[#This Row],[H_mag_adj]]/20)*SIN(RADIANS(_10sept_0_10[[#This Row],[H_phase]]))</f>
        <v>3.311724934833722E-3</v>
      </c>
      <c r="J132">
        <f>10^(_10sept_0_10[[#This Row],[V_mag_adj]]/20)*COS(RADIANS(_10sept_0_10[[#This Row],[V_phase]]))</f>
        <v>4.2016156426447323E-3</v>
      </c>
      <c r="K132">
        <f>10^(_10sept_0_10[[#This Row],[V_mag_adj]]/20)*SIN(RADIANS(_10sept_0_10[[#This Row],[V_phase]]))</f>
        <v>3.2450354858040618E-3</v>
      </c>
    </row>
    <row r="133" spans="1:11" x14ac:dyDescent="0.25">
      <c r="A133">
        <v>-50</v>
      </c>
      <c r="B133">
        <v>-5.21</v>
      </c>
      <c r="C133">
        <v>45.04</v>
      </c>
      <c r="D133">
        <v>-5.23</v>
      </c>
      <c r="E133">
        <v>43.9</v>
      </c>
      <c r="F133">
        <f>_10sept_0_10[[#This Row],[H_mag]]-40</f>
        <v>-45.21</v>
      </c>
      <c r="G133">
        <f>_10sept_0_10[[#This Row],[V_mag]]-40</f>
        <v>-45.230000000000004</v>
      </c>
      <c r="H133">
        <f>10^(_10sept_0_10[[#This Row],[H_mag_adj]]/20)*COS(RADIANS(_10sept_0_10[[#This Row],[H_phase]]))</f>
        <v>3.8786589663907726E-3</v>
      </c>
      <c r="I133">
        <f>10^(_10sept_0_10[[#This Row],[H_mag_adj]]/20)*SIN(RADIANS(_10sept_0_10[[#This Row],[H_phase]]))</f>
        <v>3.8840783802979147E-3</v>
      </c>
      <c r="J133">
        <f>10^(_10sept_0_10[[#This Row],[V_mag_adj]]/20)*COS(RADIANS(_10sept_0_10[[#This Row],[V_phase]]))</f>
        <v>3.9460700685549103E-3</v>
      </c>
      <c r="K133">
        <f>10^(_10sept_0_10[[#This Row],[V_mag_adj]]/20)*SIN(RADIANS(_10sept_0_10[[#This Row],[V_phase]]))</f>
        <v>3.7973880765509753E-3</v>
      </c>
    </row>
    <row r="134" spans="1:11" x14ac:dyDescent="0.25">
      <c r="A134">
        <v>-49</v>
      </c>
      <c r="B134">
        <v>-4.9800000000000004</v>
      </c>
      <c r="C134">
        <v>50.75</v>
      </c>
      <c r="D134">
        <v>-5</v>
      </c>
      <c r="E134">
        <v>49.75</v>
      </c>
      <c r="F134">
        <f>_10sept_0_10[[#This Row],[H_mag]]-40</f>
        <v>-44.980000000000004</v>
      </c>
      <c r="G134">
        <f>_10sept_0_10[[#This Row],[V_mag]]-40</f>
        <v>-45</v>
      </c>
      <c r="H134">
        <f>10^(_10sept_0_10[[#This Row],[H_mag_adj]]/20)*COS(RADIANS(_10sept_0_10[[#This Row],[H_phase]]))</f>
        <v>3.5661654821956658E-3</v>
      </c>
      <c r="I134">
        <f>10^(_10sept_0_10[[#This Row],[H_mag_adj]]/20)*SIN(RADIANS(_10sept_0_10[[#This Row],[H_phase]]))</f>
        <v>4.3647685459934533E-3</v>
      </c>
      <c r="J134">
        <f>10^(_10sept_0_10[[#This Row],[V_mag_adj]]/20)*COS(RADIANS(_10sept_0_10[[#This Row],[V_phase]]))</f>
        <v>3.6334221494968618E-3</v>
      </c>
      <c r="K134">
        <f>10^(_10sept_0_10[[#This Row],[V_mag_adj]]/20)*SIN(RADIANS(_10sept_0_10[[#This Row],[V_phase]]))</f>
        <v>4.2919715848581006E-3</v>
      </c>
    </row>
    <row r="135" spans="1:11" x14ac:dyDescent="0.25">
      <c r="A135">
        <v>-48</v>
      </c>
      <c r="B135">
        <v>-4.74</v>
      </c>
      <c r="C135">
        <v>56.65</v>
      </c>
      <c r="D135">
        <v>-4.76</v>
      </c>
      <c r="E135">
        <v>55.33</v>
      </c>
      <c r="F135">
        <f>_10sept_0_10[[#This Row],[H_mag]]-40</f>
        <v>-44.74</v>
      </c>
      <c r="G135">
        <f>_10sept_0_10[[#This Row],[V_mag]]-40</f>
        <v>-44.76</v>
      </c>
      <c r="H135">
        <f>10^(_10sept_0_10[[#This Row],[H_mag_adj]]/20)*COS(RADIANS(_10sept_0_10[[#This Row],[H_phase]]))</f>
        <v>3.185420779802365E-3</v>
      </c>
      <c r="I135">
        <f>10^(_10sept_0_10[[#This Row],[H_mag_adj]]/20)*SIN(RADIANS(_10sept_0_10[[#This Row],[H_phase]]))</f>
        <v>4.8401297379201246E-3</v>
      </c>
      <c r="J135">
        <f>10^(_10sept_0_10[[#This Row],[V_mag_adj]]/20)*COS(RADIANS(_10sept_0_10[[#This Row],[V_phase]]))</f>
        <v>3.2884934216934609E-3</v>
      </c>
      <c r="K135">
        <f>10^(_10sept_0_10[[#This Row],[V_mag_adj]]/20)*SIN(RADIANS(_10sept_0_10[[#This Row],[V_phase]]))</f>
        <v>4.7545047079680389E-3</v>
      </c>
    </row>
    <row r="136" spans="1:11" x14ac:dyDescent="0.25">
      <c r="A136">
        <v>-47</v>
      </c>
      <c r="B136">
        <v>-4.49</v>
      </c>
      <c r="C136">
        <v>61.95</v>
      </c>
      <c r="D136">
        <v>-4.5199999999999996</v>
      </c>
      <c r="E136">
        <v>60.43</v>
      </c>
      <c r="F136">
        <f>_10sept_0_10[[#This Row],[H_mag]]-40</f>
        <v>-44.49</v>
      </c>
      <c r="G136">
        <f>_10sept_0_10[[#This Row],[V_mag]]-40</f>
        <v>-44.519999999999996</v>
      </c>
      <c r="H136">
        <f>10^(_10sept_0_10[[#This Row],[H_mag_adj]]/20)*COS(RADIANS(_10sept_0_10[[#This Row],[H_phase]]))</f>
        <v>2.8042796761123482E-3</v>
      </c>
      <c r="I136">
        <f>10^(_10sept_0_10[[#This Row],[H_mag_adj]]/20)*SIN(RADIANS(_10sept_0_10[[#This Row],[H_phase]]))</f>
        <v>5.2629979436668714E-3</v>
      </c>
      <c r="J136">
        <f>10^(_10sept_0_10[[#This Row],[V_mag_adj]]/20)*COS(RADIANS(_10sept_0_10[[#This Row],[V_phase]]))</f>
        <v>2.9327517659726173E-3</v>
      </c>
      <c r="K136">
        <f>10^(_10sept_0_10[[#This Row],[V_mag_adj]]/20)*SIN(RADIANS(_10sept_0_10[[#This Row],[V_phase]]))</f>
        <v>5.1688764793115481E-3</v>
      </c>
    </row>
    <row r="137" spans="1:11" x14ac:dyDescent="0.25">
      <c r="A137">
        <v>-46</v>
      </c>
      <c r="B137">
        <v>-4.21</v>
      </c>
      <c r="C137">
        <v>67.39</v>
      </c>
      <c r="D137">
        <v>-4.2699999999999996</v>
      </c>
      <c r="E137">
        <v>65.7</v>
      </c>
      <c r="F137">
        <f>_10sept_0_10[[#This Row],[H_mag]]-40</f>
        <v>-44.21</v>
      </c>
      <c r="G137">
        <f>_10sept_0_10[[#This Row],[V_mag]]-40</f>
        <v>-44.269999999999996</v>
      </c>
      <c r="H137">
        <f>10^(_10sept_0_10[[#This Row],[H_mag_adj]]/20)*COS(RADIANS(_10sept_0_10[[#This Row],[H_phase]]))</f>
        <v>2.3678116251988381E-3</v>
      </c>
      <c r="I137">
        <f>10^(_10sept_0_10[[#This Row],[H_mag_adj]]/20)*SIN(RADIANS(_10sept_0_10[[#This Row],[H_phase]]))</f>
        <v>5.685504956021179E-3</v>
      </c>
      <c r="J137">
        <f>10^(_10sept_0_10[[#This Row],[V_mag_adj]]/20)*COS(RADIANS(_10sept_0_10[[#This Row],[V_phase]]))</f>
        <v>2.5170103029639444E-3</v>
      </c>
      <c r="K137">
        <f>10^(_10sept_0_10[[#This Row],[V_mag_adj]]/20)*SIN(RADIANS(_10sept_0_10[[#This Row],[V_phase]]))</f>
        <v>5.5745598895319695E-3</v>
      </c>
    </row>
    <row r="138" spans="1:11" x14ac:dyDescent="0.25">
      <c r="A138">
        <v>-45</v>
      </c>
      <c r="B138">
        <v>-4</v>
      </c>
      <c r="C138">
        <v>71.650000000000006</v>
      </c>
      <c r="D138">
        <v>-4.01</v>
      </c>
      <c r="E138">
        <v>70.540000000000006</v>
      </c>
      <c r="F138">
        <f>_10sept_0_10[[#This Row],[H_mag]]-40</f>
        <v>-44</v>
      </c>
      <c r="G138">
        <f>_10sept_0_10[[#This Row],[V_mag]]-40</f>
        <v>-44.01</v>
      </c>
      <c r="H138">
        <f>10^(_10sept_0_10[[#This Row],[H_mag_adj]]/20)*COS(RADIANS(_10sept_0_10[[#This Row],[H_phase]]))</f>
        <v>1.9863853780788449E-3</v>
      </c>
      <c r="I138">
        <f>10^(_10sept_0_10[[#This Row],[H_mag_adj]]/20)*SIN(RADIANS(_10sept_0_10[[#This Row],[H_phase]]))</f>
        <v>5.9887386138571955E-3</v>
      </c>
      <c r="J138">
        <f>10^(_10sept_0_10[[#This Row],[V_mag_adj]]/20)*COS(RADIANS(_10sept_0_10[[#This Row],[V_phase]]))</f>
        <v>2.0996074733465294E-3</v>
      </c>
      <c r="K138">
        <f>10^(_10sept_0_10[[#This Row],[V_mag_adj]]/20)*SIN(RADIANS(_10sept_0_10[[#This Row],[V_phase]]))</f>
        <v>5.9422894076956055E-3</v>
      </c>
    </row>
    <row r="139" spans="1:11" x14ac:dyDescent="0.25">
      <c r="A139">
        <v>-44</v>
      </c>
      <c r="B139">
        <v>-3.77</v>
      </c>
      <c r="C139">
        <v>76.02</v>
      </c>
      <c r="D139">
        <v>-3.81</v>
      </c>
      <c r="E139">
        <v>74.260000000000005</v>
      </c>
      <c r="F139">
        <f>_10sept_0_10[[#This Row],[H_mag]]-40</f>
        <v>-43.77</v>
      </c>
      <c r="G139">
        <f>_10sept_0_10[[#This Row],[V_mag]]-40</f>
        <v>-43.81</v>
      </c>
      <c r="H139">
        <f>10^(_10sept_0_10[[#This Row],[H_mag_adj]]/20)*COS(RADIANS(_10sept_0_10[[#This Row],[H_phase]]))</f>
        <v>1.5651886877846724E-3</v>
      </c>
      <c r="I139">
        <f>10^(_10sept_0_10[[#This Row],[H_mag_adj]]/20)*SIN(RADIANS(_10sept_0_10[[#This Row],[H_phase]]))</f>
        <v>6.2869772363777143E-3</v>
      </c>
      <c r="J139">
        <f>10^(_10sept_0_10[[#This Row],[V_mag_adj]]/20)*COS(RADIANS(_10sept_0_10[[#This Row],[V_phase]]))</f>
        <v>1.7494668383646098E-3</v>
      </c>
      <c r="K139">
        <f>10^(_10sept_0_10[[#This Row],[V_mag_adj]]/20)*SIN(RADIANS(_10sept_0_10[[#This Row],[V_phase]]))</f>
        <v>6.2072882026586035E-3</v>
      </c>
    </row>
    <row r="140" spans="1:11" x14ac:dyDescent="0.25">
      <c r="A140">
        <v>-43</v>
      </c>
      <c r="B140">
        <v>-3.59</v>
      </c>
      <c r="C140">
        <v>79.98</v>
      </c>
      <c r="D140">
        <v>-3.63</v>
      </c>
      <c r="E140">
        <v>78.599999999999994</v>
      </c>
      <c r="F140">
        <f>_10sept_0_10[[#This Row],[H_mag]]-40</f>
        <v>-43.59</v>
      </c>
      <c r="G140">
        <f>_10sept_0_10[[#This Row],[V_mag]]-40</f>
        <v>-43.63</v>
      </c>
      <c r="H140">
        <f>10^(_10sept_0_10[[#This Row],[H_mag_adj]]/20)*COS(RADIANS(_10sept_0_10[[#This Row],[H_phase]]))</f>
        <v>1.1508775147594929E-3</v>
      </c>
      <c r="I140">
        <f>10^(_10sept_0_10[[#This Row],[H_mag_adj]]/20)*SIN(RADIANS(_10sept_0_10[[#This Row],[H_phase]]))</f>
        <v>6.5136542325983354E-3</v>
      </c>
      <c r="J140">
        <f>10^(_10sept_0_10[[#This Row],[V_mag_adj]]/20)*COS(RADIANS(_10sept_0_10[[#This Row],[V_phase]]))</f>
        <v>1.301406427471878E-3</v>
      </c>
      <c r="K140">
        <f>10^(_10sept_0_10[[#This Row],[V_mag_adj]]/20)*SIN(RADIANS(_10sept_0_10[[#This Row],[V_phase]]))</f>
        <v>6.4542566689966491E-3</v>
      </c>
    </row>
    <row r="141" spans="1:11" x14ac:dyDescent="0.25">
      <c r="A141">
        <v>-42</v>
      </c>
      <c r="B141">
        <v>-3.43</v>
      </c>
      <c r="C141">
        <v>84.11</v>
      </c>
      <c r="D141">
        <v>-3.5</v>
      </c>
      <c r="E141">
        <v>82.52</v>
      </c>
      <c r="F141">
        <f>_10sept_0_10[[#This Row],[H_mag]]-40</f>
        <v>-43.43</v>
      </c>
      <c r="G141">
        <f>_10sept_0_10[[#This Row],[V_mag]]-40</f>
        <v>-43.5</v>
      </c>
      <c r="H141">
        <f>10^(_10sept_0_10[[#This Row],[H_mag_adj]]/20)*COS(RADIANS(_10sept_0_10[[#This Row],[H_phase]]))</f>
        <v>6.9139696462959023E-4</v>
      </c>
      <c r="I141">
        <f>10^(_10sept_0_10[[#This Row],[H_mag_adj]]/20)*SIN(RADIANS(_10sept_0_10[[#This Row],[H_phase]]))</f>
        <v>6.7019498582368726E-3</v>
      </c>
      <c r="J141">
        <f>10^(_10sept_0_10[[#This Row],[V_mag_adj]]/20)*COS(RADIANS(_10sept_0_10[[#This Row],[V_phase]]))</f>
        <v>8.7005081185616653E-4</v>
      </c>
      <c r="K141">
        <f>10^(_10sept_0_10[[#This Row],[V_mag_adj]]/20)*SIN(RADIANS(_10sept_0_10[[#This Row],[V_phase]]))</f>
        <v>6.6265655357722643E-3</v>
      </c>
    </row>
    <row r="142" spans="1:11" x14ac:dyDescent="0.25">
      <c r="A142">
        <v>-41</v>
      </c>
      <c r="B142">
        <v>-3.31</v>
      </c>
      <c r="C142">
        <v>88.47</v>
      </c>
      <c r="D142">
        <v>-3.34</v>
      </c>
      <c r="E142">
        <v>87.2</v>
      </c>
      <c r="F142">
        <f>_10sept_0_10[[#This Row],[H_mag]]-40</f>
        <v>-43.31</v>
      </c>
      <c r="G142">
        <f>_10sept_0_10[[#This Row],[V_mag]]-40</f>
        <v>-43.34</v>
      </c>
      <c r="H142">
        <f>10^(_10sept_0_10[[#This Row],[H_mag_adj]]/20)*COS(RADIANS(_10sept_0_10[[#This Row],[H_phase]]))</f>
        <v>1.823967865958708E-4</v>
      </c>
      <c r="I142">
        <f>10^(_10sept_0_10[[#This Row],[H_mag_adj]]/20)*SIN(RADIANS(_10sept_0_10[[#This Row],[H_phase]]))</f>
        <v>6.8288117153475743E-3</v>
      </c>
      <c r="J142">
        <f>10^(_10sept_0_10[[#This Row],[V_mag_adj]]/20)*COS(RADIANS(_10sept_0_10[[#This Row],[V_phase]]))</f>
        <v>3.3255426456096438E-4</v>
      </c>
      <c r="K142">
        <f>10^(_10sept_0_10[[#This Row],[V_mag_adj]]/20)*SIN(RADIANS(_10sept_0_10[[#This Row],[V_phase]]))</f>
        <v>6.7995661357730039E-3</v>
      </c>
    </row>
    <row r="143" spans="1:11" x14ac:dyDescent="0.25">
      <c r="A143">
        <v>-40</v>
      </c>
      <c r="B143">
        <v>-3.22</v>
      </c>
      <c r="C143">
        <v>92.23</v>
      </c>
      <c r="D143">
        <v>-3.26</v>
      </c>
      <c r="E143">
        <v>90.84</v>
      </c>
      <c r="F143">
        <f>_10sept_0_10[[#This Row],[H_mag]]-40</f>
        <v>-43.22</v>
      </c>
      <c r="G143">
        <f>_10sept_0_10[[#This Row],[V_mag]]-40</f>
        <v>-43.26</v>
      </c>
      <c r="H143">
        <f>10^(_10sept_0_10[[#This Row],[H_mag_adj]]/20)*COS(RADIANS(_10sept_0_10[[#This Row],[H_phase]]))</f>
        <v>-2.6857932493527911E-4</v>
      </c>
      <c r="I143">
        <f>10^(_10sept_0_10[[#This Row],[H_mag_adj]]/20)*SIN(RADIANS(_10sept_0_10[[#This Row],[H_phase]]))</f>
        <v>6.8971707117309209E-3</v>
      </c>
      <c r="J143">
        <f>10^(_10sept_0_10[[#This Row],[V_mag_adj]]/20)*COS(RADIANS(_10sept_0_10[[#This Row],[V_phase]]))</f>
        <v>-1.0072588590947467E-4</v>
      </c>
      <c r="K143">
        <f>10^(_10sept_0_10[[#This Row],[V_mag_adj]]/20)*SIN(RADIANS(_10sept_0_10[[#This Row],[V_phase]]))</f>
        <v>6.8699460276094452E-3</v>
      </c>
    </row>
    <row r="144" spans="1:11" x14ac:dyDescent="0.25">
      <c r="A144">
        <v>-39</v>
      </c>
      <c r="B144">
        <v>-3.07</v>
      </c>
      <c r="C144">
        <v>96.49</v>
      </c>
      <c r="D144">
        <v>-3.12</v>
      </c>
      <c r="E144">
        <v>95.02</v>
      </c>
      <c r="F144">
        <f>_10sept_0_10[[#This Row],[H_mag]]-40</f>
        <v>-43.07</v>
      </c>
      <c r="G144">
        <f>_10sept_0_10[[#This Row],[V_mag]]-40</f>
        <v>-43.12</v>
      </c>
      <c r="H144">
        <f>10^(_10sept_0_10[[#This Row],[H_mag_adj]]/20)*COS(RADIANS(_10sept_0_10[[#This Row],[H_phase]]))</f>
        <v>-7.9376686021708962E-4</v>
      </c>
      <c r="I144">
        <f>10^(_10sept_0_10[[#This Row],[H_mag_adj]]/20)*SIN(RADIANS(_10sept_0_10[[#This Row],[H_phase]]))</f>
        <v>6.977629580818592E-3</v>
      </c>
      <c r="J144">
        <f>10^(_10sept_0_10[[#This Row],[V_mag_adj]]/20)*COS(RADIANS(_10sept_0_10[[#This Row],[V_phase]]))</f>
        <v>-6.1097761700543553E-4</v>
      </c>
      <c r="K144">
        <f>10^(_10sept_0_10[[#This Row],[V_mag_adj]]/20)*SIN(RADIANS(_10sept_0_10[[#This Row],[V_phase]]))</f>
        <v>6.9555413421140003E-3</v>
      </c>
    </row>
    <row r="145" spans="1:11" x14ac:dyDescent="0.25">
      <c r="A145">
        <v>-38</v>
      </c>
      <c r="B145">
        <v>-2.94</v>
      </c>
      <c r="C145">
        <v>99.92</v>
      </c>
      <c r="D145">
        <v>-2.96</v>
      </c>
      <c r="E145">
        <v>98.97</v>
      </c>
      <c r="F145">
        <f>_10sept_0_10[[#This Row],[H_mag]]-40</f>
        <v>-42.94</v>
      </c>
      <c r="G145">
        <f>_10sept_0_10[[#This Row],[V_mag]]-40</f>
        <v>-42.96</v>
      </c>
      <c r="H145">
        <f>10^(_10sept_0_10[[#This Row],[H_mag_adj]]/20)*COS(RADIANS(_10sept_0_10[[#This Row],[H_phase]]))</f>
        <v>-1.2280529999268198E-3</v>
      </c>
      <c r="I145">
        <f>10^(_10sept_0_10[[#This Row],[H_mag_adj]]/20)*SIN(RADIANS(_10sept_0_10[[#This Row],[H_phase]]))</f>
        <v>7.0219534379990615E-3</v>
      </c>
      <c r="J145">
        <f>10^(_10sept_0_10[[#This Row],[V_mag_adj]]/20)*COS(RADIANS(_10sept_0_10[[#This Row],[V_phase]]))</f>
        <v>-1.1089048452387034E-3</v>
      </c>
      <c r="K145">
        <f>10^(_10sept_0_10[[#This Row],[V_mag_adj]]/20)*SIN(RADIANS(_10sept_0_10[[#This Row],[V_phase]]))</f>
        <v>7.0251545352766013E-3</v>
      </c>
    </row>
    <row r="146" spans="1:11" x14ac:dyDescent="0.25">
      <c r="A146">
        <v>-37</v>
      </c>
      <c r="B146">
        <v>-2.75</v>
      </c>
      <c r="C146">
        <v>103.47</v>
      </c>
      <c r="D146">
        <v>-2.78</v>
      </c>
      <c r="E146">
        <v>102.6</v>
      </c>
      <c r="F146">
        <f>_10sept_0_10[[#This Row],[H_mag]]-40</f>
        <v>-42.75</v>
      </c>
      <c r="G146">
        <f>_10sept_0_10[[#This Row],[V_mag]]-40</f>
        <v>-42.78</v>
      </c>
      <c r="H146">
        <f>10^(_10sept_0_10[[#This Row],[H_mag_adj]]/20)*COS(RADIANS(_10sept_0_10[[#This Row],[H_phase]]))</f>
        <v>-1.6972154895264172E-3</v>
      </c>
      <c r="I146">
        <f>10^(_10sept_0_10[[#This Row],[H_mag_adj]]/20)*SIN(RADIANS(_10sept_0_10[[#This Row],[H_phase]]))</f>
        <v>7.0857535947286754E-3</v>
      </c>
      <c r="J146">
        <f>10^(_10sept_0_10[[#This Row],[V_mag_adj]]/20)*COS(RADIANS(_10sept_0_10[[#This Row],[V_phase]]))</f>
        <v>-1.5839510715224428E-3</v>
      </c>
      <c r="K146">
        <f>10^(_10sept_0_10[[#This Row],[V_mag_adj]]/20)*SIN(RADIANS(_10sept_0_10[[#This Row],[V_phase]]))</f>
        <v>7.0861897480454933E-3</v>
      </c>
    </row>
    <row r="147" spans="1:11" x14ac:dyDescent="0.25">
      <c r="A147">
        <v>-36</v>
      </c>
      <c r="B147">
        <v>-2.57</v>
      </c>
      <c r="C147">
        <v>106</v>
      </c>
      <c r="D147">
        <v>-2.63</v>
      </c>
      <c r="E147">
        <v>104.88</v>
      </c>
      <c r="F147">
        <f>_10sept_0_10[[#This Row],[H_mag]]-40</f>
        <v>-42.57</v>
      </c>
      <c r="G147">
        <f>_10sept_0_10[[#This Row],[V_mag]]-40</f>
        <v>-42.63</v>
      </c>
      <c r="H147">
        <f>10^(_10sept_0_10[[#This Row],[H_mag_adj]]/20)*COS(RADIANS(_10sept_0_10[[#This Row],[H_phase]]))</f>
        <v>-2.0503975539804559E-3</v>
      </c>
      <c r="I147">
        <f>10^(_10sept_0_10[[#This Row],[H_mag_adj]]/20)*SIN(RADIANS(_10sept_0_10[[#This Row],[H_phase]]))</f>
        <v>7.1505860453675149E-3</v>
      </c>
      <c r="J147">
        <f>10^(_10sept_0_10[[#This Row],[V_mag_adj]]/20)*COS(RADIANS(_10sept_0_10[[#This Row],[V_phase]]))</f>
        <v>-1.8970873237666196E-3</v>
      </c>
      <c r="K147">
        <f>10^(_10sept_0_10[[#This Row],[V_mag_adj]]/20)*SIN(RADIANS(_10sept_0_10[[#This Row],[V_phase]]))</f>
        <v>7.1398071259055089E-3</v>
      </c>
    </row>
    <row r="148" spans="1:11" x14ac:dyDescent="0.25">
      <c r="A148">
        <v>-35</v>
      </c>
      <c r="B148">
        <v>-2.4300000000000002</v>
      </c>
      <c r="C148">
        <v>107.48</v>
      </c>
      <c r="D148">
        <v>-2.4700000000000002</v>
      </c>
      <c r="E148">
        <v>107.1</v>
      </c>
      <c r="F148">
        <f>_10sept_0_10[[#This Row],[H_mag]]-40</f>
        <v>-42.43</v>
      </c>
      <c r="G148">
        <f>_10sept_0_10[[#This Row],[V_mag]]-40</f>
        <v>-42.47</v>
      </c>
      <c r="H148">
        <f>10^(_10sept_0_10[[#This Row],[H_mag_adj]]/20)*COS(RADIANS(_10sept_0_10[[#This Row],[H_phase]]))</f>
        <v>-2.2707049456150773E-3</v>
      </c>
      <c r="I148">
        <f>10^(_10sept_0_10[[#This Row],[H_mag_adj]]/20)*SIN(RADIANS(_10sept_0_10[[#This Row],[H_phase]]))</f>
        <v>7.2105313755052615E-3</v>
      </c>
      <c r="J148">
        <f>10^(_10sept_0_10[[#This Row],[V_mag_adj]]/20)*COS(RADIANS(_10sept_0_10[[#This Row],[V_phase]]))</f>
        <v>-2.2126203095388401E-3</v>
      </c>
      <c r="K148">
        <f>10^(_10sept_0_10[[#This Row],[V_mag_adj]]/20)*SIN(RADIANS(_10sept_0_10[[#This Row],[V_phase]]))</f>
        <v>7.1922347201437741E-3</v>
      </c>
    </row>
    <row r="149" spans="1:11" x14ac:dyDescent="0.25">
      <c r="A149">
        <v>-34</v>
      </c>
      <c r="B149">
        <v>-2.31</v>
      </c>
      <c r="C149">
        <v>109.15</v>
      </c>
      <c r="D149">
        <v>-2.34</v>
      </c>
      <c r="E149">
        <v>108.86</v>
      </c>
      <c r="F149">
        <f>_10sept_0_10[[#This Row],[H_mag]]-40</f>
        <v>-42.31</v>
      </c>
      <c r="G149">
        <f>_10sept_0_10[[#This Row],[V_mag]]-40</f>
        <v>-42.34</v>
      </c>
      <c r="H149">
        <f>10^(_10sept_0_10[[#This Row],[H_mag_adj]]/20)*COS(RADIANS(_10sept_0_10[[#This Row],[H_phase]]))</f>
        <v>-2.5143745815274575E-3</v>
      </c>
      <c r="I149">
        <f>10^(_10sept_0_10[[#This Row],[H_mag_adj]]/20)*SIN(RADIANS(_10sept_0_10[[#This Row],[H_phase]]))</f>
        <v>7.2406391787428704E-3</v>
      </c>
      <c r="J149">
        <f>10^(_10sept_0_10[[#This Row],[V_mag_adj]]/20)*COS(RADIANS(_10sept_0_10[[#This Row],[V_phase]]))</f>
        <v>-2.4691514712778593E-3</v>
      </c>
      <c r="K149">
        <f>10^(_10sept_0_10[[#This Row],[V_mag_adj]]/20)*SIN(RADIANS(_10sept_0_10[[#This Row],[V_phase]]))</f>
        <v>7.2282640681743749E-3</v>
      </c>
    </row>
    <row r="150" spans="1:11" x14ac:dyDescent="0.25">
      <c r="A150">
        <v>-33</v>
      </c>
      <c r="B150">
        <v>-2.21</v>
      </c>
      <c r="C150">
        <v>110.87</v>
      </c>
      <c r="D150">
        <v>-2.2400000000000002</v>
      </c>
      <c r="E150">
        <v>110.38</v>
      </c>
      <c r="F150">
        <f>_10sept_0_10[[#This Row],[H_mag]]-40</f>
        <v>-42.21</v>
      </c>
      <c r="G150">
        <f>_10sept_0_10[[#This Row],[V_mag]]-40</f>
        <v>-42.24</v>
      </c>
      <c r="H150">
        <f>10^(_10sept_0_10[[#This Row],[H_mag_adj]]/20)*COS(RADIANS(_10sept_0_10[[#This Row],[H_phase]]))</f>
        <v>-2.7621891354257279E-3</v>
      </c>
      <c r="I150">
        <f>10^(_10sept_0_10[[#This Row],[H_mag_adj]]/20)*SIN(RADIANS(_10sept_0_10[[#This Row],[H_phase]]))</f>
        <v>7.2448385025798753E-3</v>
      </c>
      <c r="J150">
        <f>10^(_10sept_0_10[[#This Row],[V_mag_adj]]/20)*COS(RADIANS(_10sept_0_10[[#This Row],[V_phase]]))</f>
        <v>-2.6908203673977572E-3</v>
      </c>
      <c r="K150">
        <f>10^(_10sept_0_10[[#This Row],[V_mag_adj]]/20)*SIN(RADIANS(_10sept_0_10[[#This Row],[V_phase]]))</f>
        <v>7.2431356751603785E-3</v>
      </c>
    </row>
    <row r="151" spans="1:11" x14ac:dyDescent="0.25">
      <c r="A151">
        <v>-32</v>
      </c>
      <c r="B151">
        <v>-2.12</v>
      </c>
      <c r="C151">
        <v>112.03</v>
      </c>
      <c r="D151">
        <v>-2.19</v>
      </c>
      <c r="E151">
        <v>111.11</v>
      </c>
      <c r="F151">
        <f>_10sept_0_10[[#This Row],[H_mag]]-40</f>
        <v>-42.12</v>
      </c>
      <c r="G151">
        <f>_10sept_0_10[[#This Row],[V_mag]]-40</f>
        <v>-42.19</v>
      </c>
      <c r="H151">
        <f>10^(_10sept_0_10[[#This Row],[H_mag_adj]]/20)*COS(RADIANS(_10sept_0_10[[#This Row],[H_phase]]))</f>
        <v>-2.9385820282585295E-3</v>
      </c>
      <c r="I151">
        <f>10^(_10sept_0_10[[#This Row],[H_mag_adj]]/20)*SIN(RADIANS(_10sept_0_10[[#This Row],[H_phase]]))</f>
        <v>7.26229551723664E-3</v>
      </c>
      <c r="J151">
        <f>10^(_10sept_0_10[[#This Row],[V_mag_adj]]/20)*COS(RADIANS(_10sept_0_10[[#This Row],[V_phase]]))</f>
        <v>-2.7989493274535697E-3</v>
      </c>
      <c r="K151">
        <f>10^(_10sept_0_10[[#This Row],[V_mag_adj]]/20)*SIN(RADIANS(_10sept_0_10[[#This Row],[V_phase]]))</f>
        <v>7.2498790058859062E-3</v>
      </c>
    </row>
    <row r="152" spans="1:11" x14ac:dyDescent="0.25">
      <c r="A152">
        <v>-31</v>
      </c>
      <c r="B152">
        <v>-2.09</v>
      </c>
      <c r="C152">
        <v>112.6</v>
      </c>
      <c r="D152">
        <v>-2.15</v>
      </c>
      <c r="E152">
        <v>111.8</v>
      </c>
      <c r="F152">
        <f>_10sept_0_10[[#This Row],[H_mag]]-40</f>
        <v>-42.09</v>
      </c>
      <c r="G152">
        <f>_10sept_0_10[[#This Row],[V_mag]]-40</f>
        <v>-42.15</v>
      </c>
      <c r="H152">
        <f>10^(_10sept_0_10[[#This Row],[H_mag_adj]]/20)*COS(RADIANS(_10sept_0_10[[#This Row],[H_phase]]))</f>
        <v>-3.0210999841310941E-3</v>
      </c>
      <c r="I152">
        <f>10^(_10sept_0_10[[#This Row],[H_mag_adj]]/20)*SIN(RADIANS(_10sept_0_10[[#This Row],[H_phase]]))</f>
        <v>7.2577265655110346E-3</v>
      </c>
      <c r="J152">
        <f>10^(_10sept_0_10[[#This Row],[V_mag_adj]]/20)*COS(RADIANS(_10sept_0_10[[#This Row],[V_phase]]))</f>
        <v>-2.8993743096652545E-3</v>
      </c>
      <c r="K152">
        <f>10^(_10sept_0_10[[#This Row],[V_mag_adj]]/20)*SIN(RADIANS(_10sept_0_10[[#This Row],[V_phase]]))</f>
        <v>7.2489529131088996E-3</v>
      </c>
    </row>
    <row r="153" spans="1:11" x14ac:dyDescent="0.25">
      <c r="A153">
        <v>-30</v>
      </c>
      <c r="B153">
        <v>-2.06</v>
      </c>
      <c r="C153">
        <v>113.32</v>
      </c>
      <c r="D153">
        <v>-2.12</v>
      </c>
      <c r="E153">
        <v>112.34</v>
      </c>
      <c r="F153">
        <f>_10sept_0_10[[#This Row],[H_mag]]-40</f>
        <v>-42.06</v>
      </c>
      <c r="G153">
        <f>_10sept_0_10[[#This Row],[V_mag]]-40</f>
        <v>-42.12</v>
      </c>
      <c r="H153">
        <f>10^(_10sept_0_10[[#This Row],[H_mag_adj]]/20)*COS(RADIANS(_10sept_0_10[[#This Row],[H_phase]]))</f>
        <v>-3.1228295984694729E-3</v>
      </c>
      <c r="I153">
        <f>10^(_10sept_0_10[[#This Row],[H_mag_adj]]/20)*SIN(RADIANS(_10sept_0_10[[#This Row],[H_phase]]))</f>
        <v>7.2441675723190482E-3</v>
      </c>
      <c r="J153">
        <f>10^(_10sept_0_10[[#This Row],[V_mag_adj]]/20)*COS(RADIANS(_10sept_0_10[[#This Row],[V_phase]]))</f>
        <v>-2.9778316251103973E-3</v>
      </c>
      <c r="K153">
        <f>10^(_10sept_0_10[[#This Row],[V_mag_adj]]/20)*SIN(RADIANS(_10sept_0_10[[#This Row],[V_phase]]))</f>
        <v>7.2462900389766195E-3</v>
      </c>
    </row>
    <row r="154" spans="1:11" x14ac:dyDescent="0.25">
      <c r="A154">
        <v>-29</v>
      </c>
      <c r="B154">
        <v>-2.0299999999999998</v>
      </c>
      <c r="C154">
        <v>113.76</v>
      </c>
      <c r="D154">
        <v>-2.09</v>
      </c>
      <c r="E154">
        <v>112.67</v>
      </c>
      <c r="F154">
        <f>_10sept_0_10[[#This Row],[H_mag]]-40</f>
        <v>-42.03</v>
      </c>
      <c r="G154">
        <f>_10sept_0_10[[#This Row],[V_mag]]-40</f>
        <v>-42.09</v>
      </c>
      <c r="H154">
        <f>10^(_10sept_0_10[[#This Row],[H_mag_adj]]/20)*COS(RADIANS(_10sept_0_10[[#This Row],[H_phase]]))</f>
        <v>-3.1893648571118308E-3</v>
      </c>
      <c r="I154">
        <f>10^(_10sept_0_10[[#This Row],[H_mag_adj]]/20)*SIN(RADIANS(_10sept_0_10[[#This Row],[H_phase]]))</f>
        <v>7.244952606846611E-3</v>
      </c>
      <c r="J154">
        <f>10^(_10sept_0_10[[#This Row],[V_mag_adj]]/20)*COS(RADIANS(_10sept_0_10[[#This Row],[V_phase]]))</f>
        <v>-3.0299647129747409E-3</v>
      </c>
      <c r="K154">
        <f>10^(_10sept_0_10[[#This Row],[V_mag_adj]]/20)*SIN(RADIANS(_10sept_0_10[[#This Row],[V_phase]]))</f>
        <v>7.2540301799737085E-3</v>
      </c>
    </row>
    <row r="155" spans="1:11" x14ac:dyDescent="0.25">
      <c r="A155">
        <v>-28</v>
      </c>
      <c r="B155">
        <v>-2</v>
      </c>
      <c r="C155">
        <v>114.06</v>
      </c>
      <c r="D155">
        <v>-2.06</v>
      </c>
      <c r="E155">
        <v>112.85</v>
      </c>
      <c r="F155">
        <f>_10sept_0_10[[#This Row],[H_mag]]-40</f>
        <v>-42</v>
      </c>
      <c r="G155">
        <f>_10sept_0_10[[#This Row],[V_mag]]-40</f>
        <v>-42.06</v>
      </c>
      <c r="H155">
        <f>10^(_10sept_0_10[[#This Row],[H_mag_adj]]/20)*COS(RADIANS(_10sept_0_10[[#This Row],[H_phase]]))</f>
        <v>-3.2384212649085686E-3</v>
      </c>
      <c r="I155">
        <f>10^(_10sept_0_10[[#This Row],[H_mag_adj]]/20)*SIN(RADIANS(_10sept_0_10[[#This Row],[H_phase]]))</f>
        <v>7.2531622178886408E-3</v>
      </c>
      <c r="J155">
        <f>10^(_10sept_0_10[[#This Row],[V_mag_adj]]/20)*COS(RADIANS(_10sept_0_10[[#This Row],[V_phase]]))</f>
        <v>-3.0633009473356033E-3</v>
      </c>
      <c r="K155">
        <f>10^(_10sept_0_10[[#This Row],[V_mag_adj]]/20)*SIN(RADIANS(_10sept_0_10[[#This Row],[V_phase]]))</f>
        <v>7.2695402759025045E-3</v>
      </c>
    </row>
    <row r="156" spans="1:11" x14ac:dyDescent="0.25">
      <c r="A156">
        <v>-27</v>
      </c>
      <c r="B156">
        <v>-1.96</v>
      </c>
      <c r="C156">
        <v>113.89</v>
      </c>
      <c r="D156">
        <v>-2.02</v>
      </c>
      <c r="E156">
        <v>112.54</v>
      </c>
      <c r="F156">
        <f>_10sept_0_10[[#This Row],[H_mag]]-40</f>
        <v>-41.96</v>
      </c>
      <c r="G156">
        <f>_10sept_0_10[[#This Row],[V_mag]]-40</f>
        <v>-42.02</v>
      </c>
      <c r="H156">
        <f>10^(_10sept_0_10[[#This Row],[H_mag_adj]]/20)*COS(RADIANS(_10sept_0_10[[#This Row],[H_phase]]))</f>
        <v>-3.2317349496696897E-3</v>
      </c>
      <c r="I156">
        <f>10^(_10sept_0_10[[#This Row],[H_mag_adj]]/20)*SIN(RADIANS(_10sept_0_10[[#This Row],[H_phase]]))</f>
        <v>7.2962621461865693E-3</v>
      </c>
      <c r="J156">
        <f>10^(_10sept_0_10[[#This Row],[V_mag_adj]]/20)*COS(RADIANS(_10sept_0_10[[#This Row],[V_phase]]))</f>
        <v>-3.037882104615685E-3</v>
      </c>
      <c r="K156">
        <f>10^(_10sept_0_10[[#This Row],[V_mag_adj]]/20)*SIN(RADIANS(_10sept_0_10[[#This Row],[V_phase]]))</f>
        <v>7.3196385293119179E-3</v>
      </c>
    </row>
    <row r="157" spans="1:11" x14ac:dyDescent="0.25">
      <c r="A157">
        <v>-26</v>
      </c>
      <c r="B157">
        <v>-1.93</v>
      </c>
      <c r="C157">
        <v>113.92</v>
      </c>
      <c r="D157">
        <v>-1.98</v>
      </c>
      <c r="E157">
        <v>112.4</v>
      </c>
      <c r="F157">
        <f>_10sept_0_10[[#This Row],[H_mag]]-40</f>
        <v>-41.93</v>
      </c>
      <c r="G157">
        <f>_10sept_0_10[[#This Row],[V_mag]]-40</f>
        <v>-41.98</v>
      </c>
      <c r="H157">
        <f>10^(_10sept_0_10[[#This Row],[H_mag_adj]]/20)*COS(RADIANS(_10sept_0_10[[#This Row],[H_phase]]))</f>
        <v>-3.2467493520103095E-3</v>
      </c>
      <c r="I157">
        <f>10^(_10sept_0_10[[#This Row],[H_mag_adj]]/20)*SIN(RADIANS(_10sept_0_10[[#This Row],[H_phase]]))</f>
        <v>7.3198071220310747E-3</v>
      </c>
      <c r="J157">
        <f>10^(_10sept_0_10[[#This Row],[V_mag_adj]]/20)*COS(RADIANS(_10sept_0_10[[#This Row],[V_phase]]))</f>
        <v>-3.0339274329831754E-3</v>
      </c>
      <c r="K157">
        <f>10^(_10sept_0_10[[#This Row],[V_mag_adj]]/20)*SIN(RADIANS(_10sept_0_10[[#This Row],[V_phase]]))</f>
        <v>7.3608596955168802E-3</v>
      </c>
    </row>
    <row r="158" spans="1:11" x14ac:dyDescent="0.25">
      <c r="A158">
        <v>-25</v>
      </c>
      <c r="B158">
        <v>-1.92</v>
      </c>
      <c r="C158">
        <v>113.2</v>
      </c>
      <c r="D158">
        <v>-1.95</v>
      </c>
      <c r="E158">
        <v>111.7</v>
      </c>
      <c r="F158">
        <f>_10sept_0_10[[#This Row],[H_mag]]-40</f>
        <v>-41.92</v>
      </c>
      <c r="G158">
        <f>_10sept_0_10[[#This Row],[V_mag]]-40</f>
        <v>-41.95</v>
      </c>
      <c r="H158">
        <f>10^(_10sept_0_10[[#This Row],[H_mag_adj]]/20)*COS(RADIANS(_10sept_0_10[[#This Row],[H_phase]]))</f>
        <v>-3.158145871681178E-3</v>
      </c>
      <c r="I158">
        <f>10^(_10sept_0_10[[#This Row],[H_mag_adj]]/20)*SIN(RADIANS(_10sept_0_10[[#This Row],[H_phase]]))</f>
        <v>7.3685063876531356E-3</v>
      </c>
      <c r="J158">
        <f>10^(_10sept_0_10[[#This Row],[V_mag_adj]]/20)*COS(RADIANS(_10sept_0_10[[#This Row],[V_phase]]))</f>
        <v>-2.9539583927237598E-3</v>
      </c>
      <c r="K158">
        <f>10^(_10sept_0_10[[#This Row],[V_mag_adj]]/20)*SIN(RADIANS(_10sept_0_10[[#This Row],[V_phase]]))</f>
        <v>7.4229696505584402E-3</v>
      </c>
    </row>
    <row r="159" spans="1:11" x14ac:dyDescent="0.25">
      <c r="A159">
        <v>-24</v>
      </c>
      <c r="B159">
        <v>-1.91</v>
      </c>
      <c r="C159">
        <v>112.05</v>
      </c>
      <c r="D159">
        <v>-1.92</v>
      </c>
      <c r="E159">
        <v>110.76</v>
      </c>
      <c r="F159">
        <f>_10sept_0_10[[#This Row],[H_mag]]-40</f>
        <v>-41.91</v>
      </c>
      <c r="G159">
        <f>_10sept_0_10[[#This Row],[V_mag]]-40</f>
        <v>-41.92</v>
      </c>
      <c r="H159">
        <f>10^(_10sept_0_10[[#This Row],[H_mag_adj]]/20)*COS(RADIANS(_10sept_0_10[[#This Row],[H_phase]]))</f>
        <v>-3.013091234413011E-3</v>
      </c>
      <c r="I159">
        <f>10^(_10sept_0_10[[#This Row],[H_mag_adj]]/20)*SIN(RADIANS(_10sept_0_10[[#This Row],[H_phase]]))</f>
        <v>7.4389655036585043E-3</v>
      </c>
      <c r="J159">
        <f>10^(_10sept_0_10[[#This Row],[V_mag_adj]]/20)*COS(RADIANS(_10sept_0_10[[#This Row],[V_phase]]))</f>
        <v>-2.8415819227774028E-3</v>
      </c>
      <c r="K159">
        <f>10^(_10sept_0_10[[#This Row],[V_mag_adj]]/20)*SIN(RADIANS(_10sept_0_10[[#This Row],[V_phase]]))</f>
        <v>7.4962780036393131E-3</v>
      </c>
    </row>
    <row r="160" spans="1:11" x14ac:dyDescent="0.25">
      <c r="A160">
        <v>-23</v>
      </c>
      <c r="B160">
        <v>-1.88</v>
      </c>
      <c r="C160">
        <v>110.83</v>
      </c>
      <c r="D160">
        <v>-1.88</v>
      </c>
      <c r="E160">
        <v>109.17</v>
      </c>
      <c r="F160">
        <f>_10sept_0_10[[#This Row],[H_mag]]-40</f>
        <v>-41.88</v>
      </c>
      <c r="G160">
        <f>_10sept_0_10[[#This Row],[V_mag]]-40</f>
        <v>-41.88</v>
      </c>
      <c r="H160">
        <f>10^(_10sept_0_10[[#This Row],[H_mag_adj]]/20)*COS(RADIANS(_10sept_0_10[[#This Row],[H_phase]]))</f>
        <v>-2.8638966409005803E-3</v>
      </c>
      <c r="I160">
        <f>10^(_10sept_0_10[[#This Row],[H_mag_adj]]/20)*SIN(RADIANS(_10sept_0_10[[#This Row],[H_phase]]))</f>
        <v>7.5273859596185185E-3</v>
      </c>
      <c r="J160">
        <f>10^(_10sept_0_10[[#This Row],[V_mag_adj]]/20)*COS(RADIANS(_10sept_0_10[[#This Row],[V_phase]]))</f>
        <v>-2.644638320742207E-3</v>
      </c>
      <c r="K160">
        <f>10^(_10sept_0_10[[#This Row],[V_mag_adj]]/20)*SIN(RADIANS(_10sept_0_10[[#This Row],[V_phase]]))</f>
        <v>7.6071894617713758E-3</v>
      </c>
    </row>
    <row r="161" spans="1:11" x14ac:dyDescent="0.25">
      <c r="A161">
        <v>-22</v>
      </c>
      <c r="B161">
        <v>-1.84</v>
      </c>
      <c r="C161">
        <v>108.8</v>
      </c>
      <c r="D161">
        <v>-1.81</v>
      </c>
      <c r="E161">
        <v>107.84</v>
      </c>
      <c r="F161">
        <f>_10sept_0_10[[#This Row],[H_mag]]-40</f>
        <v>-41.84</v>
      </c>
      <c r="G161">
        <f>_10sept_0_10[[#This Row],[V_mag]]-40</f>
        <v>-41.81</v>
      </c>
      <c r="H161">
        <f>10^(_10sept_0_10[[#This Row],[H_mag_adj]]/20)*COS(RADIANS(_10sept_0_10[[#This Row],[H_phase]]))</f>
        <v>-2.6074385245687657E-3</v>
      </c>
      <c r="I161">
        <f>10^(_10sept_0_10[[#This Row],[H_mag_adj]]/20)*SIN(RADIANS(_10sept_0_10[[#This Row],[H_phase]]))</f>
        <v>7.6593003431985893E-3</v>
      </c>
      <c r="J161">
        <f>10^(_10sept_0_10[[#This Row],[V_mag_adj]]/20)*COS(RADIANS(_10sept_0_10[[#This Row],[V_phase]]))</f>
        <v>-2.4873218147578461E-3</v>
      </c>
      <c r="K161">
        <f>10^(_10sept_0_10[[#This Row],[V_mag_adj]]/20)*SIN(RADIANS(_10sept_0_10[[#This Row],[V_phase]]))</f>
        <v>7.728558708728411E-3</v>
      </c>
    </row>
    <row r="162" spans="1:11" x14ac:dyDescent="0.25">
      <c r="A162">
        <v>-21</v>
      </c>
      <c r="B162">
        <v>-1.75</v>
      </c>
      <c r="C162">
        <v>106.69</v>
      </c>
      <c r="D162">
        <v>-1.71</v>
      </c>
      <c r="E162">
        <v>106.16</v>
      </c>
      <c r="F162">
        <f>_10sept_0_10[[#This Row],[H_mag]]-40</f>
        <v>-41.75</v>
      </c>
      <c r="G162">
        <f>_10sept_0_10[[#This Row],[V_mag]]-40</f>
        <v>-41.71</v>
      </c>
      <c r="H162">
        <f>10^(_10sept_0_10[[#This Row],[H_mag_adj]]/20)*COS(RADIANS(_10sept_0_10[[#This Row],[H_phase]]))</f>
        <v>-2.3478717499210299E-3</v>
      </c>
      <c r="I162">
        <f>10^(_10sept_0_10[[#This Row],[H_mag_adj]]/20)*SIN(RADIANS(_10sept_0_10[[#This Row],[H_phase]]))</f>
        <v>7.8308294581598548E-3</v>
      </c>
      <c r="J162">
        <f>10^(_10sept_0_10[[#This Row],[V_mag_adj]]/20)*COS(RADIANS(_10sept_0_10[[#This Row],[V_phase]]))</f>
        <v>-2.2858377124317258E-3</v>
      </c>
      <c r="K162">
        <f>10^(_10sept_0_10[[#This Row],[V_mag_adj]]/20)*SIN(RADIANS(_10sept_0_10[[#This Row],[V_phase]]))</f>
        <v>7.8884566755618914E-3</v>
      </c>
    </row>
    <row r="163" spans="1:11" x14ac:dyDescent="0.25">
      <c r="A163">
        <v>-20</v>
      </c>
      <c r="B163">
        <v>-1.63</v>
      </c>
      <c r="C163">
        <v>104.73</v>
      </c>
      <c r="D163">
        <v>-1.6</v>
      </c>
      <c r="E163">
        <v>103.73</v>
      </c>
      <c r="F163">
        <f>_10sept_0_10[[#This Row],[H_mag]]-40</f>
        <v>-41.63</v>
      </c>
      <c r="G163">
        <f>_10sept_0_10[[#This Row],[V_mag]]-40</f>
        <v>-41.6</v>
      </c>
      <c r="H163">
        <f>10^(_10sept_0_10[[#This Row],[H_mag_adj]]/20)*COS(RADIANS(_10sept_0_10[[#This Row],[H_phase]]))</f>
        <v>-2.1075869793689304E-3</v>
      </c>
      <c r="I163">
        <f>10^(_10sept_0_10[[#This Row],[H_mag_adj]]/20)*SIN(RADIANS(_10sept_0_10[[#This Row],[H_phase]]))</f>
        <v>8.0165404711644572E-3</v>
      </c>
      <c r="J163">
        <f>10^(_10sept_0_10[[#This Row],[V_mag_adj]]/20)*COS(RADIANS(_10sept_0_10[[#This Row],[V_phase]]))</f>
        <v>-1.974164823251281E-3</v>
      </c>
      <c r="K163">
        <f>10^(_10sept_0_10[[#This Row],[V_mag_adj]]/20)*SIN(RADIANS(_10sept_0_10[[#This Row],[V_phase]]))</f>
        <v>8.0799610359537505E-3</v>
      </c>
    </row>
    <row r="164" spans="1:11" x14ac:dyDescent="0.25">
      <c r="A164">
        <v>-19</v>
      </c>
      <c r="B164">
        <v>-1.51</v>
      </c>
      <c r="C164">
        <v>101.86</v>
      </c>
      <c r="D164">
        <v>-1.47</v>
      </c>
      <c r="E164">
        <v>101.26</v>
      </c>
      <c r="F164">
        <f>_10sept_0_10[[#This Row],[H_mag]]-40</f>
        <v>-41.51</v>
      </c>
      <c r="G164">
        <f>_10sept_0_10[[#This Row],[V_mag]]-40</f>
        <v>-41.47</v>
      </c>
      <c r="H164">
        <f>10^(_10sept_0_10[[#This Row],[H_mag_adj]]/20)*COS(RADIANS(_10sept_0_10[[#This Row],[H_phase]]))</f>
        <v>-1.7272540485909584E-3</v>
      </c>
      <c r="I164">
        <f>10^(_10sept_0_10[[#This Row],[H_mag_adj]]/20)*SIN(RADIANS(_10sept_0_10[[#This Row],[H_phase]]))</f>
        <v>8.2248616327523921E-3</v>
      </c>
      <c r="J164">
        <f>10^(_10sept_0_10[[#This Row],[V_mag_adj]]/20)*COS(RADIANS(_10sept_0_10[[#This Row],[V_phase]]))</f>
        <v>-1.6486050187647797E-3</v>
      </c>
      <c r="K164">
        <f>10^(_10sept_0_10[[#This Row],[V_mag_adj]]/20)*SIN(RADIANS(_10sept_0_10[[#This Row],[V_phase]]))</f>
        <v>8.2805437324342084E-3</v>
      </c>
    </row>
    <row r="165" spans="1:11" x14ac:dyDescent="0.25">
      <c r="A165">
        <v>-18</v>
      </c>
      <c r="B165">
        <v>-1.35</v>
      </c>
      <c r="C165">
        <v>99.46</v>
      </c>
      <c r="D165">
        <v>-1.33</v>
      </c>
      <c r="E165">
        <v>98.32</v>
      </c>
      <c r="F165">
        <f>_10sept_0_10[[#This Row],[H_mag]]-40</f>
        <v>-41.35</v>
      </c>
      <c r="G165">
        <f>_10sept_0_10[[#This Row],[V_mag]]-40</f>
        <v>-41.33</v>
      </c>
      <c r="H165">
        <f>10^(_10sept_0_10[[#This Row],[H_mag_adj]]/20)*COS(RADIANS(_10sept_0_10[[#This Row],[H_phase]]))</f>
        <v>-1.4069981052112811E-3</v>
      </c>
      <c r="I165">
        <f>10^(_10sept_0_10[[#This Row],[H_mag_adj]]/20)*SIN(RADIANS(_10sept_0_10[[#This Row],[H_phase]]))</f>
        <v>8.4440991020843844E-3</v>
      </c>
      <c r="J165">
        <f>10^(_10sept_0_10[[#This Row],[V_mag_adj]]/20)*COS(RADIANS(_10sept_0_10[[#This Row],[V_phase]]))</f>
        <v>-1.24157608536753E-3</v>
      </c>
      <c r="K165">
        <f>10^(_10sept_0_10[[#This Row],[V_mag_adj]]/20)*SIN(RADIANS(_10sept_0_10[[#This Row],[V_phase]]))</f>
        <v>8.4899469123026275E-3</v>
      </c>
    </row>
    <row r="166" spans="1:11" x14ac:dyDescent="0.25">
      <c r="A166">
        <v>-17</v>
      </c>
      <c r="B166">
        <v>-1.19</v>
      </c>
      <c r="C166">
        <v>96.14</v>
      </c>
      <c r="D166">
        <v>-1.17</v>
      </c>
      <c r="E166">
        <v>95.56</v>
      </c>
      <c r="F166">
        <f>_10sept_0_10[[#This Row],[H_mag]]-40</f>
        <v>-41.19</v>
      </c>
      <c r="G166">
        <f>_10sept_0_10[[#This Row],[V_mag]]-40</f>
        <v>-41.17</v>
      </c>
      <c r="H166">
        <f>10^(_10sept_0_10[[#This Row],[H_mag_adj]]/20)*COS(RADIANS(_10sept_0_10[[#This Row],[H_phase]]))</f>
        <v>-9.3264031343804872E-4</v>
      </c>
      <c r="I166">
        <f>10^(_10sept_0_10[[#This Row],[H_mag_adj]]/20)*SIN(RADIANS(_10sept_0_10[[#This Row],[H_phase]]))</f>
        <v>8.6696487668052793E-3</v>
      </c>
      <c r="J166">
        <f>10^(_10sept_0_10[[#This Row],[V_mag_adj]]/20)*COS(RADIANS(_10sept_0_10[[#This Row],[V_phase]]))</f>
        <v>-8.4677949488199528E-4</v>
      </c>
      <c r="K166">
        <f>10^(_10sept_0_10[[#This Row],[V_mag_adj]]/20)*SIN(RADIANS(_10sept_0_10[[#This Row],[V_phase]]))</f>
        <v>8.6986517831682611E-3</v>
      </c>
    </row>
    <row r="167" spans="1:11" x14ac:dyDescent="0.25">
      <c r="A167">
        <v>-16</v>
      </c>
      <c r="B167">
        <v>-1.04</v>
      </c>
      <c r="C167">
        <v>93.24</v>
      </c>
      <c r="D167">
        <v>-1.02</v>
      </c>
      <c r="E167">
        <v>92.4</v>
      </c>
      <c r="F167">
        <f>_10sept_0_10[[#This Row],[H_mag]]-40</f>
        <v>-41.04</v>
      </c>
      <c r="G167">
        <f>_10sept_0_10[[#This Row],[V_mag]]-40</f>
        <v>-41.02</v>
      </c>
      <c r="H167">
        <f>10^(_10sept_0_10[[#This Row],[H_mag_adj]]/20)*COS(RADIANS(_10sept_0_10[[#This Row],[H_phase]]))</f>
        <v>-5.0140757657302808E-4</v>
      </c>
      <c r="I167">
        <f>10^(_10sept_0_10[[#This Row],[H_mag_adj]]/20)*SIN(RADIANS(_10sept_0_10[[#This Row],[H_phase]]))</f>
        <v>8.8573793760719621E-3</v>
      </c>
      <c r="J167">
        <f>10^(_10sept_0_10[[#This Row],[V_mag_adj]]/20)*COS(RADIANS(_10sept_0_10[[#This Row],[V_phase]]))</f>
        <v>-3.7235878107036652E-4</v>
      </c>
      <c r="K167">
        <f>10^(_10sept_0_10[[#This Row],[V_mag_adj]]/20)*SIN(RADIANS(_10sept_0_10[[#This Row],[V_phase]]))</f>
        <v>8.8842113740130145E-3</v>
      </c>
    </row>
    <row r="168" spans="1:11" x14ac:dyDescent="0.25">
      <c r="A168">
        <v>-15</v>
      </c>
      <c r="B168">
        <v>-0.89</v>
      </c>
      <c r="C168">
        <v>89.72</v>
      </c>
      <c r="D168">
        <v>-0.87</v>
      </c>
      <c r="E168">
        <v>89.19</v>
      </c>
      <c r="F168">
        <f>_10sept_0_10[[#This Row],[H_mag]]-40</f>
        <v>-40.89</v>
      </c>
      <c r="G168">
        <f>_10sept_0_10[[#This Row],[V_mag]]-40</f>
        <v>-40.869999999999997</v>
      </c>
      <c r="H168">
        <f>10^(_10sept_0_10[[#This Row],[H_mag_adj]]/20)*COS(RADIANS(_10sept_0_10[[#This Row],[H_phase]]))</f>
        <v>4.4109655944662594E-5</v>
      </c>
      <c r="I168">
        <f>10^(_10sept_0_10[[#This Row],[H_mag_adj]]/20)*SIN(RADIANS(_10sept_0_10[[#This Row],[H_phase]]))</f>
        <v>9.0259892942733035E-3</v>
      </c>
      <c r="J168">
        <f>10^(_10sept_0_10[[#This Row],[V_mag_adj]]/20)*COS(RADIANS(_10sept_0_10[[#This Row],[V_phase]]))</f>
        <v>1.2789333726818635E-4</v>
      </c>
      <c r="K168">
        <f>10^(_10sept_0_10[[#This Row],[V_mag_adj]]/20)*SIN(RADIANS(_10sept_0_10[[#This Row],[V_phase]]))</f>
        <v>9.0460003375945879E-3</v>
      </c>
    </row>
    <row r="169" spans="1:11" x14ac:dyDescent="0.25">
      <c r="A169">
        <v>-14</v>
      </c>
      <c r="B169">
        <v>-0.73</v>
      </c>
      <c r="C169">
        <v>86.24</v>
      </c>
      <c r="D169">
        <v>-0.73</v>
      </c>
      <c r="E169">
        <v>85.49</v>
      </c>
      <c r="F169">
        <f>_10sept_0_10[[#This Row],[H_mag]]-40</f>
        <v>-40.729999999999997</v>
      </c>
      <c r="G169">
        <f>_10sept_0_10[[#This Row],[V_mag]]-40</f>
        <v>-40.729999999999997</v>
      </c>
      <c r="H169">
        <f>10^(_10sept_0_10[[#This Row],[H_mag_adj]]/20)*COS(RADIANS(_10sept_0_10[[#This Row],[H_phase]]))</f>
        <v>6.0291133463328389E-4</v>
      </c>
      <c r="I169">
        <f>10^(_10sept_0_10[[#This Row],[H_mag_adj]]/20)*SIN(RADIANS(_10sept_0_10[[#This Row],[H_phase]]))</f>
        <v>9.1741148040887111E-3</v>
      </c>
      <c r="J169">
        <f>10^(_10sept_0_10[[#This Row],[V_mag_adj]]/20)*COS(RADIANS(_10sept_0_10[[#This Row],[V_phase]]))</f>
        <v>7.2294513426719091E-4</v>
      </c>
      <c r="K169">
        <f>10^(_10sept_0_10[[#This Row],[V_mag_adj]]/20)*SIN(RADIANS(_10sept_0_10[[#This Row],[V_phase]]))</f>
        <v>9.1654369698813774E-3</v>
      </c>
    </row>
    <row r="170" spans="1:11" x14ac:dyDescent="0.25">
      <c r="A170">
        <v>-13</v>
      </c>
      <c r="B170">
        <v>-0.59</v>
      </c>
      <c r="C170">
        <v>82.04</v>
      </c>
      <c r="D170">
        <v>-0.57999999999999996</v>
      </c>
      <c r="E170">
        <v>81.64</v>
      </c>
      <c r="F170">
        <f>_10sept_0_10[[#This Row],[H_mag]]-40</f>
        <v>-40.590000000000003</v>
      </c>
      <c r="G170">
        <f>_10sept_0_10[[#This Row],[V_mag]]-40</f>
        <v>-40.58</v>
      </c>
      <c r="H170">
        <f>10^(_10sept_0_10[[#This Row],[H_mag_adj]]/20)*COS(RADIANS(_10sept_0_10[[#This Row],[H_phase]]))</f>
        <v>1.293875469038585E-3</v>
      </c>
      <c r="I170">
        <f>10^(_10sept_0_10[[#This Row],[H_mag_adj]]/20)*SIN(RADIANS(_10sept_0_10[[#This Row],[H_phase]]))</f>
        <v>9.2532709411013801E-3</v>
      </c>
      <c r="J170">
        <f>10^(_10sept_0_10[[#This Row],[V_mag_adj]]/20)*COS(RADIANS(_10sept_0_10[[#This Row],[V_phase]]))</f>
        <v>1.360008297687414E-3</v>
      </c>
      <c r="K170">
        <f>10^(_10sept_0_10[[#This Row],[V_mag_adj]]/20)*SIN(RADIANS(_10sept_0_10[[#This Row],[V_phase]]))</f>
        <v>9.2546612554412228E-3</v>
      </c>
    </row>
    <row r="171" spans="1:11" x14ac:dyDescent="0.25">
      <c r="A171">
        <v>-12</v>
      </c>
      <c r="B171">
        <v>-0.46</v>
      </c>
      <c r="C171">
        <v>77.56</v>
      </c>
      <c r="D171">
        <v>-0.46</v>
      </c>
      <c r="E171">
        <v>76.92</v>
      </c>
      <c r="F171">
        <f>_10sept_0_10[[#This Row],[H_mag]]-40</f>
        <v>-40.46</v>
      </c>
      <c r="G171">
        <f>_10sept_0_10[[#This Row],[V_mag]]-40</f>
        <v>-40.46</v>
      </c>
      <c r="H171">
        <f>10^(_10sept_0_10[[#This Row],[H_mag_adj]]/20)*COS(RADIANS(_10sept_0_10[[#This Row],[H_phase]]))</f>
        <v>2.0430557454579755E-3</v>
      </c>
      <c r="I171">
        <f>10^(_10sept_0_10[[#This Row],[H_mag_adj]]/20)*SIN(RADIANS(_10sept_0_10[[#This Row],[H_phase]]))</f>
        <v>9.2615161487714613E-3</v>
      </c>
      <c r="J171">
        <f>10^(_10sept_0_10[[#This Row],[V_mag_adj]]/20)*COS(RADIANS(_10sept_0_10[[#This Row],[V_phase]]))</f>
        <v>2.1463782664661157E-3</v>
      </c>
      <c r="K171">
        <f>10^(_10sept_0_10[[#This Row],[V_mag_adj]]/20)*SIN(RADIANS(_10sept_0_10[[#This Row],[V_phase]]))</f>
        <v>9.2381176919459802E-3</v>
      </c>
    </row>
    <row r="172" spans="1:11" x14ac:dyDescent="0.25">
      <c r="A172">
        <v>-11</v>
      </c>
      <c r="B172">
        <v>-0.31</v>
      </c>
      <c r="C172">
        <v>73.23</v>
      </c>
      <c r="D172">
        <v>-0.33</v>
      </c>
      <c r="E172">
        <v>72.510000000000005</v>
      </c>
      <c r="F172">
        <f>_10sept_0_10[[#This Row],[H_mag]]-40</f>
        <v>-40.31</v>
      </c>
      <c r="G172">
        <f>_10sept_0_10[[#This Row],[V_mag]]-40</f>
        <v>-40.33</v>
      </c>
      <c r="H172">
        <f>10^(_10sept_0_10[[#This Row],[H_mag_adj]]/20)*COS(RADIANS(_10sept_0_10[[#This Row],[H_phase]]))</f>
        <v>2.7841442792423529E-3</v>
      </c>
      <c r="I172">
        <f>10^(_10sept_0_10[[#This Row],[H_mag_adj]]/20)*SIN(RADIANS(_10sept_0_10[[#This Row],[H_phase]]))</f>
        <v>9.2390112121993242E-3</v>
      </c>
      <c r="J172">
        <f>10^(_10sept_0_10[[#This Row],[V_mag_adj]]/20)*COS(RADIANS(_10sept_0_10[[#This Row],[V_phase]]))</f>
        <v>2.8933523722280961E-3</v>
      </c>
      <c r="K172">
        <f>10^(_10sept_0_10[[#This Row],[V_mag_adj]]/20)*SIN(RADIANS(_10sept_0_10[[#This Row],[V_phase]]))</f>
        <v>9.182129077074502E-3</v>
      </c>
    </row>
    <row r="173" spans="1:11" x14ac:dyDescent="0.25">
      <c r="A173">
        <v>-10</v>
      </c>
      <c r="B173">
        <v>-0.21</v>
      </c>
      <c r="C173">
        <v>68.11</v>
      </c>
      <c r="D173">
        <v>-0.21</v>
      </c>
      <c r="E173">
        <v>67.7</v>
      </c>
      <c r="F173">
        <f>_10sept_0_10[[#This Row],[H_mag]]-40</f>
        <v>-40.21</v>
      </c>
      <c r="G173">
        <f>_10sept_0_10[[#This Row],[V_mag]]-40</f>
        <v>-40.21</v>
      </c>
      <c r="H173">
        <f>10^(_10sept_0_10[[#This Row],[H_mag_adj]]/20)*COS(RADIANS(_10sept_0_10[[#This Row],[H_phase]]))</f>
        <v>3.6392006699027769E-3</v>
      </c>
      <c r="I173">
        <f>10^(_10sept_0_10[[#This Row],[H_mag_adj]]/20)*SIN(RADIANS(_10sept_0_10[[#This Row],[H_phase]]))</f>
        <v>9.0573635726156117E-3</v>
      </c>
      <c r="J173">
        <f>10^(_10sept_0_10[[#This Row],[V_mag_adj]]/20)*COS(RADIANS(_10sept_0_10[[#This Row],[V_phase]]))</f>
        <v>3.7039200768813965E-3</v>
      </c>
      <c r="K173">
        <f>10^(_10sept_0_10[[#This Row],[V_mag_adj]]/20)*SIN(RADIANS(_10sept_0_10[[#This Row],[V_phase]]))</f>
        <v>9.0310903254501879E-3</v>
      </c>
    </row>
    <row r="174" spans="1:11" x14ac:dyDescent="0.25">
      <c r="A174">
        <v>-9</v>
      </c>
      <c r="B174">
        <v>-0.11</v>
      </c>
      <c r="C174">
        <v>63.11</v>
      </c>
      <c r="D174">
        <v>-0.12</v>
      </c>
      <c r="E174">
        <v>62.66</v>
      </c>
      <c r="F174">
        <f>_10sept_0_10[[#This Row],[H_mag]]-40</f>
        <v>-40.11</v>
      </c>
      <c r="G174">
        <f>_10sept_0_10[[#This Row],[V_mag]]-40</f>
        <v>-40.119999999999997</v>
      </c>
      <c r="H174">
        <f>10^(_10sept_0_10[[#This Row],[H_mag_adj]]/20)*COS(RADIANS(_10sept_0_10[[#This Row],[H_phase]]))</f>
        <v>4.465874100255624E-3</v>
      </c>
      <c r="I174">
        <f>10^(_10sept_0_10[[#This Row],[H_mag_adj]]/20)*SIN(RADIANS(_10sept_0_10[[#This Row],[H_phase]]))</f>
        <v>8.8065278227235817E-3</v>
      </c>
      <c r="J174">
        <f>10^(_10sept_0_10[[#This Row],[V_mag_adj]]/20)*COS(RADIANS(_10sept_0_10[[#This Row],[V_phase]]))</f>
        <v>4.5296839643447721E-3</v>
      </c>
      <c r="K174">
        <f>10^(_10sept_0_10[[#This Row],[V_mag_adj]]/20)*SIN(RADIANS(_10sept_0_10[[#This Row],[V_phase]]))</f>
        <v>8.7610892907705427E-3</v>
      </c>
    </row>
    <row r="175" spans="1:11" x14ac:dyDescent="0.25">
      <c r="A175">
        <v>-8</v>
      </c>
      <c r="B175">
        <v>-0.04</v>
      </c>
      <c r="C175">
        <v>57.85</v>
      </c>
      <c r="D175">
        <v>-7.0000000000000007E-2</v>
      </c>
      <c r="E175">
        <v>57.01</v>
      </c>
      <c r="F175">
        <f>_10sept_0_10[[#This Row],[H_mag]]-40</f>
        <v>-40.04</v>
      </c>
      <c r="G175">
        <f>_10sept_0_10[[#This Row],[V_mag]]-40</f>
        <v>-40.07</v>
      </c>
      <c r="H175">
        <f>10^(_10sept_0_10[[#This Row],[H_mag_adj]]/20)*COS(RADIANS(_10sept_0_10[[#This Row],[H_phase]]))</f>
        <v>5.2969268009406814E-3</v>
      </c>
      <c r="I175">
        <f>10^(_10sept_0_10[[#This Row],[H_mag_adj]]/20)*SIN(RADIANS(_10sept_0_10[[#This Row],[H_phase]]))</f>
        <v>8.4276782659729634E-3</v>
      </c>
      <c r="J175">
        <f>10^(_10sept_0_10[[#This Row],[V_mag_adj]]/20)*COS(RADIANS(_10sept_0_10[[#This Row],[V_phase]]))</f>
        <v>5.4012219329580479E-3</v>
      </c>
      <c r="K175">
        <f>10^(_10sept_0_10[[#This Row],[V_mag_adj]]/20)*SIN(RADIANS(_10sept_0_10[[#This Row],[V_phase]]))</f>
        <v>8.3203312558483046E-3</v>
      </c>
    </row>
    <row r="176" spans="1:11" x14ac:dyDescent="0.25">
      <c r="A176">
        <v>-7</v>
      </c>
      <c r="B176">
        <v>-0.02</v>
      </c>
      <c r="C176">
        <v>51.45</v>
      </c>
      <c r="D176">
        <v>-0.03</v>
      </c>
      <c r="E176">
        <v>51.49</v>
      </c>
      <c r="F176">
        <f>_10sept_0_10[[#This Row],[H_mag]]-40</f>
        <v>-40.020000000000003</v>
      </c>
      <c r="G176">
        <f>_10sept_0_10[[#This Row],[V_mag]]-40</f>
        <v>-40.03</v>
      </c>
      <c r="H176">
        <f>10^(_10sept_0_10[[#This Row],[H_mag_adj]]/20)*COS(RADIANS(_10sept_0_10[[#This Row],[H_phase]]))</f>
        <v>6.2176403982936619E-3</v>
      </c>
      <c r="I176">
        <f>10^(_10sept_0_10[[#This Row],[H_mag_adj]]/20)*SIN(RADIANS(_10sept_0_10[[#This Row],[H_phase]]))</f>
        <v>7.8026591372851294E-3</v>
      </c>
      <c r="J176">
        <f>10^(_10sept_0_10[[#This Row],[V_mag_adj]]/20)*COS(RADIANS(_10sept_0_10[[#This Row],[V_phase]]))</f>
        <v>6.2050436654257314E-3</v>
      </c>
      <c r="K176">
        <f>10^(_10sept_0_10[[#This Row],[V_mag_adj]]/20)*SIN(RADIANS(_10sept_0_10[[#This Row],[V_phase]]))</f>
        <v>7.7980150007712383E-3</v>
      </c>
    </row>
    <row r="177" spans="1:11" x14ac:dyDescent="0.25">
      <c r="A177">
        <v>-6</v>
      </c>
      <c r="B177">
        <v>0</v>
      </c>
      <c r="C177">
        <v>45.55</v>
      </c>
      <c r="D177">
        <v>-0.05</v>
      </c>
      <c r="E177">
        <v>44.65</v>
      </c>
      <c r="F177">
        <f>_10sept_0_10[[#This Row],[H_mag]]-40</f>
        <v>-40</v>
      </c>
      <c r="G177">
        <f>_10sept_0_10[[#This Row],[V_mag]]-40</f>
        <v>-40.049999999999997</v>
      </c>
      <c r="H177">
        <f>10^(_10sept_0_10[[#This Row],[H_mag_adj]]/20)*COS(RADIANS(_10sept_0_10[[#This Row],[H_phase]]))</f>
        <v>7.0028656905595102E-3</v>
      </c>
      <c r="I177">
        <f>10^(_10sept_0_10[[#This Row],[H_mag_adj]]/20)*SIN(RADIANS(_10sept_0_10[[#This Row],[H_phase]]))</f>
        <v>7.1386183621191344E-3</v>
      </c>
      <c r="J177">
        <f>10^(_10sept_0_10[[#This Row],[V_mag_adj]]/20)*COS(RADIANS(_10sept_0_10[[#This Row],[V_phase]]))</f>
        <v>7.073295726321812E-3</v>
      </c>
      <c r="K177">
        <f>10^(_10sept_0_10[[#This Row],[V_mag_adj]]/20)*SIN(RADIANS(_10sept_0_10[[#This Row],[V_phase]]))</f>
        <v>6.9874027387643407E-3</v>
      </c>
    </row>
    <row r="178" spans="1:11" x14ac:dyDescent="0.25">
      <c r="A178">
        <v>-5</v>
      </c>
      <c r="B178">
        <v>-0.01</v>
      </c>
      <c r="C178">
        <v>38.61</v>
      </c>
      <c r="D178">
        <v>-0.06</v>
      </c>
      <c r="E178">
        <v>38.14</v>
      </c>
      <c r="F178">
        <f>_10sept_0_10[[#This Row],[H_mag]]-40</f>
        <v>-40.01</v>
      </c>
      <c r="G178">
        <f>_10sept_0_10[[#This Row],[V_mag]]-40</f>
        <v>-40.06</v>
      </c>
      <c r="H178">
        <f>10^(_10sept_0_10[[#This Row],[H_mag_adj]]/20)*COS(RADIANS(_10sept_0_10[[#This Row],[H_phase]]))</f>
        <v>7.8051245733730878E-3</v>
      </c>
      <c r="I178">
        <f>10^(_10sept_0_10[[#This Row],[H_mag_adj]]/20)*SIN(RADIANS(_10sept_0_10[[#This Row],[H_phase]]))</f>
        <v>6.2329797670442454E-3</v>
      </c>
      <c r="J178">
        <f>10^(_10sept_0_10[[#This Row],[V_mag_adj]]/20)*COS(RADIANS(_10sept_0_10[[#This Row],[V_phase]]))</f>
        <v>7.8108980206861786E-3</v>
      </c>
      <c r="K178">
        <f>10^(_10sept_0_10[[#This Row],[V_mag_adj]]/20)*SIN(RADIANS(_10sept_0_10[[#This Row],[V_phase]]))</f>
        <v>6.1333368302712377E-3</v>
      </c>
    </row>
    <row r="179" spans="1:11" x14ac:dyDescent="0.25">
      <c r="A179">
        <v>-4</v>
      </c>
      <c r="B179">
        <v>-0.03</v>
      </c>
      <c r="C179">
        <v>31.7</v>
      </c>
      <c r="D179">
        <v>-0.06</v>
      </c>
      <c r="E179">
        <v>31.43</v>
      </c>
      <c r="F179">
        <f>_10sept_0_10[[#This Row],[H_mag]]-40</f>
        <v>-40.03</v>
      </c>
      <c r="G179">
        <f>_10sept_0_10[[#This Row],[V_mag]]-40</f>
        <v>-40.06</v>
      </c>
      <c r="H179">
        <f>10^(_10sept_0_10[[#This Row],[H_mag_adj]]/20)*COS(RADIANS(_10sept_0_10[[#This Row],[H_phase]]))</f>
        <v>8.4787758089830776E-3</v>
      </c>
      <c r="I179">
        <f>10^(_10sept_0_10[[#This Row],[H_mag_adj]]/20)*SIN(RADIANS(_10sept_0_10[[#This Row],[H_phase]]))</f>
        <v>5.2365986692791931E-3</v>
      </c>
      <c r="J179">
        <f>10^(_10sept_0_10[[#This Row],[V_mag_adj]]/20)*COS(RADIANS(_10sept_0_10[[#This Row],[V_phase]]))</f>
        <v>8.4740395666825612E-3</v>
      </c>
      <c r="K179">
        <f>10^(_10sept_0_10[[#This Row],[V_mag_adj]]/20)*SIN(RADIANS(_10sept_0_10[[#This Row],[V_phase]]))</f>
        <v>5.1786679740469287E-3</v>
      </c>
    </row>
    <row r="180" spans="1:11" x14ac:dyDescent="0.25">
      <c r="A180">
        <v>-3</v>
      </c>
      <c r="B180">
        <v>-0.04</v>
      </c>
      <c r="C180">
        <v>24.59</v>
      </c>
      <c r="D180">
        <v>-0.08</v>
      </c>
      <c r="E180">
        <v>23.98</v>
      </c>
      <c r="F180">
        <f>_10sept_0_10[[#This Row],[H_mag]]-40</f>
        <v>-40.04</v>
      </c>
      <c r="G180">
        <f>_10sept_0_10[[#This Row],[V_mag]]-40</f>
        <v>-40.08</v>
      </c>
      <c r="H180">
        <f>10^(_10sept_0_10[[#This Row],[H_mag_adj]]/20)*COS(RADIANS(_10sept_0_10[[#This Row],[H_phase]]))</f>
        <v>9.0513085569821194E-3</v>
      </c>
      <c r="I180">
        <f>10^(_10sept_0_10[[#This Row],[H_mag_adj]]/20)*SIN(RADIANS(_10sept_0_10[[#This Row],[H_phase]]))</f>
        <v>4.1421018692903953E-3</v>
      </c>
      <c r="J180">
        <f>10^(_10sept_0_10[[#This Row],[V_mag_adj]]/20)*COS(RADIANS(_10sept_0_10[[#This Row],[V_phase]]))</f>
        <v>9.0531064360625073E-3</v>
      </c>
      <c r="K180">
        <f>10^(_10sept_0_10[[#This Row],[V_mag_adj]]/20)*SIN(RADIANS(_10sept_0_10[[#This Row],[V_phase]]))</f>
        <v>4.0269167062806158E-3</v>
      </c>
    </row>
    <row r="181" spans="1:11" x14ac:dyDescent="0.25">
      <c r="A181">
        <v>-2</v>
      </c>
      <c r="B181">
        <v>-0.06</v>
      </c>
      <c r="C181">
        <v>17.149999999999999</v>
      </c>
      <c r="D181">
        <v>-0.11</v>
      </c>
      <c r="E181">
        <v>16.079999999999998</v>
      </c>
      <c r="F181">
        <f>_10sept_0_10[[#This Row],[H_mag]]-40</f>
        <v>-40.06</v>
      </c>
      <c r="G181">
        <f>_10sept_0_10[[#This Row],[V_mag]]-40</f>
        <v>-40.11</v>
      </c>
      <c r="H181">
        <f>10^(_10sept_0_10[[#This Row],[H_mag_adj]]/20)*COS(RADIANS(_10sept_0_10[[#This Row],[H_phase]]))</f>
        <v>9.4895818838537614E-3</v>
      </c>
      <c r="I181">
        <f>10^(_10sept_0_10[[#This Row],[H_mag_adj]]/20)*SIN(RADIANS(_10sept_0_10[[#This Row],[H_phase]]))</f>
        <v>2.9284439951543207E-3</v>
      </c>
      <c r="J181">
        <f>10^(_10sept_0_10[[#This Row],[V_mag_adj]]/20)*COS(RADIANS(_10sept_0_10[[#This Row],[V_phase]]))</f>
        <v>9.4878388441080701E-3</v>
      </c>
      <c r="K181">
        <f>10^(_10sept_0_10[[#This Row],[V_mag_adj]]/20)*SIN(RADIANS(_10sept_0_10[[#This Row],[V_phase]]))</f>
        <v>2.734936533079439E-3</v>
      </c>
    </row>
    <row r="182" spans="1:11" x14ac:dyDescent="0.25">
      <c r="A182">
        <v>-1</v>
      </c>
      <c r="B182">
        <v>-0.08</v>
      </c>
      <c r="C182">
        <v>9.16</v>
      </c>
      <c r="D182">
        <v>-0.11</v>
      </c>
      <c r="E182">
        <v>8.23</v>
      </c>
      <c r="F182">
        <f>_10sept_0_10[[#This Row],[H_mag]]-40</f>
        <v>-40.08</v>
      </c>
      <c r="G182">
        <f>_10sept_0_10[[#This Row],[V_mag]]-40</f>
        <v>-40.11</v>
      </c>
      <c r="H182">
        <f>10^(_10sept_0_10[[#This Row],[H_mag_adj]]/20)*COS(RADIANS(_10sept_0_10[[#This Row],[H_phase]]))</f>
        <v>9.7819650183817754E-3</v>
      </c>
      <c r="I182">
        <f>10^(_10sept_0_10[[#This Row],[H_mag_adj]]/20)*SIN(RADIANS(_10sept_0_10[[#This Row],[H_phase]]))</f>
        <v>1.5773251665885347E-3</v>
      </c>
      <c r="J182">
        <f>10^(_10sept_0_10[[#This Row],[V_mag_adj]]/20)*COS(RADIANS(_10sept_0_10[[#This Row],[V_phase]]))</f>
        <v>9.7724665179282268E-3</v>
      </c>
      <c r="K182">
        <f>10^(_10sept_0_10[[#This Row],[V_mag_adj]]/20)*SIN(RADIANS(_10sept_0_10[[#This Row],[V_phase]]))</f>
        <v>1.4134574375304992E-3</v>
      </c>
    </row>
    <row r="183" spans="1:11" x14ac:dyDescent="0.25">
      <c r="A183">
        <v>0</v>
      </c>
      <c r="B183">
        <v>-0.11</v>
      </c>
      <c r="C183">
        <v>1.69</v>
      </c>
      <c r="D183">
        <v>-0.14000000000000001</v>
      </c>
      <c r="E183">
        <v>0.13</v>
      </c>
      <c r="F183">
        <f>_10sept_0_10[[#This Row],[H_mag]]-40</f>
        <v>-40.11</v>
      </c>
      <c r="G183">
        <f>_10sept_0_10[[#This Row],[V_mag]]-40</f>
        <v>-40.14</v>
      </c>
      <c r="H183">
        <f>10^(_10sept_0_10[[#This Row],[H_mag_adj]]/20)*COS(RADIANS(_10sept_0_10[[#This Row],[H_phase]]))</f>
        <v>9.8698613229206162E-3</v>
      </c>
      <c r="I183">
        <f>10^(_10sept_0_10[[#This Row],[H_mag_adj]]/20)*SIN(RADIANS(_10sept_0_10[[#This Row],[H_phase]]))</f>
        <v>2.9120652131128555E-4</v>
      </c>
      <c r="J183">
        <f>10^(_10sept_0_10[[#This Row],[V_mag_adj]]/20)*COS(RADIANS(_10sept_0_10[[#This Row],[V_phase]]))</f>
        <v>9.8400857290071083E-3</v>
      </c>
      <c r="K183">
        <f>10^(_10sept_0_10[[#This Row],[V_mag_adj]]/20)*SIN(RADIANS(_10sept_0_10[[#This Row],[V_phase]]))</f>
        <v>2.2326484616975194E-5</v>
      </c>
    </row>
    <row r="184" spans="1:11" x14ac:dyDescent="0.25">
      <c r="A184">
        <v>1</v>
      </c>
      <c r="B184">
        <v>-0.15</v>
      </c>
      <c r="C184">
        <v>-6.62</v>
      </c>
      <c r="D184">
        <v>-0.16</v>
      </c>
      <c r="E184">
        <v>-8.1999999999999993</v>
      </c>
      <c r="F184">
        <f>_10sept_0_10[[#This Row],[H_mag]]-40</f>
        <v>-40.15</v>
      </c>
      <c r="G184">
        <f>_10sept_0_10[[#This Row],[V_mag]]-40</f>
        <v>-40.159999999999997</v>
      </c>
      <c r="H184">
        <f>10^(_10sept_0_10[[#This Row],[H_mag_adj]]/20)*COS(RADIANS(_10sept_0_10[[#This Row],[H_phase]]))</f>
        <v>9.7632561111577407E-3</v>
      </c>
      <c r="I184">
        <f>10^(_10sept_0_10[[#This Row],[H_mag_adj]]/20)*SIN(RADIANS(_10sept_0_10[[#This Row],[H_phase]]))</f>
        <v>-1.133101057682995E-3</v>
      </c>
      <c r="J184">
        <f>10^(_10sept_0_10[[#This Row],[V_mag_adj]]/20)*COS(RADIANS(_10sept_0_10[[#This Row],[V_phase]]))</f>
        <v>9.7171077874379438E-3</v>
      </c>
      <c r="K184">
        <f>10^(_10sept_0_10[[#This Row],[V_mag_adj]]/20)*SIN(RADIANS(_10sept_0_10[[#This Row],[V_phase]]))</f>
        <v>-1.4002566228051969E-3</v>
      </c>
    </row>
    <row r="185" spans="1:11" x14ac:dyDescent="0.25">
      <c r="A185">
        <v>2</v>
      </c>
      <c r="B185">
        <v>-0.21</v>
      </c>
      <c r="C185">
        <v>-15.34</v>
      </c>
      <c r="D185">
        <v>-0.21</v>
      </c>
      <c r="E185">
        <v>-16.87</v>
      </c>
      <c r="F185">
        <f>_10sept_0_10[[#This Row],[H_mag]]-40</f>
        <v>-40.21</v>
      </c>
      <c r="G185">
        <f>_10sept_0_10[[#This Row],[V_mag]]-40</f>
        <v>-40.21</v>
      </c>
      <c r="H185">
        <f>10^(_10sept_0_10[[#This Row],[H_mag_adj]]/20)*COS(RADIANS(_10sept_0_10[[#This Row],[H_phase]]))</f>
        <v>9.4133677843487047E-3</v>
      </c>
      <c r="I185">
        <f>10^(_10sept_0_10[[#This Row],[H_mag_adj]]/20)*SIN(RADIANS(_10sept_0_10[[#This Row],[H_phase]]))</f>
        <v>-2.5822709693119035E-3</v>
      </c>
      <c r="J185">
        <f>10^(_10sept_0_10[[#This Row],[V_mag_adj]]/20)*COS(RADIANS(_10sept_0_10[[#This Row],[V_phase]]))</f>
        <v>9.3410641717765908E-3</v>
      </c>
      <c r="K185">
        <f>10^(_10sept_0_10[[#This Row],[V_mag_adj]]/20)*SIN(RADIANS(_10sept_0_10[[#This Row],[V_phase]]))</f>
        <v>-2.8326906892770271E-3</v>
      </c>
    </row>
    <row r="186" spans="1:11" x14ac:dyDescent="0.25">
      <c r="A186">
        <v>3</v>
      </c>
      <c r="B186">
        <v>-0.3</v>
      </c>
      <c r="C186">
        <v>-24.46</v>
      </c>
      <c r="D186">
        <v>-0.28000000000000003</v>
      </c>
      <c r="E186">
        <v>-25.9</v>
      </c>
      <c r="F186">
        <f>_10sept_0_10[[#This Row],[H_mag]]-40</f>
        <v>-40.299999999999997</v>
      </c>
      <c r="G186">
        <f>_10sept_0_10[[#This Row],[V_mag]]-40</f>
        <v>-40.28</v>
      </c>
      <c r="H186">
        <f>10^(_10sept_0_10[[#This Row],[H_mag_adj]]/20)*COS(RADIANS(_10sept_0_10[[#This Row],[H_phase]]))</f>
        <v>8.7934835320235324E-3</v>
      </c>
      <c r="I186">
        <f>10^(_10sept_0_10[[#This Row],[H_mag_adj]]/20)*SIN(RADIANS(_10sept_0_10[[#This Row],[H_phase]]))</f>
        <v>-4.0000096814545539E-3</v>
      </c>
      <c r="J186">
        <f>10^(_10sept_0_10[[#This Row],[V_mag_adj]]/20)*COS(RADIANS(_10sept_0_10[[#This Row],[V_phase]]))</f>
        <v>8.7102187778985152E-3</v>
      </c>
      <c r="K186">
        <f>10^(_10sept_0_10[[#This Row],[V_mag_adj]]/20)*SIN(RADIANS(_10sept_0_10[[#This Row],[V_phase]]))</f>
        <v>-4.2294549925175791E-3</v>
      </c>
    </row>
    <row r="187" spans="1:11" x14ac:dyDescent="0.25">
      <c r="A187">
        <v>4</v>
      </c>
      <c r="B187">
        <v>-0.38</v>
      </c>
      <c r="C187">
        <v>-33.33</v>
      </c>
      <c r="D187">
        <v>-0.34</v>
      </c>
      <c r="E187">
        <v>-34.82</v>
      </c>
      <c r="F187">
        <f>_10sept_0_10[[#This Row],[H_mag]]-40</f>
        <v>-40.380000000000003</v>
      </c>
      <c r="G187">
        <f>_10sept_0_10[[#This Row],[V_mag]]-40</f>
        <v>-40.340000000000003</v>
      </c>
      <c r="H187">
        <f>10^(_10sept_0_10[[#This Row],[H_mag_adj]]/20)*COS(RADIANS(_10sept_0_10[[#This Row],[H_phase]]))</f>
        <v>7.9975457903804156E-3</v>
      </c>
      <c r="I187">
        <f>10^(_10sept_0_10[[#This Row],[H_mag_adj]]/20)*SIN(RADIANS(_10sept_0_10[[#This Row],[H_phase]]))</f>
        <v>-5.2594020898737515E-3</v>
      </c>
      <c r="J187">
        <f>10^(_10sept_0_10[[#This Row],[V_mag_adj]]/20)*COS(RADIANS(_10sept_0_10[[#This Row],[V_phase]]))</f>
        <v>7.8943554464024866E-3</v>
      </c>
      <c r="K187">
        <f>10^(_10sept_0_10[[#This Row],[V_mag_adj]]/20)*SIN(RADIANS(_10sept_0_10[[#This Row],[V_phase]]))</f>
        <v>-5.4908077256153789E-3</v>
      </c>
    </row>
    <row r="188" spans="1:11" x14ac:dyDescent="0.25">
      <c r="A188">
        <v>5</v>
      </c>
      <c r="B188">
        <v>-0.45</v>
      </c>
      <c r="C188">
        <v>-42.41</v>
      </c>
      <c r="D188">
        <v>-0.42</v>
      </c>
      <c r="E188">
        <v>-44.37</v>
      </c>
      <c r="F188">
        <f>_10sept_0_10[[#This Row],[H_mag]]-40</f>
        <v>-40.450000000000003</v>
      </c>
      <c r="G188">
        <f>_10sept_0_10[[#This Row],[V_mag]]-40</f>
        <v>-40.42</v>
      </c>
      <c r="H188">
        <f>10^(_10sept_0_10[[#This Row],[H_mag_adj]]/20)*COS(RADIANS(_10sept_0_10[[#This Row],[H_phase]]))</f>
        <v>7.0105971164474276E-3</v>
      </c>
      <c r="I188">
        <f>10^(_10sept_0_10[[#This Row],[H_mag_adj]]/20)*SIN(RADIANS(_10sept_0_10[[#This Row],[H_phase]]))</f>
        <v>-6.4037990155418421E-3</v>
      </c>
      <c r="J188">
        <f>10^(_10sept_0_10[[#This Row],[V_mag_adj]]/20)*COS(RADIANS(_10sept_0_10[[#This Row],[V_phase]]))</f>
        <v>6.8109578520233523E-3</v>
      </c>
      <c r="K188">
        <f>10^(_10sept_0_10[[#This Row],[V_mag_adj]]/20)*SIN(RADIANS(_10sept_0_10[[#This Row],[V_phase]]))</f>
        <v>-6.6628001737842925E-3</v>
      </c>
    </row>
    <row r="189" spans="1:11" x14ac:dyDescent="0.25">
      <c r="A189">
        <v>6</v>
      </c>
      <c r="B189">
        <v>-0.52</v>
      </c>
      <c r="C189">
        <v>-52.37</v>
      </c>
      <c r="D189">
        <v>-0.48</v>
      </c>
      <c r="E189">
        <v>-53.88</v>
      </c>
      <c r="F189">
        <f>_10sept_0_10[[#This Row],[H_mag]]-40</f>
        <v>-40.520000000000003</v>
      </c>
      <c r="G189">
        <f>_10sept_0_10[[#This Row],[V_mag]]-40</f>
        <v>-40.479999999999997</v>
      </c>
      <c r="H189">
        <f>10^(_10sept_0_10[[#This Row],[H_mag_adj]]/20)*COS(RADIANS(_10sept_0_10[[#This Row],[H_phase]]))</f>
        <v>5.7508003871003356E-3</v>
      </c>
      <c r="I189">
        <f>10^(_10sept_0_10[[#This Row],[H_mag_adj]]/20)*SIN(RADIANS(_10sept_0_10[[#This Row],[H_phase]]))</f>
        <v>-7.4594836357165187E-3</v>
      </c>
      <c r="J189">
        <f>10^(_10sept_0_10[[#This Row],[V_mag_adj]]/20)*COS(RADIANS(_10sept_0_10[[#This Row],[V_phase]]))</f>
        <v>5.5778633301246773E-3</v>
      </c>
      <c r="K189">
        <f>10^(_10sept_0_10[[#This Row],[V_mag_adj]]/20)*SIN(RADIANS(_10sept_0_10[[#This Row],[V_phase]]))</f>
        <v>-7.6435539656242229E-3</v>
      </c>
    </row>
    <row r="190" spans="1:11" x14ac:dyDescent="0.25">
      <c r="A190">
        <v>7</v>
      </c>
      <c r="B190">
        <v>-0.56999999999999995</v>
      </c>
      <c r="C190">
        <v>-63.21</v>
      </c>
      <c r="D190">
        <v>-0.53</v>
      </c>
      <c r="E190">
        <v>-64.23</v>
      </c>
      <c r="F190">
        <f>_10sept_0_10[[#This Row],[H_mag]]-40</f>
        <v>-40.57</v>
      </c>
      <c r="G190">
        <f>_10sept_0_10[[#This Row],[V_mag]]-40</f>
        <v>-40.53</v>
      </c>
      <c r="H190">
        <f>10^(_10sept_0_10[[#This Row],[H_mag_adj]]/20)*COS(RADIANS(_10sept_0_10[[#This Row],[H_phase]]))</f>
        <v>4.2209335403923442E-3</v>
      </c>
      <c r="I190">
        <f>10^(_10sept_0_10[[#This Row],[H_mag_adj]]/20)*SIN(RADIANS(_10sept_0_10[[#This Row],[H_phase]]))</f>
        <v>-8.3596532321594686E-3</v>
      </c>
      <c r="J190">
        <f>10^(_10sept_0_10[[#This Row],[V_mag_adj]]/20)*COS(RADIANS(_10sept_0_10[[#This Row],[V_phase]]))</f>
        <v>4.0902439826307202E-3</v>
      </c>
      <c r="K190">
        <f>10^(_10sept_0_10[[#This Row],[V_mag_adj]]/20)*SIN(RADIANS(_10sept_0_10[[#This Row],[V_phase]]))</f>
        <v>-8.472394298286447E-3</v>
      </c>
    </row>
    <row r="191" spans="1:11" x14ac:dyDescent="0.25">
      <c r="A191">
        <v>8</v>
      </c>
      <c r="B191">
        <v>-0.57999999999999996</v>
      </c>
      <c r="C191">
        <v>-73.62</v>
      </c>
      <c r="D191">
        <v>-0.56000000000000005</v>
      </c>
      <c r="E191">
        <v>-74.400000000000006</v>
      </c>
      <c r="F191">
        <f>_10sept_0_10[[#This Row],[H_mag]]-40</f>
        <v>-40.58</v>
      </c>
      <c r="G191">
        <f>_10sept_0_10[[#This Row],[V_mag]]-40</f>
        <v>-40.56</v>
      </c>
      <c r="H191">
        <f>10^(_10sept_0_10[[#This Row],[H_mag_adj]]/20)*COS(RADIANS(_10sept_0_10[[#This Row],[H_phase]]))</f>
        <v>2.6379055124390325E-3</v>
      </c>
      <c r="I191">
        <f>10^(_10sept_0_10[[#This Row],[H_mag_adj]]/20)*SIN(RADIANS(_10sept_0_10[[#This Row],[H_phase]]))</f>
        <v>-8.9743987002019986E-3</v>
      </c>
      <c r="J191">
        <f>10^(_10sept_0_10[[#This Row],[V_mag_adj]]/20)*COS(RADIANS(_10sept_0_10[[#This Row],[V_phase]]))</f>
        <v>2.5212900671819608E-3</v>
      </c>
      <c r="K191">
        <f>10^(_10sept_0_10[[#This Row],[V_mag_adj]]/20)*SIN(RADIANS(_10sept_0_10[[#This Row],[V_phase]]))</f>
        <v>-9.0302462912269423E-3</v>
      </c>
    </row>
    <row r="192" spans="1:11" x14ac:dyDescent="0.25">
      <c r="A192">
        <v>9</v>
      </c>
      <c r="B192">
        <v>-0.56000000000000005</v>
      </c>
      <c r="C192">
        <v>-84.1</v>
      </c>
      <c r="D192">
        <v>-0.56000000000000005</v>
      </c>
      <c r="E192">
        <v>-84.76</v>
      </c>
      <c r="F192">
        <f>_10sept_0_10[[#This Row],[H_mag]]-40</f>
        <v>-40.56</v>
      </c>
      <c r="G192">
        <f>_10sept_0_10[[#This Row],[V_mag]]-40</f>
        <v>-40.56</v>
      </c>
      <c r="H192">
        <f>10^(_10sept_0_10[[#This Row],[H_mag_adj]]/20)*COS(RADIANS(_10sept_0_10[[#This Row],[H_phase]]))</f>
        <v>9.6374377087253538E-4</v>
      </c>
      <c r="I192">
        <f>10^(_10sept_0_10[[#This Row],[H_mag_adj]]/20)*SIN(RADIANS(_10sept_0_10[[#This Row],[H_phase]]))</f>
        <v>-9.3259556951120429E-3</v>
      </c>
      <c r="J192">
        <f>10^(_10sept_0_10[[#This Row],[V_mag_adj]]/20)*COS(RADIANS(_10sept_0_10[[#This Row],[V_phase]]))</f>
        <v>8.562549094811657E-4</v>
      </c>
      <c r="K192">
        <f>10^(_10sept_0_10[[#This Row],[V_mag_adj]]/20)*SIN(RADIANS(_10sept_0_10[[#This Row],[V_phase]]))</f>
        <v>-9.3364382509111971E-3</v>
      </c>
    </row>
    <row r="193" spans="1:11" x14ac:dyDescent="0.25">
      <c r="A193">
        <v>10</v>
      </c>
      <c r="B193">
        <v>-0.52</v>
      </c>
      <c r="C193">
        <v>-94.84</v>
      </c>
      <c r="D193">
        <v>-0.56000000000000005</v>
      </c>
      <c r="E193">
        <v>-95.87</v>
      </c>
      <c r="F193">
        <f>_10sept_0_10[[#This Row],[H_mag]]-40</f>
        <v>-40.520000000000003</v>
      </c>
      <c r="G193">
        <f>_10sept_0_10[[#This Row],[V_mag]]-40</f>
        <v>-40.56</v>
      </c>
      <c r="H193">
        <f>10^(_10sept_0_10[[#This Row],[H_mag_adj]]/20)*COS(RADIANS(_10sept_0_10[[#This Row],[H_phase]]))</f>
        <v>-7.9470527654181282E-4</v>
      </c>
      <c r="I193">
        <f>10^(_10sept_0_10[[#This Row],[H_mag_adj]]/20)*SIN(RADIANS(_10sept_0_10[[#This Row],[H_phase]]))</f>
        <v>-9.3853100496058463E-3</v>
      </c>
      <c r="J193">
        <f>10^(_10sept_0_10[[#This Row],[V_mag_adj]]/20)*COS(RADIANS(_10sept_0_10[[#This Row],[V_phase]]))</f>
        <v>-9.5886058000449915E-4</v>
      </c>
      <c r="K193">
        <f>10^(_10sept_0_10[[#This Row],[V_mag_adj]]/20)*SIN(RADIANS(_10sept_0_10[[#This Row],[V_phase]]))</f>
        <v>-9.3264590317655802E-3</v>
      </c>
    </row>
    <row r="194" spans="1:11" x14ac:dyDescent="0.25">
      <c r="A194">
        <v>11</v>
      </c>
      <c r="B194">
        <v>-0.48</v>
      </c>
      <c r="C194">
        <v>-106.32</v>
      </c>
      <c r="D194">
        <v>-0.52</v>
      </c>
      <c r="E194">
        <v>-106.8</v>
      </c>
      <c r="F194">
        <f>_10sept_0_10[[#This Row],[H_mag]]-40</f>
        <v>-40.479999999999997</v>
      </c>
      <c r="G194">
        <f>_10sept_0_10[[#This Row],[V_mag]]-40</f>
        <v>-40.520000000000003</v>
      </c>
      <c r="H194">
        <f>10^(_10sept_0_10[[#This Row],[H_mag_adj]]/20)*COS(RADIANS(_10sept_0_10[[#This Row],[H_phase]]))</f>
        <v>-2.6589427655710814E-3</v>
      </c>
      <c r="I194">
        <f>10^(_10sept_0_10[[#This Row],[H_mag_adj]]/20)*SIN(RADIANS(_10sept_0_10[[#This Row],[H_phase]]))</f>
        <v>-9.0811067565785466E-3</v>
      </c>
      <c r="J194">
        <f>10^(_10sept_0_10[[#This Row],[V_mag_adj]]/20)*COS(RADIANS(_10sept_0_10[[#This Row],[V_phase]]))</f>
        <v>-2.7223604260629983E-3</v>
      </c>
      <c r="K194">
        <f>10^(_10sept_0_10[[#This Row],[V_mag_adj]]/20)*SIN(RADIANS(_10sept_0_10[[#This Row],[V_phase]]))</f>
        <v>-9.0168927527392723E-3</v>
      </c>
    </row>
    <row r="195" spans="1:11" x14ac:dyDescent="0.25">
      <c r="A195">
        <v>12</v>
      </c>
      <c r="B195">
        <v>-0.43</v>
      </c>
      <c r="C195">
        <v>-117.17</v>
      </c>
      <c r="D195">
        <v>-0.48</v>
      </c>
      <c r="E195">
        <v>-117.99</v>
      </c>
      <c r="F195">
        <f>_10sept_0_10[[#This Row],[H_mag]]-40</f>
        <v>-40.43</v>
      </c>
      <c r="G195">
        <f>_10sept_0_10[[#This Row],[V_mag]]-40</f>
        <v>-40.479999999999997</v>
      </c>
      <c r="H195">
        <f>10^(_10sept_0_10[[#This Row],[H_mag_adj]]/20)*COS(RADIANS(_10sept_0_10[[#This Row],[H_phase]]))</f>
        <v>-4.3457676407058048E-3</v>
      </c>
      <c r="I195">
        <f>10^(_10sept_0_10[[#This Row],[H_mag_adj]]/20)*SIN(RADIANS(_10sept_0_10[[#This Row],[H_phase]]))</f>
        <v>-8.466850872834256E-3</v>
      </c>
      <c r="J195">
        <f>10^(_10sept_0_10[[#This Row],[V_mag_adj]]/20)*COS(RADIANS(_10sept_0_10[[#This Row],[V_phase]]))</f>
        <v>-4.4408561375864743E-3</v>
      </c>
      <c r="K195">
        <f>10^(_10sept_0_10[[#This Row],[V_mag_adj]]/20)*SIN(RADIANS(_10sept_0_10[[#This Row],[V_phase]]))</f>
        <v>-8.3555534418864128E-3</v>
      </c>
    </row>
    <row r="196" spans="1:11" x14ac:dyDescent="0.25">
      <c r="A196">
        <v>13</v>
      </c>
      <c r="B196">
        <v>-0.31</v>
      </c>
      <c r="C196">
        <v>-131.38</v>
      </c>
      <c r="D196">
        <v>-0.34</v>
      </c>
      <c r="E196">
        <v>-132.22999999999999</v>
      </c>
      <c r="F196">
        <f>_10sept_0_10[[#This Row],[H_mag]]-40</f>
        <v>-40.31</v>
      </c>
      <c r="G196">
        <f>_10sept_0_10[[#This Row],[V_mag]]-40</f>
        <v>-40.340000000000003</v>
      </c>
      <c r="H196">
        <f>10^(_10sept_0_10[[#This Row],[H_mag_adj]]/20)*COS(RADIANS(_10sept_0_10[[#This Row],[H_phase]]))</f>
        <v>-6.3787311941016812E-3</v>
      </c>
      <c r="I196">
        <f>10^(_10sept_0_10[[#This Row],[H_mag_adj]]/20)*SIN(RADIANS(_10sept_0_10[[#This Row],[H_phase]]))</f>
        <v>-7.2403436313601081E-3</v>
      </c>
      <c r="J196">
        <f>10^(_10sept_0_10[[#This Row],[V_mag_adj]]/20)*COS(RADIANS(_10sept_0_10[[#This Row],[V_phase]]))</f>
        <v>-6.4630767215770593E-3</v>
      </c>
      <c r="K196">
        <f>10^(_10sept_0_10[[#This Row],[V_mag_adj]]/20)*SIN(RADIANS(_10sept_0_10[[#This Row],[V_phase]]))</f>
        <v>-7.1202848738537734E-3</v>
      </c>
    </row>
    <row r="197" spans="1:11" x14ac:dyDescent="0.25">
      <c r="A197">
        <v>14</v>
      </c>
      <c r="B197">
        <v>-0.28999999999999998</v>
      </c>
      <c r="C197">
        <v>-141.84</v>
      </c>
      <c r="D197">
        <v>-0.25</v>
      </c>
      <c r="E197">
        <v>-143.66999999999999</v>
      </c>
      <c r="F197">
        <f>_10sept_0_10[[#This Row],[H_mag]]-40</f>
        <v>-40.29</v>
      </c>
      <c r="G197">
        <f>_10sept_0_10[[#This Row],[V_mag]]-40</f>
        <v>-40.25</v>
      </c>
      <c r="H197">
        <f>10^(_10sept_0_10[[#This Row],[H_mag_adj]]/20)*COS(RADIANS(_10sept_0_10[[#This Row],[H_phase]]))</f>
        <v>-7.6046965024705263E-3</v>
      </c>
      <c r="I197">
        <f>10^(_10sept_0_10[[#This Row],[H_mag_adj]]/20)*SIN(RADIANS(_10sept_0_10[[#This Row],[H_phase]]))</f>
        <v>-5.9757140594298638E-3</v>
      </c>
      <c r="J197">
        <f>10^(_10sept_0_10[[#This Row],[V_mag_adj]]/20)*COS(RADIANS(_10sept_0_10[[#This Row],[V_phase]]))</f>
        <v>-7.8276115598998868E-3</v>
      </c>
      <c r="K197">
        <f>10^(_10sept_0_10[[#This Row],[V_mag_adj]]/20)*SIN(RADIANS(_10sept_0_10[[#This Row],[V_phase]]))</f>
        <v>-5.7562648389310397E-3</v>
      </c>
    </row>
    <row r="198" spans="1:11" x14ac:dyDescent="0.25">
      <c r="A198">
        <v>15</v>
      </c>
      <c r="B198">
        <v>-0.25</v>
      </c>
      <c r="C198">
        <v>-152.5</v>
      </c>
      <c r="D198">
        <v>-0.18</v>
      </c>
      <c r="E198">
        <v>-155.09</v>
      </c>
      <c r="F198">
        <f>_10sept_0_10[[#This Row],[H_mag]]-40</f>
        <v>-40.25</v>
      </c>
      <c r="G198">
        <f>_10sept_0_10[[#This Row],[V_mag]]-40</f>
        <v>-40.18</v>
      </c>
      <c r="H198">
        <f>10^(_10sept_0_10[[#This Row],[H_mag_adj]]/20)*COS(RADIANS(_10sept_0_10[[#This Row],[H_phase]]))</f>
        <v>-8.618445188676568E-3</v>
      </c>
      <c r="I198">
        <f>10^(_10sept_0_10[[#This Row],[H_mag_adj]]/20)*SIN(RADIANS(_10sept_0_10[[#This Row],[H_phase]]))</f>
        <v>-4.4864785922112491E-3</v>
      </c>
      <c r="J198">
        <f>10^(_10sept_0_10[[#This Row],[V_mag_adj]]/20)*COS(RADIANS(_10sept_0_10[[#This Row],[V_phase]]))</f>
        <v>-8.8836853735038256E-3</v>
      </c>
      <c r="K198">
        <f>10^(_10sept_0_10[[#This Row],[V_mag_adj]]/20)*SIN(RADIANS(_10sept_0_10[[#This Row],[V_phase]]))</f>
        <v>-4.1255541853413343E-3</v>
      </c>
    </row>
    <row r="199" spans="1:11" x14ac:dyDescent="0.25">
      <c r="A199">
        <v>16</v>
      </c>
      <c r="B199">
        <v>-0.22</v>
      </c>
      <c r="C199">
        <v>-162.16999999999999</v>
      </c>
      <c r="D199">
        <v>-0.17</v>
      </c>
      <c r="E199">
        <v>-165.2</v>
      </c>
      <c r="F199">
        <f>_10sept_0_10[[#This Row],[H_mag]]-40</f>
        <v>-40.22</v>
      </c>
      <c r="G199">
        <f>_10sept_0_10[[#This Row],[V_mag]]-40</f>
        <v>-40.17</v>
      </c>
      <c r="H199">
        <f>10^(_10sept_0_10[[#This Row],[H_mag_adj]]/20)*COS(RADIANS(_10sept_0_10[[#This Row],[H_phase]]))</f>
        <v>-9.2816010595867908E-3</v>
      </c>
      <c r="I199">
        <f>10^(_10sept_0_10[[#This Row],[H_mag_adj]]/20)*SIN(RADIANS(_10sept_0_10[[#This Row],[H_phase]]))</f>
        <v>-2.9853577903335626E-3</v>
      </c>
      <c r="J199">
        <f>10^(_10sept_0_10[[#This Row],[V_mag_adj]]/20)*COS(RADIANS(_10sept_0_10[[#This Row],[V_phase]]))</f>
        <v>-9.4808472158036013E-3</v>
      </c>
      <c r="K199">
        <f>10^(_10sept_0_10[[#This Row],[V_mag_adj]]/20)*SIN(RADIANS(_10sept_0_10[[#This Row],[V_phase]]))</f>
        <v>-2.5049478854769301E-3</v>
      </c>
    </row>
    <row r="200" spans="1:11" x14ac:dyDescent="0.25">
      <c r="A200">
        <v>17</v>
      </c>
      <c r="B200">
        <v>-0.17</v>
      </c>
      <c r="C200">
        <v>-173.7</v>
      </c>
      <c r="D200">
        <v>-0.11</v>
      </c>
      <c r="E200">
        <v>-177.07</v>
      </c>
      <c r="F200">
        <f>_10sept_0_10[[#This Row],[H_mag]]-40</f>
        <v>-40.17</v>
      </c>
      <c r="G200">
        <f>_10sept_0_10[[#This Row],[V_mag]]-40</f>
        <v>-40.11</v>
      </c>
      <c r="H200">
        <f>10^(_10sept_0_10[[#This Row],[H_mag_adj]]/20)*COS(RADIANS(_10sept_0_10[[#This Row],[H_phase]]))</f>
        <v>-9.7469631664031317E-3</v>
      </c>
      <c r="I200">
        <f>10^(_10sept_0_10[[#This Row],[H_mag_adj]]/20)*SIN(RADIANS(_10sept_0_10[[#This Row],[H_phase]]))</f>
        <v>-1.0760747516538388E-3</v>
      </c>
      <c r="J200">
        <f>10^(_10sept_0_10[[#This Row],[V_mag_adj]]/20)*COS(RADIANS(_10sept_0_10[[#This Row],[V_phase]]))</f>
        <v>-9.8612481679184218E-3</v>
      </c>
      <c r="K200">
        <f>10^(_10sept_0_10[[#This Row],[V_mag_adj]]/20)*SIN(RADIANS(_10sept_0_10[[#This Row],[V_phase]]))</f>
        <v>-5.0472600731892503E-4</v>
      </c>
    </row>
    <row r="201" spans="1:11" x14ac:dyDescent="0.25">
      <c r="A201">
        <v>18</v>
      </c>
      <c r="B201">
        <v>-0.13</v>
      </c>
      <c r="C201">
        <v>174.23</v>
      </c>
      <c r="D201">
        <v>-0.1</v>
      </c>
      <c r="E201">
        <v>173.25</v>
      </c>
      <c r="F201">
        <f>_10sept_0_10[[#This Row],[H_mag]]-40</f>
        <v>-40.130000000000003</v>
      </c>
      <c r="G201">
        <f>_10sept_0_10[[#This Row],[V_mag]]-40</f>
        <v>-40.1</v>
      </c>
      <c r="H201">
        <f>10^(_10sept_0_10[[#This Row],[H_mag_adj]]/20)*COS(RADIANS(_10sept_0_10[[#This Row],[H_phase]]))</f>
        <v>-9.8015339309184789E-3</v>
      </c>
      <c r="I201">
        <f>10^(_10sept_0_10[[#This Row],[H_mag_adj]]/20)*SIN(RADIANS(_10sept_0_10[[#This Row],[H_phase]]))</f>
        <v>9.9041876274766523E-4</v>
      </c>
      <c r="J201">
        <f>10^(_10sept_0_10[[#This Row],[V_mag_adj]]/20)*COS(RADIANS(_10sept_0_10[[#This Row],[V_phase]]))</f>
        <v>-9.8170089632898302E-3</v>
      </c>
      <c r="K201">
        <f>10^(_10sept_0_10[[#This Row],[V_mag_adj]]/20)*SIN(RADIANS(_10sept_0_10[[#This Row],[V_phase]]))</f>
        <v>1.1619195799486787E-3</v>
      </c>
    </row>
    <row r="202" spans="1:11" x14ac:dyDescent="0.25">
      <c r="A202">
        <v>19</v>
      </c>
      <c r="B202">
        <v>-0.1</v>
      </c>
      <c r="C202">
        <v>162.12</v>
      </c>
      <c r="D202">
        <v>-7.0000000000000007E-2</v>
      </c>
      <c r="E202">
        <v>161.37</v>
      </c>
      <c r="F202">
        <f>_10sept_0_10[[#This Row],[H_mag]]-40</f>
        <v>-40.1</v>
      </c>
      <c r="G202">
        <f>_10sept_0_10[[#This Row],[V_mag]]-40</f>
        <v>-40.07</v>
      </c>
      <c r="H202">
        <f>10^(_10sept_0_10[[#This Row],[H_mag_adj]]/20)*COS(RADIANS(_10sept_0_10[[#This Row],[H_phase]]))</f>
        <v>-9.4080759508730263E-3</v>
      </c>
      <c r="I202">
        <f>10^(_10sept_0_10[[#This Row],[H_mag_adj]]/20)*SIN(RADIANS(_10sept_0_10[[#This Row],[H_phase]]))</f>
        <v>3.0350995038360058E-3</v>
      </c>
      <c r="J202">
        <f>10^(_10sept_0_10[[#This Row],[V_mag_adj]]/20)*COS(RADIANS(_10sept_0_10[[#This Row],[V_phase]]))</f>
        <v>-9.3999519943720085E-3</v>
      </c>
      <c r="K202">
        <f>10^(_10sept_0_10[[#This Row],[V_mag_adj]]/20)*SIN(RADIANS(_10sept_0_10[[#This Row],[V_phase]]))</f>
        <v>3.1689135487758292E-3</v>
      </c>
    </row>
    <row r="203" spans="1:11" x14ac:dyDescent="0.25">
      <c r="A203">
        <v>20</v>
      </c>
      <c r="B203">
        <v>-0.1</v>
      </c>
      <c r="C203">
        <v>150.01</v>
      </c>
      <c r="D203">
        <v>-7.0000000000000007E-2</v>
      </c>
      <c r="E203">
        <v>149.04</v>
      </c>
      <c r="F203">
        <f>_10sept_0_10[[#This Row],[H_mag]]-40</f>
        <v>-40.1</v>
      </c>
      <c r="G203">
        <f>_10sept_0_10[[#This Row],[V_mag]]-40</f>
        <v>-40.07</v>
      </c>
      <c r="H203">
        <f>10^(_10sept_0_10[[#This Row],[H_mag_adj]]/20)*COS(RADIANS(_10sept_0_10[[#This Row],[H_phase]]))</f>
        <v>-8.5619834745452317E-3</v>
      </c>
      <c r="I203">
        <f>10^(_10sept_0_10[[#This Row],[H_mag_adj]]/20)*SIN(RADIANS(_10sept_0_10[[#This Row],[H_phase]]))</f>
        <v>4.9412712005308243E-3</v>
      </c>
      <c r="J203">
        <f>10^(_10sept_0_10[[#This Row],[V_mag_adj]]/20)*COS(RADIANS(_10sept_0_10[[#This Row],[V_phase]]))</f>
        <v>-8.5064358063094044E-3</v>
      </c>
      <c r="K203">
        <f>10^(_10sept_0_10[[#This Row],[V_mag_adj]]/20)*SIN(RADIANS(_10sept_0_10[[#This Row],[V_phase]]))</f>
        <v>5.1031030216183723E-3</v>
      </c>
    </row>
    <row r="204" spans="1:11" x14ac:dyDescent="0.25">
      <c r="A204">
        <v>21</v>
      </c>
      <c r="B204">
        <v>-0.1</v>
      </c>
      <c r="C204">
        <v>137.43</v>
      </c>
      <c r="D204">
        <v>-0.08</v>
      </c>
      <c r="E204">
        <v>136.91</v>
      </c>
      <c r="F204">
        <f>_10sept_0_10[[#This Row],[H_mag]]-40</f>
        <v>-40.1</v>
      </c>
      <c r="G204">
        <f>_10sept_0_10[[#This Row],[V_mag]]-40</f>
        <v>-40.08</v>
      </c>
      <c r="H204">
        <f>10^(_10sept_0_10[[#This Row],[H_mag_adj]]/20)*COS(RADIANS(_10sept_0_10[[#This Row],[H_phase]]))</f>
        <v>-7.2802130819146745E-3</v>
      </c>
      <c r="I204">
        <f>10^(_10sept_0_10[[#This Row],[H_mag_adj]]/20)*SIN(RADIANS(_10sept_0_10[[#This Row],[H_phase]]))</f>
        <v>6.6874673515090457E-3</v>
      </c>
      <c r="J204">
        <f>10^(_10sept_0_10[[#This Row],[V_mag_adj]]/20)*COS(RADIANS(_10sept_0_10[[#This Row],[V_phase]]))</f>
        <v>-7.2358625805711476E-3</v>
      </c>
      <c r="K204">
        <f>10^(_10sept_0_10[[#This Row],[V_mag_adj]]/20)*SIN(RADIANS(_10sept_0_10[[#This Row],[V_phase]]))</f>
        <v>6.7688320275427552E-3</v>
      </c>
    </row>
    <row r="205" spans="1:11" x14ac:dyDescent="0.25">
      <c r="A205">
        <v>22</v>
      </c>
      <c r="B205">
        <v>-0.12</v>
      </c>
      <c r="C205">
        <v>124.66</v>
      </c>
      <c r="D205">
        <v>-0.11</v>
      </c>
      <c r="E205">
        <v>124.03</v>
      </c>
      <c r="F205">
        <f>_10sept_0_10[[#This Row],[H_mag]]-40</f>
        <v>-40.119999999999997</v>
      </c>
      <c r="G205">
        <f>_10sept_0_10[[#This Row],[V_mag]]-40</f>
        <v>-40.11</v>
      </c>
      <c r="H205">
        <f>10^(_10sept_0_10[[#This Row],[H_mag_adj]]/20)*COS(RADIANS(_10sept_0_10[[#This Row],[H_phase]]))</f>
        <v>-5.6090248904408458E-3</v>
      </c>
      <c r="I205">
        <f>10^(_10sept_0_10[[#This Row],[H_mag_adj]]/20)*SIN(RADIANS(_10sept_0_10[[#This Row],[H_phase]]))</f>
        <v>8.1125558337746748E-3</v>
      </c>
      <c r="J205">
        <f>10^(_10sept_0_10[[#This Row],[V_mag_adj]]/20)*COS(RADIANS(_10sept_0_10[[#This Row],[V_phase]]))</f>
        <v>-5.5258436097639137E-3</v>
      </c>
      <c r="K205">
        <f>10^(_10sept_0_10[[#This Row],[V_mag_adj]]/20)*SIN(RADIANS(_10sept_0_10[[#This Row],[V_phase]]))</f>
        <v>8.1831544145378222E-3</v>
      </c>
    </row>
    <row r="206" spans="1:11" x14ac:dyDescent="0.25">
      <c r="A206">
        <v>23</v>
      </c>
      <c r="B206">
        <v>-0.15</v>
      </c>
      <c r="C206">
        <v>111.62</v>
      </c>
      <c r="D206">
        <v>-0.16</v>
      </c>
      <c r="E206">
        <v>110.73</v>
      </c>
      <c r="F206">
        <f>_10sept_0_10[[#This Row],[H_mag]]-40</f>
        <v>-40.15</v>
      </c>
      <c r="G206">
        <f>_10sept_0_10[[#This Row],[V_mag]]-40</f>
        <v>-40.159999999999997</v>
      </c>
      <c r="H206">
        <f>10^(_10sept_0_10[[#This Row],[H_mag_adj]]/20)*COS(RADIANS(_10sept_0_10[[#This Row],[H_phase]]))</f>
        <v>-3.6214081991926606E-3</v>
      </c>
      <c r="I206">
        <f>10^(_10sept_0_10[[#This Row],[H_mag_adj]]/20)*SIN(RADIANS(_10sept_0_10[[#This Row],[H_phase]]))</f>
        <v>9.1373130926876659E-3</v>
      </c>
      <c r="J206">
        <f>10^(_10sept_0_10[[#This Row],[V_mag_adj]]/20)*COS(RADIANS(_10sept_0_10[[#This Row],[V_phase]]))</f>
        <v>-3.4750401073849221E-3</v>
      </c>
      <c r="K206">
        <f>10^(_10sept_0_10[[#This Row],[V_mag_adj]]/20)*SIN(RADIANS(_10sept_0_10[[#This Row],[V_phase]]))</f>
        <v>9.1818842627460259E-3</v>
      </c>
    </row>
    <row r="207" spans="1:11" x14ac:dyDescent="0.25">
      <c r="A207">
        <v>24</v>
      </c>
      <c r="B207">
        <v>-0.2</v>
      </c>
      <c r="C207">
        <v>98.36</v>
      </c>
      <c r="D207">
        <v>-0.21</v>
      </c>
      <c r="E207">
        <v>97.58</v>
      </c>
      <c r="F207">
        <f>_10sept_0_10[[#This Row],[H_mag]]-40</f>
        <v>-40.200000000000003</v>
      </c>
      <c r="G207">
        <f>_10sept_0_10[[#This Row],[V_mag]]-40</f>
        <v>-40.21</v>
      </c>
      <c r="H207">
        <f>10^(_10sept_0_10[[#This Row],[H_mag_adj]]/20)*COS(RADIANS(_10sept_0_10[[#This Row],[H_phase]]))</f>
        <v>-1.4208281669020998E-3</v>
      </c>
      <c r="I207">
        <f>10^(_10sept_0_10[[#This Row],[H_mag_adj]]/20)*SIN(RADIANS(_10sept_0_10[[#This Row],[H_phase]]))</f>
        <v>9.6685317355987913E-3</v>
      </c>
      <c r="J207">
        <f>10^(_10sept_0_10[[#This Row],[V_mag_adj]]/20)*COS(RADIANS(_10sept_0_10[[#This Row],[V_phase]]))</f>
        <v>-1.2875941069960734E-3</v>
      </c>
      <c r="K207">
        <f>10^(_10sept_0_10[[#This Row],[V_mag_adj]]/20)*SIN(RADIANS(_10sept_0_10[[#This Row],[V_phase]]))</f>
        <v>9.6758316344381506E-3</v>
      </c>
    </row>
    <row r="208" spans="1:11" x14ac:dyDescent="0.25">
      <c r="A208">
        <v>25</v>
      </c>
      <c r="B208">
        <v>-0.25</v>
      </c>
      <c r="C208">
        <v>84.85</v>
      </c>
      <c r="D208">
        <v>-0.28999999999999998</v>
      </c>
      <c r="E208">
        <v>83.99</v>
      </c>
      <c r="F208">
        <f>_10sept_0_10[[#This Row],[H_mag]]-40</f>
        <v>-40.25</v>
      </c>
      <c r="G208">
        <f>_10sept_0_10[[#This Row],[V_mag]]-40</f>
        <v>-40.29</v>
      </c>
      <c r="H208">
        <f>10^(_10sept_0_10[[#This Row],[H_mag_adj]]/20)*COS(RADIANS(_10sept_0_10[[#This Row],[H_phase]]))</f>
        <v>8.7216699117127446E-4</v>
      </c>
      <c r="I208">
        <f>10^(_10sept_0_10[[#This Row],[H_mag_adj]]/20)*SIN(RADIANS(_10sept_0_10[[#This Row],[H_phase]]))</f>
        <v>9.6770559762824233E-3</v>
      </c>
      <c r="J208">
        <f>10^(_10sept_0_10[[#This Row],[V_mag_adj]]/20)*COS(RADIANS(_10sept_0_10[[#This Row],[V_phase]]))</f>
        <v>1.0126401373411909E-3</v>
      </c>
      <c r="K208">
        <f>10^(_10sept_0_10[[#This Row],[V_mag_adj]]/20)*SIN(RADIANS(_10sept_0_10[[#This Row],[V_phase]]))</f>
        <v>9.6184784330475472E-3</v>
      </c>
    </row>
    <row r="209" spans="1:11" x14ac:dyDescent="0.25">
      <c r="A209">
        <v>26</v>
      </c>
      <c r="B209">
        <v>-0.33</v>
      </c>
      <c r="C209">
        <v>70.61</v>
      </c>
      <c r="D209">
        <v>-0.35</v>
      </c>
      <c r="E209">
        <v>70.13</v>
      </c>
      <c r="F209">
        <f>_10sept_0_10[[#This Row],[H_mag]]-40</f>
        <v>-40.33</v>
      </c>
      <c r="G209">
        <f>_10sept_0_10[[#This Row],[V_mag]]-40</f>
        <v>-40.35</v>
      </c>
      <c r="H209">
        <f>10^(_10sept_0_10[[#This Row],[H_mag_adj]]/20)*COS(RADIANS(_10sept_0_10[[#This Row],[H_phase]]))</f>
        <v>3.1961967807558468E-3</v>
      </c>
      <c r="I209">
        <f>10^(_10sept_0_10[[#This Row],[H_mag_adj]]/20)*SIN(RADIANS(_10sept_0_10[[#This Row],[H_phase]]))</f>
        <v>9.0811512748451093E-3</v>
      </c>
      <c r="J209">
        <f>10^(_10sept_0_10[[#This Row],[V_mag_adj]]/20)*COS(RADIANS(_10sept_0_10[[#This Row],[V_phase]]))</f>
        <v>3.2646360425037167E-3</v>
      </c>
      <c r="K209">
        <f>10^(_10sept_0_10[[#This Row],[V_mag_adj]]/20)*SIN(RADIANS(_10sept_0_10[[#This Row],[V_phase]]))</f>
        <v>9.0332327671472055E-3</v>
      </c>
    </row>
    <row r="210" spans="1:11" x14ac:dyDescent="0.25">
      <c r="A210">
        <v>27</v>
      </c>
      <c r="B210">
        <v>-0.4</v>
      </c>
      <c r="C210">
        <v>56.13</v>
      </c>
      <c r="D210">
        <v>-0.44</v>
      </c>
      <c r="E210">
        <v>55.54</v>
      </c>
      <c r="F210">
        <f>_10sept_0_10[[#This Row],[H_mag]]-40</f>
        <v>-40.4</v>
      </c>
      <c r="G210">
        <f>_10sept_0_10[[#This Row],[V_mag]]-40</f>
        <v>-40.44</v>
      </c>
      <c r="H210">
        <f>10^(_10sept_0_10[[#This Row],[H_mag_adj]]/20)*COS(RADIANS(_10sept_0_10[[#This Row],[H_phase]]))</f>
        <v>5.3222733748040044E-3</v>
      </c>
      <c r="I210">
        <f>10^(_10sept_0_10[[#This Row],[H_mag_adj]]/20)*SIN(RADIANS(_10sept_0_10[[#This Row],[H_phase]]))</f>
        <v>7.9293436083602356E-3</v>
      </c>
      <c r="J210">
        <f>10^(_10sept_0_10[[#This Row],[V_mag_adj]]/20)*COS(RADIANS(_10sept_0_10[[#This Row],[V_phase]]))</f>
        <v>5.3788142365619627E-3</v>
      </c>
      <c r="K210">
        <f>10^(_10sept_0_10[[#This Row],[V_mag_adj]]/20)*SIN(RADIANS(_10sept_0_10[[#This Row],[V_phase]]))</f>
        <v>7.8379400853022928E-3</v>
      </c>
    </row>
    <row r="211" spans="1:11" x14ac:dyDescent="0.25">
      <c r="A211">
        <v>28</v>
      </c>
      <c r="B211">
        <v>-0.5</v>
      </c>
      <c r="C211">
        <v>41.56</v>
      </c>
      <c r="D211">
        <v>-0.53</v>
      </c>
      <c r="E211">
        <v>41.11</v>
      </c>
      <c r="F211">
        <f>_10sept_0_10[[#This Row],[H_mag]]-40</f>
        <v>-40.5</v>
      </c>
      <c r="G211">
        <f>_10sept_0_10[[#This Row],[V_mag]]-40</f>
        <v>-40.53</v>
      </c>
      <c r="H211">
        <f>10^(_10sept_0_10[[#This Row],[H_mag_adj]]/20)*COS(RADIANS(_10sept_0_10[[#This Row],[H_phase]]))</f>
        <v>7.0640432823385474E-3</v>
      </c>
      <c r="I211">
        <f>10^(_10sept_0_10[[#This Row],[H_mag_adj]]/20)*SIN(RADIANS(_10sept_0_10[[#This Row],[H_phase]]))</f>
        <v>6.2629375151459195E-3</v>
      </c>
      <c r="J211">
        <f>10^(_10sept_0_10[[#This Row],[V_mag_adj]]/20)*COS(RADIANS(_10sept_0_10[[#This Row],[V_phase]]))</f>
        <v>7.088488799191211E-3</v>
      </c>
      <c r="K211">
        <f>10^(_10sept_0_10[[#This Row],[V_mag_adj]]/20)*SIN(RADIANS(_10sept_0_10[[#This Row],[V_phase]]))</f>
        <v>6.1858619065433577E-3</v>
      </c>
    </row>
    <row r="212" spans="1:11" x14ac:dyDescent="0.25">
      <c r="A212">
        <v>29</v>
      </c>
      <c r="B212">
        <v>-0.57999999999999996</v>
      </c>
      <c r="C212">
        <v>26.73</v>
      </c>
      <c r="D212">
        <v>-0.62</v>
      </c>
      <c r="E212">
        <v>26.48</v>
      </c>
      <c r="F212">
        <f>_10sept_0_10[[#This Row],[H_mag]]-40</f>
        <v>-40.58</v>
      </c>
      <c r="G212">
        <f>_10sept_0_10[[#This Row],[V_mag]]-40</f>
        <v>-40.619999999999997</v>
      </c>
      <c r="H212">
        <f>10^(_10sept_0_10[[#This Row],[H_mag_adj]]/20)*COS(RADIANS(_10sept_0_10[[#This Row],[H_phase]]))</f>
        <v>8.3544448499133037E-3</v>
      </c>
      <c r="I212">
        <f>10^(_10sept_0_10[[#This Row],[H_mag_adj]]/20)*SIN(RADIANS(_10sept_0_10[[#This Row],[H_phase]]))</f>
        <v>4.2073303617021374E-3</v>
      </c>
      <c r="J212">
        <f>10^(_10sept_0_10[[#This Row],[V_mag_adj]]/20)*COS(RADIANS(_10sept_0_10[[#This Row],[V_phase]]))</f>
        <v>8.3342540364915695E-3</v>
      </c>
      <c r="K212">
        <f>10^(_10sept_0_10[[#This Row],[V_mag_adj]]/20)*SIN(RADIANS(_10sept_0_10[[#This Row],[V_phase]]))</f>
        <v>4.151674027551496E-3</v>
      </c>
    </row>
    <row r="213" spans="1:11" x14ac:dyDescent="0.25">
      <c r="A213">
        <v>30</v>
      </c>
      <c r="B213">
        <v>-0.67</v>
      </c>
      <c r="C213">
        <v>11.78</v>
      </c>
      <c r="D213">
        <v>-0.7</v>
      </c>
      <c r="E213">
        <v>11.3</v>
      </c>
      <c r="F213">
        <f>_10sept_0_10[[#This Row],[H_mag]]-40</f>
        <v>-40.67</v>
      </c>
      <c r="G213">
        <f>_10sept_0_10[[#This Row],[V_mag]]-40</f>
        <v>-40.700000000000003</v>
      </c>
      <c r="H213">
        <f>10^(_10sept_0_10[[#This Row],[H_mag_adj]]/20)*COS(RADIANS(_10sept_0_10[[#This Row],[H_phase]]))</f>
        <v>9.0626561558074942E-3</v>
      </c>
      <c r="I213">
        <f>10^(_10sept_0_10[[#This Row],[H_mag_adj]]/20)*SIN(RADIANS(_10sept_0_10[[#This Row],[H_phase]]))</f>
        <v>1.8899862233998821E-3</v>
      </c>
      <c r="J213">
        <f>10^(_10sept_0_10[[#This Row],[V_mag_adj]]/20)*COS(RADIANS(_10sept_0_10[[#This Row],[V_phase]]))</f>
        <v>9.0468706502422856E-3</v>
      </c>
      <c r="K213">
        <f>10^(_10sept_0_10[[#This Row],[V_mag_adj]]/20)*SIN(RADIANS(_10sept_0_10[[#This Row],[V_phase]]))</f>
        <v>1.8077431393929246E-3</v>
      </c>
    </row>
    <row r="214" spans="1:11" x14ac:dyDescent="0.25">
      <c r="A214">
        <v>31</v>
      </c>
      <c r="B214">
        <v>-0.75</v>
      </c>
      <c r="C214">
        <v>-3.84</v>
      </c>
      <c r="D214">
        <v>-0.79</v>
      </c>
      <c r="E214">
        <v>-4.26</v>
      </c>
      <c r="F214">
        <f>_10sept_0_10[[#This Row],[H_mag]]-40</f>
        <v>-40.75</v>
      </c>
      <c r="G214">
        <f>_10sept_0_10[[#This Row],[V_mag]]-40</f>
        <v>-40.79</v>
      </c>
      <c r="H214">
        <f>10^(_10sept_0_10[[#This Row],[H_mag_adj]]/20)*COS(RADIANS(_10sept_0_10[[#This Row],[H_phase]]))</f>
        <v>9.1521661168004441E-3</v>
      </c>
      <c r="I214">
        <f>10^(_10sept_0_10[[#This Row],[H_mag_adj]]/20)*SIN(RADIANS(_10sept_0_10[[#This Row],[H_phase]]))</f>
        <v>-6.1430410629365539E-4</v>
      </c>
      <c r="J214">
        <f>10^(_10sept_0_10[[#This Row],[V_mag_adj]]/20)*COS(RADIANS(_10sept_0_10[[#This Row],[V_phase]]))</f>
        <v>9.1053886160902611E-3</v>
      </c>
      <c r="K214">
        <f>10^(_10sept_0_10[[#This Row],[V_mag_adj]]/20)*SIN(RADIANS(_10sept_0_10[[#This Row],[V_phase]]))</f>
        <v>-6.7824524468465628E-4</v>
      </c>
    </row>
    <row r="215" spans="1:11" x14ac:dyDescent="0.25">
      <c r="A215">
        <v>32</v>
      </c>
      <c r="B215">
        <v>-0.82</v>
      </c>
      <c r="C215">
        <v>-18.77</v>
      </c>
      <c r="D215">
        <v>-0.86</v>
      </c>
      <c r="E215">
        <v>-19.79</v>
      </c>
      <c r="F215">
        <f>_10sept_0_10[[#This Row],[H_mag]]-40</f>
        <v>-40.82</v>
      </c>
      <c r="G215">
        <f>_10sept_0_10[[#This Row],[V_mag]]-40</f>
        <v>-40.86</v>
      </c>
      <c r="H215">
        <f>10^(_10sept_0_10[[#This Row],[H_mag_adj]]/20)*COS(RADIANS(_10sept_0_10[[#This Row],[H_phase]]))</f>
        <v>8.6152214510133111E-3</v>
      </c>
      <c r="I215">
        <f>10^(_10sept_0_10[[#This Row],[H_mag_adj]]/20)*SIN(RADIANS(_10sept_0_10[[#This Row],[H_phase]]))</f>
        <v>-2.927827816186179E-3</v>
      </c>
      <c r="J215">
        <f>10^(_10sept_0_10[[#This Row],[V_mag_adj]]/20)*COS(RADIANS(_10sept_0_10[[#This Row],[V_phase]]))</f>
        <v>8.5223992076492259E-3</v>
      </c>
      <c r="K215">
        <f>10^(_10sept_0_10[[#This Row],[V_mag_adj]]/20)*SIN(RADIANS(_10sept_0_10[[#This Row],[V_phase]]))</f>
        <v>-3.0665723827168387E-3</v>
      </c>
    </row>
    <row r="216" spans="1:11" x14ac:dyDescent="0.25">
      <c r="A216">
        <v>33</v>
      </c>
      <c r="B216">
        <v>-0.9</v>
      </c>
      <c r="C216">
        <v>-34.56</v>
      </c>
      <c r="D216">
        <v>-0.93</v>
      </c>
      <c r="E216">
        <v>-35.270000000000003</v>
      </c>
      <c r="F216">
        <f>_10sept_0_10[[#This Row],[H_mag]]-40</f>
        <v>-40.9</v>
      </c>
      <c r="G216">
        <f>_10sept_0_10[[#This Row],[V_mag]]-40</f>
        <v>-40.93</v>
      </c>
      <c r="H216">
        <f>10^(_10sept_0_10[[#This Row],[H_mag_adj]]/20)*COS(RADIANS(_10sept_0_10[[#This Row],[H_phase]]))</f>
        <v>7.4247322089945004E-3</v>
      </c>
      <c r="I216">
        <f>10^(_10sept_0_10[[#This Row],[H_mag_adj]]/20)*SIN(RADIANS(_10sept_0_10[[#This Row],[H_phase]]))</f>
        <v>-5.1143331179274547E-3</v>
      </c>
      <c r="J216">
        <f>10^(_10sept_0_10[[#This Row],[V_mag_adj]]/20)*COS(RADIANS(_10sept_0_10[[#This Row],[V_phase]]))</f>
        <v>7.3354083837407187E-3</v>
      </c>
      <c r="K216">
        <f>10^(_10sept_0_10[[#This Row],[V_mag_adj]]/20)*SIN(RADIANS(_10sept_0_10[[#This Row],[V_phase]]))</f>
        <v>-5.1879944938897308E-3</v>
      </c>
    </row>
    <row r="217" spans="1:11" x14ac:dyDescent="0.25">
      <c r="A217">
        <v>34</v>
      </c>
      <c r="B217">
        <v>-0.96</v>
      </c>
      <c r="C217">
        <v>-50.33</v>
      </c>
      <c r="D217">
        <v>-0.97</v>
      </c>
      <c r="E217">
        <v>-51.05</v>
      </c>
      <c r="F217">
        <f>_10sept_0_10[[#This Row],[H_mag]]-40</f>
        <v>-40.96</v>
      </c>
      <c r="G217">
        <f>_10sept_0_10[[#This Row],[V_mag]]-40</f>
        <v>-40.97</v>
      </c>
      <c r="H217">
        <f>10^(_10sept_0_10[[#This Row],[H_mag_adj]]/20)*COS(RADIANS(_10sept_0_10[[#This Row],[H_phase]]))</f>
        <v>5.7156941512462702E-3</v>
      </c>
      <c r="I217">
        <f>10^(_10sept_0_10[[#This Row],[H_mag_adj]]/20)*SIN(RADIANS(_10sept_0_10[[#This Row],[H_phase]]))</f>
        <v>-6.8919261972381169E-3</v>
      </c>
      <c r="J217">
        <f>10^(_10sept_0_10[[#This Row],[V_mag_adj]]/20)*COS(RADIANS(_10sept_0_10[[#This Row],[V_phase]]))</f>
        <v>5.6221621637551804E-3</v>
      </c>
      <c r="K217">
        <f>10^(_10sept_0_10[[#This Row],[V_mag_adj]]/20)*SIN(RADIANS(_10sept_0_10[[#This Row],[V_phase]]))</f>
        <v>-6.9551936065894351E-3</v>
      </c>
    </row>
    <row r="218" spans="1:11" x14ac:dyDescent="0.25">
      <c r="A218">
        <v>35</v>
      </c>
      <c r="B218">
        <v>-1.04</v>
      </c>
      <c r="C218">
        <v>-66.84</v>
      </c>
      <c r="D218">
        <v>-1.01</v>
      </c>
      <c r="E218">
        <v>-67</v>
      </c>
      <c r="F218">
        <f>_10sept_0_10[[#This Row],[H_mag]]-40</f>
        <v>-41.04</v>
      </c>
      <c r="G218">
        <f>_10sept_0_10[[#This Row],[V_mag]]-40</f>
        <v>-41.01</v>
      </c>
      <c r="H218">
        <f>10^(_10sept_0_10[[#This Row],[H_mag_adj]]/20)*COS(RADIANS(_10sept_0_10[[#This Row],[H_phase]]))</f>
        <v>3.4891858029790323E-3</v>
      </c>
      <c r="I218">
        <f>10^(_10sept_0_10[[#This Row],[H_mag_adj]]/20)*SIN(RADIANS(_10sept_0_10[[#This Row],[H_phase]]))</f>
        <v>-8.1566023197039185E-3</v>
      </c>
      <c r="J218">
        <f>10^(_10sept_0_10[[#This Row],[V_mag_adj]]/20)*COS(RADIANS(_10sept_0_10[[#This Row],[V_phase]]))</f>
        <v>3.4783879000358756E-3</v>
      </c>
      <c r="K218">
        <f>10^(_10sept_0_10[[#This Row],[V_mag_adj]]/20)*SIN(RADIANS(_10sept_0_10[[#This Row],[V_phase]]))</f>
        <v>-8.1945683635522345E-3</v>
      </c>
    </row>
    <row r="219" spans="1:11" x14ac:dyDescent="0.25">
      <c r="A219">
        <v>36</v>
      </c>
      <c r="B219">
        <v>-1.08</v>
      </c>
      <c r="C219">
        <v>-82.37</v>
      </c>
      <c r="D219">
        <v>-1.07</v>
      </c>
      <c r="E219">
        <v>-83.19</v>
      </c>
      <c r="F219">
        <f>_10sept_0_10[[#This Row],[H_mag]]-40</f>
        <v>-41.08</v>
      </c>
      <c r="G219">
        <f>_10sept_0_10[[#This Row],[V_mag]]-40</f>
        <v>-41.07</v>
      </c>
      <c r="H219">
        <f>10^(_10sept_0_10[[#This Row],[H_mag_adj]]/20)*COS(RADIANS(_10sept_0_10[[#This Row],[H_phase]]))</f>
        <v>1.1725126170733893E-3</v>
      </c>
      <c r="I219">
        <f>10^(_10sept_0_10[[#This Row],[H_mag_adj]]/20)*SIN(RADIANS(_10sept_0_10[[#This Row],[H_phase]]))</f>
        <v>-8.7526124794331875E-3</v>
      </c>
      <c r="J219">
        <f>10^(_10sept_0_10[[#This Row],[V_mag_adj]]/20)*COS(RADIANS(_10sept_0_10[[#This Row],[V_phase]]))</f>
        <v>1.0483383022113382E-3</v>
      </c>
      <c r="K219">
        <f>10^(_10sept_0_10[[#This Row],[V_mag_adj]]/20)*SIN(RADIANS(_10sept_0_10[[#This Row],[V_phase]]))</f>
        <v>-8.7785971124633294E-3</v>
      </c>
    </row>
    <row r="220" spans="1:11" x14ac:dyDescent="0.25">
      <c r="A220">
        <v>37</v>
      </c>
      <c r="B220">
        <v>-1.1200000000000001</v>
      </c>
      <c r="C220">
        <v>-98.4</v>
      </c>
      <c r="D220">
        <v>-1.0900000000000001</v>
      </c>
      <c r="E220">
        <v>-98.83</v>
      </c>
      <c r="F220">
        <f>_10sept_0_10[[#This Row],[H_mag]]-40</f>
        <v>-41.12</v>
      </c>
      <c r="G220">
        <f>_10sept_0_10[[#This Row],[V_mag]]-40</f>
        <v>-41.09</v>
      </c>
      <c r="H220">
        <f>10^(_10sept_0_10[[#This Row],[H_mag_adj]]/20)*COS(RADIANS(_10sept_0_10[[#This Row],[H_phase]]))</f>
        <v>-1.2841027143320907E-3</v>
      </c>
      <c r="I220">
        <f>10^(_10sept_0_10[[#This Row],[H_mag_adj]]/20)*SIN(RADIANS(_10sept_0_10[[#This Row],[H_phase]]))</f>
        <v>-8.69592655952286E-3</v>
      </c>
      <c r="J220">
        <f>10^(_10sept_0_10[[#This Row],[V_mag_adj]]/20)*COS(RADIANS(_10sept_0_10[[#This Row],[V_phase]]))</f>
        <v>-1.353996607410543E-3</v>
      </c>
      <c r="K220">
        <f>10^(_10sept_0_10[[#This Row],[V_mag_adj]]/20)*SIN(RADIANS(_10sept_0_10[[#This Row],[V_phase]]))</f>
        <v>-8.7160970790314783E-3</v>
      </c>
    </row>
    <row r="221" spans="1:11" x14ac:dyDescent="0.25">
      <c r="A221">
        <v>38</v>
      </c>
      <c r="B221">
        <v>-1.1399999999999999</v>
      </c>
      <c r="C221">
        <v>-114.71</v>
      </c>
      <c r="D221">
        <v>-1.1000000000000001</v>
      </c>
      <c r="E221">
        <v>-115.08</v>
      </c>
      <c r="F221">
        <f>_10sept_0_10[[#This Row],[H_mag]]-40</f>
        <v>-41.14</v>
      </c>
      <c r="G221">
        <f>_10sept_0_10[[#This Row],[V_mag]]-40</f>
        <v>-41.1</v>
      </c>
      <c r="H221">
        <f>10^(_10sept_0_10[[#This Row],[H_mag_adj]]/20)*COS(RADIANS(_10sept_0_10[[#This Row],[H_phase]]))</f>
        <v>-3.6660882254552331E-3</v>
      </c>
      <c r="I221">
        <f>10^(_10sept_0_10[[#This Row],[H_mag_adj]]/20)*SIN(RADIANS(_10sept_0_10[[#This Row],[H_phase]]))</f>
        <v>-7.9669844453117509E-3</v>
      </c>
      <c r="J221">
        <f>10^(_10sept_0_10[[#This Row],[V_mag_adj]]/20)*COS(RADIANS(_10sept_0_10[[#This Row],[V_phase]]))</f>
        <v>-3.7346189825873772E-3</v>
      </c>
      <c r="K221">
        <f>10^(_10sept_0_10[[#This Row],[V_mag_adj]]/20)*SIN(RADIANS(_10sept_0_10[[#This Row],[V_phase]]))</f>
        <v>-7.9798078120821344E-3</v>
      </c>
    </row>
    <row r="222" spans="1:11" x14ac:dyDescent="0.25">
      <c r="A222">
        <v>39</v>
      </c>
      <c r="B222">
        <v>-1.1299999999999999</v>
      </c>
      <c r="C222">
        <v>-130.94</v>
      </c>
      <c r="D222">
        <v>-1.1200000000000001</v>
      </c>
      <c r="E222">
        <v>-131.26</v>
      </c>
      <c r="F222">
        <f>_10sept_0_10[[#This Row],[H_mag]]-40</f>
        <v>-41.13</v>
      </c>
      <c r="G222">
        <f>_10sept_0_10[[#This Row],[V_mag]]-40</f>
        <v>-41.12</v>
      </c>
      <c r="H222">
        <f>10^(_10sept_0_10[[#This Row],[H_mag_adj]]/20)*COS(RADIANS(_10sept_0_10[[#This Row],[H_phase]]))</f>
        <v>-5.7533286700432668E-3</v>
      </c>
      <c r="I222">
        <f>10^(_10sept_0_10[[#This Row],[H_mag_adj]]/20)*SIN(RADIANS(_10sept_0_10[[#This Row],[H_phase]]))</f>
        <v>-6.6324622969830029E-3</v>
      </c>
      <c r="J222">
        <f>10^(_10sept_0_10[[#This Row],[V_mag_adj]]/20)*COS(RADIANS(_10sept_0_10[[#This Row],[V_phase]]))</f>
        <v>-5.7969515506173267E-3</v>
      </c>
      <c r="K222">
        <f>10^(_10sept_0_10[[#This Row],[V_mag_adj]]/20)*SIN(RADIANS(_10sept_0_10[[#This Row],[V_phase]]))</f>
        <v>-6.6078295399749449E-3</v>
      </c>
    </row>
    <row r="223" spans="1:11" x14ac:dyDescent="0.25">
      <c r="A223">
        <v>40</v>
      </c>
      <c r="B223">
        <v>-1.1399999999999999</v>
      </c>
      <c r="C223">
        <v>-146.83000000000001</v>
      </c>
      <c r="D223">
        <v>-1.1200000000000001</v>
      </c>
      <c r="E223">
        <v>-146.97</v>
      </c>
      <c r="F223">
        <f>_10sept_0_10[[#This Row],[H_mag]]-40</f>
        <v>-41.14</v>
      </c>
      <c r="G223">
        <f>_10sept_0_10[[#This Row],[V_mag]]-40</f>
        <v>-41.12</v>
      </c>
      <c r="H223">
        <f>10^(_10sept_0_10[[#This Row],[H_mag_adj]]/20)*COS(RADIANS(_10sept_0_10[[#This Row],[H_phase]]))</f>
        <v>-7.3409432854860315E-3</v>
      </c>
      <c r="I223">
        <f>10^(_10sept_0_10[[#This Row],[H_mag_adj]]/20)*SIN(RADIANS(_10sept_0_10[[#This Row],[H_phase]]))</f>
        <v>-4.7982909153091629E-3</v>
      </c>
      <c r="J223">
        <f>10^(_10sept_0_10[[#This Row],[V_mag_adj]]/20)*COS(RADIANS(_10sept_0_10[[#This Row],[V_phase]]))</f>
        <v>-7.3695953948273588E-3</v>
      </c>
      <c r="K223">
        <f>10^(_10sept_0_10[[#This Row],[V_mag_adj]]/20)*SIN(RADIANS(_10sept_0_10[[#This Row],[V_phase]]))</f>
        <v>-4.7913591209707415E-3</v>
      </c>
    </row>
    <row r="224" spans="1:11" x14ac:dyDescent="0.25">
      <c r="A224">
        <v>41</v>
      </c>
      <c r="B224">
        <v>-1.1499999999999999</v>
      </c>
      <c r="C224">
        <v>-162.44999999999999</v>
      </c>
      <c r="D224">
        <v>-1.1599999999999999</v>
      </c>
      <c r="E224">
        <v>-162.83000000000001</v>
      </c>
      <c r="F224">
        <f>_10sept_0_10[[#This Row],[H_mag]]-40</f>
        <v>-41.15</v>
      </c>
      <c r="G224">
        <f>_10sept_0_10[[#This Row],[V_mag]]-40</f>
        <v>-41.16</v>
      </c>
      <c r="H224">
        <f>10^(_10sept_0_10[[#This Row],[H_mag_adj]]/20)*COS(RADIANS(_10sept_0_10[[#This Row],[H_phase]]))</f>
        <v>-8.3521795809418341E-3</v>
      </c>
      <c r="I224">
        <f>10^(_10sept_0_10[[#This Row],[H_mag_adj]]/20)*SIN(RADIANS(_10sept_0_10[[#This Row],[H_phase]]))</f>
        <v>-2.6414475546336479E-3</v>
      </c>
      <c r="J224">
        <f>10^(_10sept_0_10[[#This Row],[V_mag_adj]]/20)*COS(RADIANS(_10sept_0_10[[#This Row],[V_phase]]))</f>
        <v>-8.359884289139705E-3</v>
      </c>
      <c r="K224">
        <f>10^(_10sept_0_10[[#This Row],[V_mag_adj]]/20)*SIN(RADIANS(_10sept_0_10[[#This Row],[V_phase]]))</f>
        <v>-2.5830205890237743E-3</v>
      </c>
    </row>
    <row r="225" spans="1:11" x14ac:dyDescent="0.25">
      <c r="A225">
        <v>42</v>
      </c>
      <c r="B225">
        <v>-1.18</v>
      </c>
      <c r="C225">
        <v>-177.86</v>
      </c>
      <c r="D225">
        <v>-1.2</v>
      </c>
      <c r="E225">
        <v>-178.88</v>
      </c>
      <c r="F225">
        <f>_10sept_0_10[[#This Row],[H_mag]]-40</f>
        <v>-41.18</v>
      </c>
      <c r="G225">
        <f>_10sept_0_10[[#This Row],[V_mag]]-40</f>
        <v>-41.2</v>
      </c>
      <c r="H225">
        <f>10^(_10sept_0_10[[#This Row],[H_mag_adj]]/20)*COS(RADIANS(_10sept_0_10[[#This Row],[H_phase]]))</f>
        <v>-8.7236253032179616E-3</v>
      </c>
      <c r="I225">
        <f>10^(_10sept_0_10[[#This Row],[H_mag_adj]]/20)*SIN(RADIANS(_10sept_0_10[[#This Row],[H_phase]]))</f>
        <v>-3.2597940363831803E-4</v>
      </c>
      <c r="J225">
        <f>10^(_10sept_0_10[[#This Row],[V_mag_adj]]/20)*COS(RADIANS(_10sept_0_10[[#This Row],[V_phase]]))</f>
        <v>-8.7079719239528761E-3</v>
      </c>
      <c r="K225">
        <f>10^(_10sept_0_10[[#This Row],[V_mag_adj]]/20)*SIN(RADIANS(_10sept_0_10[[#This Row],[V_phase]]))</f>
        <v>-1.7024239943900507E-4</v>
      </c>
    </row>
    <row r="226" spans="1:11" x14ac:dyDescent="0.25">
      <c r="A226">
        <v>43</v>
      </c>
      <c r="B226">
        <v>-1.25</v>
      </c>
      <c r="C226">
        <v>165.98</v>
      </c>
      <c r="D226">
        <v>-1.27</v>
      </c>
      <c r="E226">
        <v>165.12</v>
      </c>
      <c r="F226">
        <f>_10sept_0_10[[#This Row],[H_mag]]-40</f>
        <v>-41.25</v>
      </c>
      <c r="G226">
        <f>_10sept_0_10[[#This Row],[V_mag]]-40</f>
        <v>-41.27</v>
      </c>
      <c r="H226">
        <f>10^(_10sept_0_10[[#This Row],[H_mag_adj]]/20)*COS(RADIANS(_10sept_0_10[[#This Row],[H_phase]]))</f>
        <v>-8.4016830306943603E-3</v>
      </c>
      <c r="I226">
        <f>10^(_10sept_0_10[[#This Row],[H_mag_adj]]/20)*SIN(RADIANS(_10sept_0_10[[#This Row],[H_phase]]))</f>
        <v>2.0978901746726191E-3</v>
      </c>
      <c r="J226">
        <f>10^(_10sept_0_10[[#This Row],[V_mag_adj]]/20)*COS(RADIANS(_10sept_0_10[[#This Row],[V_phase]]))</f>
        <v>-8.3500000857458165E-3</v>
      </c>
      <c r="K226">
        <f>10^(_10sept_0_10[[#This Row],[V_mag_adj]]/20)*SIN(RADIANS(_10sept_0_10[[#This Row],[V_phase]]))</f>
        <v>2.2186424698565749E-3</v>
      </c>
    </row>
    <row r="227" spans="1:11" x14ac:dyDescent="0.25">
      <c r="A227">
        <v>44</v>
      </c>
      <c r="B227">
        <v>-1.32</v>
      </c>
      <c r="C227">
        <v>151.02000000000001</v>
      </c>
      <c r="D227">
        <v>-1.35</v>
      </c>
      <c r="E227">
        <v>149.75</v>
      </c>
      <c r="F227">
        <f>_10sept_0_10[[#This Row],[H_mag]]-40</f>
        <v>-41.32</v>
      </c>
      <c r="G227">
        <f>_10sept_0_10[[#This Row],[V_mag]]-40</f>
        <v>-41.35</v>
      </c>
      <c r="H227">
        <f>10^(_10sept_0_10[[#This Row],[H_mag_adj]]/20)*COS(RADIANS(_10sept_0_10[[#This Row],[H_phase]]))</f>
        <v>-7.5145548010505528E-3</v>
      </c>
      <c r="I227">
        <f>10^(_10sept_0_10[[#This Row],[H_mag_adj]]/20)*SIN(RADIANS(_10sept_0_10[[#This Row],[H_phase]]))</f>
        <v>4.1619573706272034E-3</v>
      </c>
      <c r="J227">
        <f>10^(_10sept_0_10[[#This Row],[V_mag_adj]]/20)*COS(RADIANS(_10sept_0_10[[#This Row],[V_phase]]))</f>
        <v>-7.3948786287481583E-3</v>
      </c>
      <c r="K227">
        <f>10^(_10sept_0_10[[#This Row],[V_mag_adj]]/20)*SIN(RADIANS(_10sept_0_10[[#This Row],[V_phase]]))</f>
        <v>4.3125657536986269E-3</v>
      </c>
    </row>
    <row r="228" spans="1:11" x14ac:dyDescent="0.25">
      <c r="A228">
        <v>45</v>
      </c>
      <c r="B228">
        <v>-1.43</v>
      </c>
      <c r="C228">
        <v>135.6</v>
      </c>
      <c r="D228">
        <v>-1.46</v>
      </c>
      <c r="E228">
        <v>134.30000000000001</v>
      </c>
      <c r="F228">
        <f>_10sept_0_10[[#This Row],[H_mag]]-40</f>
        <v>-41.43</v>
      </c>
      <c r="G228">
        <f>_10sept_0_10[[#This Row],[V_mag]]-40</f>
        <v>-41.46</v>
      </c>
      <c r="H228">
        <f>10^(_10sept_0_10[[#This Row],[H_mag_adj]]/20)*COS(RADIANS(_10sept_0_10[[#This Row],[H_phase]]))</f>
        <v>-6.0601814353437667E-3</v>
      </c>
      <c r="I228">
        <f>10^(_10sept_0_10[[#This Row],[H_mag_adj]]/20)*SIN(RADIANS(_10sept_0_10[[#This Row],[H_phase]]))</f>
        <v>5.9345681200138507E-3</v>
      </c>
      <c r="J228">
        <f>10^(_10sept_0_10[[#This Row],[V_mag_adj]]/20)*COS(RADIANS(_10sept_0_10[[#This Row],[V_phase]]))</f>
        <v>-5.9035566591141503E-3</v>
      </c>
      <c r="K228">
        <f>10^(_10sept_0_10[[#This Row],[V_mag_adj]]/20)*SIN(RADIANS(_10sept_0_10[[#This Row],[V_phase]]))</f>
        <v>6.0495992743470461E-3</v>
      </c>
    </row>
    <row r="229" spans="1:11" x14ac:dyDescent="0.25">
      <c r="A229">
        <v>46</v>
      </c>
      <c r="B229">
        <v>-1.59</v>
      </c>
      <c r="C229">
        <v>119.35</v>
      </c>
      <c r="D229">
        <v>-1.6</v>
      </c>
      <c r="E229">
        <v>118.24</v>
      </c>
      <c r="F229">
        <f>_10sept_0_10[[#This Row],[H_mag]]-40</f>
        <v>-41.59</v>
      </c>
      <c r="G229">
        <f>_10sept_0_10[[#This Row],[V_mag]]-40</f>
        <v>-41.6</v>
      </c>
      <c r="H229">
        <f>10^(_10sept_0_10[[#This Row],[H_mag_adj]]/20)*COS(RADIANS(_10sept_0_10[[#This Row],[H_phase]]))</f>
        <v>-4.0815306388688761E-3</v>
      </c>
      <c r="I229">
        <f>10^(_10sept_0_10[[#This Row],[H_mag_adj]]/20)*SIN(RADIANS(_10sept_0_10[[#This Row],[H_phase]]))</f>
        <v>7.2583529981416163E-3</v>
      </c>
      <c r="J229">
        <f>10^(_10sept_0_10[[#This Row],[V_mag_adj]]/20)*COS(RADIANS(_10sept_0_10[[#This Row],[V_phase]]))</f>
        <v>-3.9356226626616015E-3</v>
      </c>
      <c r="K229">
        <f>10^(_10sept_0_10[[#This Row],[V_mag_adj]]/20)*SIN(RADIANS(_10sept_0_10[[#This Row],[V_phase]]))</f>
        <v>7.3276170307295654E-3</v>
      </c>
    </row>
    <row r="230" spans="1:11" x14ac:dyDescent="0.25">
      <c r="A230">
        <v>47</v>
      </c>
      <c r="B230">
        <v>-1.75</v>
      </c>
      <c r="C230">
        <v>103.27</v>
      </c>
      <c r="D230">
        <v>-1.78</v>
      </c>
      <c r="E230">
        <v>101.99</v>
      </c>
      <c r="F230">
        <f>_10sept_0_10[[#This Row],[H_mag]]-40</f>
        <v>-41.75</v>
      </c>
      <c r="G230">
        <f>_10sept_0_10[[#This Row],[V_mag]]-40</f>
        <v>-41.78</v>
      </c>
      <c r="H230">
        <f>10^(_10sept_0_10[[#This Row],[H_mag_adj]]/20)*COS(RADIANS(_10sept_0_10[[#This Row],[H_phase]]))</f>
        <v>-1.8765436109358762E-3</v>
      </c>
      <c r="I230">
        <f>10^(_10sept_0_10[[#This Row],[H_mag_adj]]/20)*SIN(RADIANS(_10sept_0_10[[#This Row],[H_phase]]))</f>
        <v>7.9569451319659815E-3</v>
      </c>
      <c r="J230">
        <f>10^(_10sept_0_10[[#This Row],[V_mag_adj]]/20)*COS(RADIANS(_10sept_0_10[[#This Row],[V_phase]]))</f>
        <v>-1.6924745715831426E-3</v>
      </c>
      <c r="K230">
        <f>10^(_10sept_0_10[[#This Row],[V_mag_adj]]/20)*SIN(RADIANS(_10sept_0_10[[#This Row],[V_phase]]))</f>
        <v>7.969305921141142E-3</v>
      </c>
    </row>
    <row r="231" spans="1:11" x14ac:dyDescent="0.25">
      <c r="A231">
        <v>48</v>
      </c>
      <c r="B231">
        <v>-1.94</v>
      </c>
      <c r="C231">
        <v>87.87</v>
      </c>
      <c r="D231">
        <v>-1.96</v>
      </c>
      <c r="E231">
        <v>86.5</v>
      </c>
      <c r="F231">
        <f>_10sept_0_10[[#This Row],[H_mag]]-40</f>
        <v>-41.94</v>
      </c>
      <c r="G231">
        <f>_10sept_0_10[[#This Row],[V_mag]]-40</f>
        <v>-41.96</v>
      </c>
      <c r="H231">
        <f>10^(_10sept_0_10[[#This Row],[H_mag_adj]]/20)*COS(RADIANS(_10sept_0_10[[#This Row],[H_phase]]))</f>
        <v>2.9727400390412132E-4</v>
      </c>
      <c r="I231">
        <f>10^(_10sept_0_10[[#This Row],[H_mag_adj]]/20)*SIN(RADIANS(_10sept_0_10[[#This Row],[H_phase]]))</f>
        <v>7.9928162567938221E-3</v>
      </c>
      <c r="J231">
        <f>10^(_10sept_0_10[[#This Row],[V_mag_adj]]/20)*COS(RADIANS(_10sept_0_10[[#This Row],[V_phase]]))</f>
        <v>4.8716410214284849E-4</v>
      </c>
      <c r="K231">
        <f>10^(_10sept_0_10[[#This Row],[V_mag_adj]]/20)*SIN(RADIANS(_10sept_0_10[[#This Row],[V_phase]]))</f>
        <v>7.9650626631794265E-3</v>
      </c>
    </row>
    <row r="232" spans="1:11" x14ac:dyDescent="0.25">
      <c r="A232">
        <v>49</v>
      </c>
      <c r="B232">
        <v>-2.14</v>
      </c>
      <c r="C232">
        <v>72.349999999999994</v>
      </c>
      <c r="D232">
        <v>-2.13</v>
      </c>
      <c r="E232">
        <v>71.17</v>
      </c>
      <c r="F232">
        <f>_10sept_0_10[[#This Row],[H_mag]]-40</f>
        <v>-42.14</v>
      </c>
      <c r="G232">
        <f>_10sept_0_10[[#This Row],[V_mag]]-40</f>
        <v>-42.13</v>
      </c>
      <c r="H232">
        <f>10^(_10sept_0_10[[#This Row],[H_mag_adj]]/20)*COS(RADIANS(_10sept_0_10[[#This Row],[H_phase]]))</f>
        <v>2.3699079414657141E-3</v>
      </c>
      <c r="I232">
        <f>10^(_10sept_0_10[[#This Row],[H_mag_adj]]/20)*SIN(RADIANS(_10sept_0_10[[#This Row],[H_phase]]))</f>
        <v>7.4483379917626488E-3</v>
      </c>
      <c r="J232">
        <f>10^(_10sept_0_10[[#This Row],[V_mag_adj]]/20)*COS(RADIANS(_10sept_0_10[[#This Row],[V_phase]]))</f>
        <v>2.5256983282516518E-3</v>
      </c>
      <c r="K232">
        <f>10^(_10sept_0_10[[#This Row],[V_mag_adj]]/20)*SIN(RADIANS(_10sept_0_10[[#This Row],[V_phase]]))</f>
        <v>7.406476026231644E-3</v>
      </c>
    </row>
    <row r="233" spans="1:11" x14ac:dyDescent="0.25">
      <c r="A233">
        <v>50</v>
      </c>
      <c r="B233">
        <v>-2.36</v>
      </c>
      <c r="C233">
        <v>56.13</v>
      </c>
      <c r="D233">
        <v>-2.35</v>
      </c>
      <c r="E233">
        <v>55.05</v>
      </c>
      <c r="F233">
        <f>_10sept_0_10[[#This Row],[H_mag]]-40</f>
        <v>-42.36</v>
      </c>
      <c r="G233">
        <f>_10sept_0_10[[#This Row],[V_mag]]-40</f>
        <v>-42.35</v>
      </c>
      <c r="H233">
        <f>10^(_10sept_0_10[[#This Row],[H_mag_adj]]/20)*COS(RADIANS(_10sept_0_10[[#This Row],[H_phase]]))</f>
        <v>4.2471458772813985E-3</v>
      </c>
      <c r="I233">
        <f>10^(_10sept_0_10[[#This Row],[H_mag_adj]]/20)*SIN(RADIANS(_10sept_0_10[[#This Row],[H_phase]]))</f>
        <v>6.3275740729937524E-3</v>
      </c>
      <c r="J233">
        <f>10^(_10sept_0_10[[#This Row],[V_mag_adj]]/20)*COS(RADIANS(_10sept_0_10[[#This Row],[V_phase]]))</f>
        <v>4.3706853223174774E-3</v>
      </c>
      <c r="K233">
        <f>10^(_10sept_0_10[[#This Row],[V_mag_adj]]/20)*SIN(RADIANS(_10sept_0_10[[#This Row],[V_phase]]))</f>
        <v>6.2535934941732171E-3</v>
      </c>
    </row>
    <row r="234" spans="1:11" x14ac:dyDescent="0.25">
      <c r="A234">
        <v>51</v>
      </c>
      <c r="B234">
        <v>-2.56</v>
      </c>
      <c r="C234">
        <v>40.29</v>
      </c>
      <c r="D234">
        <v>-2.58</v>
      </c>
      <c r="E234">
        <v>38.950000000000003</v>
      </c>
      <c r="F234">
        <f>_10sept_0_10[[#This Row],[H_mag]]-40</f>
        <v>-42.56</v>
      </c>
      <c r="G234">
        <f>_10sept_0_10[[#This Row],[V_mag]]-40</f>
        <v>-42.58</v>
      </c>
      <c r="H234">
        <f>10^(_10sept_0_10[[#This Row],[H_mag_adj]]/20)*COS(RADIANS(_10sept_0_10[[#This Row],[H_phase]]))</f>
        <v>5.6806755185571387E-3</v>
      </c>
      <c r="I234">
        <f>10^(_10sept_0_10[[#This Row],[H_mag_adj]]/20)*SIN(RADIANS(_10sept_0_10[[#This Row],[H_phase]]))</f>
        <v>4.8158589004098345E-3</v>
      </c>
      <c r="J234">
        <f>10^(_10sept_0_10[[#This Row],[V_mag_adj]]/20)*COS(RADIANS(_10sept_0_10[[#This Row],[V_phase]]))</f>
        <v>5.7784215782270996E-3</v>
      </c>
      <c r="K234">
        <f>10^(_10sept_0_10[[#This Row],[V_mag_adj]]/20)*SIN(RADIANS(_10sept_0_10[[#This Row],[V_phase]]))</f>
        <v>4.6709300992794937E-3</v>
      </c>
    </row>
    <row r="235" spans="1:11" x14ac:dyDescent="0.25">
      <c r="A235">
        <v>52</v>
      </c>
      <c r="B235">
        <v>-2.76</v>
      </c>
      <c r="C235">
        <v>25.47</v>
      </c>
      <c r="D235">
        <v>-2.78</v>
      </c>
      <c r="E235">
        <v>23.79</v>
      </c>
      <c r="F235">
        <f>_10sept_0_10[[#This Row],[H_mag]]-40</f>
        <v>-42.76</v>
      </c>
      <c r="G235">
        <f>_10sept_0_10[[#This Row],[V_mag]]-40</f>
        <v>-42.78</v>
      </c>
      <c r="H235">
        <f>10^(_10sept_0_10[[#This Row],[H_mag_adj]]/20)*COS(RADIANS(_10sept_0_10[[#This Row],[H_phase]]))</f>
        <v>6.5704730431548168E-3</v>
      </c>
      <c r="I235">
        <f>10^(_10sept_0_10[[#This Row],[H_mag_adj]]/20)*SIN(RADIANS(_10sept_0_10[[#This Row],[H_phase]]))</f>
        <v>3.1297329563944654E-3</v>
      </c>
      <c r="J235">
        <f>10^(_10sept_0_10[[#This Row],[V_mag_adj]]/20)*COS(RADIANS(_10sept_0_10[[#This Row],[V_phase]]))</f>
        <v>6.6440879657161233E-3</v>
      </c>
      <c r="K235">
        <f>10^(_10sept_0_10[[#This Row],[V_mag_adj]]/20)*SIN(RADIANS(_10sept_0_10[[#This Row],[V_phase]]))</f>
        <v>2.9290068702733248E-3</v>
      </c>
    </row>
    <row r="236" spans="1:11" x14ac:dyDescent="0.25">
      <c r="A236">
        <v>53</v>
      </c>
      <c r="B236">
        <v>-3.01</v>
      </c>
      <c r="C236">
        <v>9.93</v>
      </c>
      <c r="D236">
        <v>-3</v>
      </c>
      <c r="E236">
        <v>8.73</v>
      </c>
      <c r="F236">
        <f>_10sept_0_10[[#This Row],[H_mag]]-40</f>
        <v>-43.01</v>
      </c>
      <c r="G236">
        <f>_10sept_0_10[[#This Row],[V_mag]]-40</f>
        <v>-43</v>
      </c>
      <c r="H236">
        <f>10^(_10sept_0_10[[#This Row],[H_mag_adj]]/20)*COS(RADIANS(_10sept_0_10[[#This Row],[H_phase]]))</f>
        <v>6.965377878499773E-3</v>
      </c>
      <c r="I236">
        <f>10^(_10sept_0_10[[#This Row],[H_mag_adj]]/20)*SIN(RADIANS(_10sept_0_10[[#This Row],[H_phase]]))</f>
        <v>1.2194115414427594E-3</v>
      </c>
      <c r="J236">
        <f>10^(_10sept_0_10[[#This Row],[V_mag_adj]]/20)*COS(RADIANS(_10sept_0_10[[#This Row],[V_phase]]))</f>
        <v>6.9974391483901954E-3</v>
      </c>
      <c r="K236">
        <f>10^(_10sept_0_10[[#This Row],[V_mag_adj]]/20)*SIN(RADIANS(_10sept_0_10[[#This Row],[V_phase]]))</f>
        <v>1.0745085980593801E-3</v>
      </c>
    </row>
    <row r="237" spans="1:11" x14ac:dyDescent="0.25">
      <c r="A237">
        <v>54</v>
      </c>
      <c r="B237">
        <v>-3.27</v>
      </c>
      <c r="C237">
        <v>-5.3</v>
      </c>
      <c r="D237">
        <v>-3.25</v>
      </c>
      <c r="E237">
        <v>-6.67</v>
      </c>
      <c r="F237">
        <f>_10sept_0_10[[#This Row],[H_mag]]-40</f>
        <v>-43.27</v>
      </c>
      <c r="G237">
        <f>_10sept_0_10[[#This Row],[V_mag]]-40</f>
        <v>-43.25</v>
      </c>
      <c r="H237">
        <f>10^(_10sept_0_10[[#This Row],[H_mag_adj]]/20)*COS(RADIANS(_10sept_0_10[[#This Row],[H_phase]]))</f>
        <v>6.8334383335201922E-3</v>
      </c>
      <c r="I237">
        <f>10^(_10sept_0_10[[#This Row],[H_mag_adj]]/20)*SIN(RADIANS(_10sept_0_10[[#This Row],[H_phase]]))</f>
        <v>-6.3391890780447723E-4</v>
      </c>
      <c r="J237">
        <f>10^(_10sept_0_10[[#This Row],[V_mag_adj]]/20)*COS(RADIANS(_10sept_0_10[[#This Row],[V_phase]]))</f>
        <v>6.8320420268783329E-3</v>
      </c>
      <c r="K237">
        <f>10^(_10sept_0_10[[#This Row],[V_mag_adj]]/20)*SIN(RADIANS(_10sept_0_10[[#This Row],[V_phase]]))</f>
        <v>-7.9895409074375392E-4</v>
      </c>
    </row>
    <row r="238" spans="1:11" x14ac:dyDescent="0.25">
      <c r="A238">
        <v>55</v>
      </c>
      <c r="B238">
        <v>-3.55</v>
      </c>
      <c r="C238">
        <v>-20.96</v>
      </c>
      <c r="D238">
        <v>-3.54</v>
      </c>
      <c r="E238">
        <v>-22.19</v>
      </c>
      <c r="F238">
        <f>_10sept_0_10[[#This Row],[H_mag]]-40</f>
        <v>-43.55</v>
      </c>
      <c r="G238">
        <f>_10sept_0_10[[#This Row],[V_mag]]-40</f>
        <v>-43.54</v>
      </c>
      <c r="H238">
        <f>10^(_10sept_0_10[[#This Row],[H_mag_adj]]/20)*COS(RADIANS(_10sept_0_10[[#This Row],[H_phase]]))</f>
        <v>6.205374573527031E-3</v>
      </c>
      <c r="I238">
        <f>10^(_10sept_0_10[[#This Row],[H_mag_adj]]/20)*SIN(RADIANS(_10sept_0_10[[#This Row],[H_phase]]))</f>
        <v>-2.3770509328904796E-3</v>
      </c>
      <c r="J238">
        <f>10^(_10sept_0_10[[#This Row],[V_mag_adj]]/20)*COS(RADIANS(_10sept_0_10[[#This Row],[V_phase]]))</f>
        <v>6.1600070868500631E-3</v>
      </c>
      <c r="K238">
        <f>10^(_10sept_0_10[[#This Row],[V_mag_adj]]/20)*SIN(RADIANS(_10sept_0_10[[#This Row],[V_phase]]))</f>
        <v>-2.5125982421031093E-3</v>
      </c>
    </row>
    <row r="239" spans="1:11" x14ac:dyDescent="0.25">
      <c r="A239">
        <v>56</v>
      </c>
      <c r="B239">
        <v>-3.85</v>
      </c>
      <c r="C239">
        <v>-36.08</v>
      </c>
      <c r="D239">
        <v>-3.85</v>
      </c>
      <c r="E239">
        <v>-37.42</v>
      </c>
      <c r="F239">
        <f>_10sept_0_10[[#This Row],[H_mag]]-40</f>
        <v>-43.85</v>
      </c>
      <c r="G239">
        <f>_10sept_0_10[[#This Row],[V_mag]]-40</f>
        <v>-43.85</v>
      </c>
      <c r="H239">
        <f>10^(_10sept_0_10[[#This Row],[H_mag_adj]]/20)*COS(RADIANS(_10sept_0_10[[#This Row],[H_phase]]))</f>
        <v>5.1881966577896343E-3</v>
      </c>
      <c r="I239">
        <f>10^(_10sept_0_10[[#This Row],[H_mag_adj]]/20)*SIN(RADIANS(_10sept_0_10[[#This Row],[H_phase]]))</f>
        <v>-3.7805247453010357E-3</v>
      </c>
      <c r="J239">
        <f>10^(_10sept_0_10[[#This Row],[V_mag_adj]]/20)*COS(RADIANS(_10sept_0_10[[#This Row],[V_phase]]))</f>
        <v>5.0983691961060439E-3</v>
      </c>
      <c r="K239">
        <f>10^(_10sept_0_10[[#This Row],[V_mag_adj]]/20)*SIN(RADIANS(_10sept_0_10[[#This Row],[V_phase]]))</f>
        <v>-3.9008183051675192E-3</v>
      </c>
    </row>
    <row r="240" spans="1:11" x14ac:dyDescent="0.25">
      <c r="A240">
        <v>57</v>
      </c>
      <c r="B240">
        <v>-4.18</v>
      </c>
      <c r="C240">
        <v>-51.55</v>
      </c>
      <c r="D240">
        <v>-4.17</v>
      </c>
      <c r="E240">
        <v>-52.38</v>
      </c>
      <c r="F240">
        <f>_10sept_0_10[[#This Row],[H_mag]]-40</f>
        <v>-44.18</v>
      </c>
      <c r="G240">
        <f>_10sept_0_10[[#This Row],[V_mag]]-40</f>
        <v>-44.17</v>
      </c>
      <c r="H240">
        <f>10^(_10sept_0_10[[#This Row],[H_mag_adj]]/20)*COS(RADIANS(_10sept_0_10[[#This Row],[H_phase]]))</f>
        <v>3.8430203127626942E-3</v>
      </c>
      <c r="I240">
        <f>10^(_10sept_0_10[[#This Row],[H_mag_adj]]/20)*SIN(RADIANS(_10sept_0_10[[#This Row],[H_phase]]))</f>
        <v>-4.8400022685633056E-3</v>
      </c>
      <c r="J240">
        <f>10^(_10sept_0_10[[#This Row],[V_mag_adj]]/20)*COS(RADIANS(_10sept_0_10[[#This Row],[V_phase]]))</f>
        <v>3.7768519010707921E-3</v>
      </c>
      <c r="K240">
        <f>10^(_10sept_0_10[[#This Row],[V_mag_adj]]/20)*SIN(RADIANS(_10sept_0_10[[#This Row],[V_phase]]))</f>
        <v>-4.9008023882891058E-3</v>
      </c>
    </row>
    <row r="241" spans="1:11" x14ac:dyDescent="0.25">
      <c r="A241">
        <v>58</v>
      </c>
      <c r="B241">
        <v>-4.49</v>
      </c>
      <c r="C241">
        <v>-66.510000000000005</v>
      </c>
      <c r="D241">
        <v>-4.5199999999999996</v>
      </c>
      <c r="E241">
        <v>-68.150000000000006</v>
      </c>
      <c r="F241">
        <f>_10sept_0_10[[#This Row],[H_mag]]-40</f>
        <v>-44.49</v>
      </c>
      <c r="G241">
        <f>_10sept_0_10[[#This Row],[V_mag]]-40</f>
        <v>-44.519999999999996</v>
      </c>
      <c r="H241">
        <f>10^(_10sept_0_10[[#This Row],[H_mag_adj]]/20)*COS(RADIANS(_10sept_0_10[[#This Row],[H_phase]]))</f>
        <v>2.3769788383887786E-3</v>
      </c>
      <c r="I241">
        <f>10^(_10sept_0_10[[#This Row],[H_mag_adj]]/20)*SIN(RADIANS(_10sept_0_10[[#This Row],[H_phase]]))</f>
        <v>-5.4692872898349761E-3</v>
      </c>
      <c r="J241">
        <f>10^(_10sept_0_10[[#This Row],[V_mag_adj]]/20)*COS(RADIANS(_10sept_0_10[[#This Row],[V_phase]]))</f>
        <v>2.2118243775690149E-3</v>
      </c>
      <c r="K241">
        <f>10^(_10sept_0_10[[#This Row],[V_mag_adj]]/20)*SIN(RADIANS(_10sept_0_10[[#This Row],[V_phase]]))</f>
        <v>-5.5159903826953044E-3</v>
      </c>
    </row>
    <row r="242" spans="1:11" x14ac:dyDescent="0.25">
      <c r="A242">
        <v>59</v>
      </c>
      <c r="B242">
        <v>-4.84</v>
      </c>
      <c r="C242">
        <v>-82.4</v>
      </c>
      <c r="D242">
        <v>-4.8600000000000003</v>
      </c>
      <c r="E242">
        <v>-83.65</v>
      </c>
      <c r="F242">
        <f>_10sept_0_10[[#This Row],[H_mag]]-40</f>
        <v>-44.84</v>
      </c>
      <c r="G242">
        <f>_10sept_0_10[[#This Row],[V_mag]]-40</f>
        <v>-44.86</v>
      </c>
      <c r="H242">
        <f>10^(_10sept_0_10[[#This Row],[H_mag_adj]]/20)*COS(RADIANS(_10sept_0_10[[#This Row],[H_phase]]))</f>
        <v>7.5755935411792605E-4</v>
      </c>
      <c r="I242">
        <f>10^(_10sept_0_10[[#This Row],[H_mag_adj]]/20)*SIN(RADIANS(_10sept_0_10[[#This Row],[H_phase]]))</f>
        <v>-5.677643273075573E-3</v>
      </c>
      <c r="J242">
        <f>10^(_10sept_0_10[[#This Row],[V_mag_adj]]/20)*COS(RADIANS(_10sept_0_10[[#This Row],[V_phase]]))</f>
        <v>6.3206488020733345E-4</v>
      </c>
      <c r="K242">
        <f>10^(_10sept_0_10[[#This Row],[V_mag_adj]]/20)*SIN(RADIANS(_10sept_0_10[[#This Row],[V_phase]]))</f>
        <v>-5.6797250993725085E-3</v>
      </c>
    </row>
    <row r="243" spans="1:11" x14ac:dyDescent="0.25">
      <c r="A243">
        <v>60</v>
      </c>
      <c r="B243">
        <v>-5.16</v>
      </c>
      <c r="C243">
        <v>-97.06</v>
      </c>
      <c r="D243">
        <v>-5.2</v>
      </c>
      <c r="E243">
        <v>-98.91</v>
      </c>
      <c r="F243">
        <f>_10sept_0_10[[#This Row],[H_mag]]-40</f>
        <v>-45.16</v>
      </c>
      <c r="G243">
        <f>_10sept_0_10[[#This Row],[V_mag]]-40</f>
        <v>-45.2</v>
      </c>
      <c r="H243">
        <f>10^(_10sept_0_10[[#This Row],[H_mag_adj]]/20)*COS(RADIANS(_10sept_0_10[[#This Row],[H_phase]]))</f>
        <v>-6.7855102856213833E-4</v>
      </c>
      <c r="I243">
        <f>10^(_10sept_0_10[[#This Row],[H_mag_adj]]/20)*SIN(RADIANS(_10sept_0_10[[#This Row],[H_phase]]))</f>
        <v>-5.4789158049669906E-3</v>
      </c>
      <c r="J243">
        <f>10^(_10sept_0_10[[#This Row],[V_mag_adj]]/20)*COS(RADIANS(_10sept_0_10[[#This Row],[V_phase]]))</f>
        <v>-8.5114437757578083E-4</v>
      </c>
      <c r="K243">
        <f>10^(_10sept_0_10[[#This Row],[V_mag_adj]]/20)*SIN(RADIANS(_10sept_0_10[[#This Row],[V_phase]]))</f>
        <v>-5.4290948096843237E-3</v>
      </c>
    </row>
    <row r="244" spans="1:11" x14ac:dyDescent="0.25">
      <c r="A244">
        <v>61</v>
      </c>
      <c r="B244">
        <v>-5.54</v>
      </c>
      <c r="C244">
        <v>-112.84</v>
      </c>
      <c r="D244">
        <v>-5.55</v>
      </c>
      <c r="E244">
        <v>-114.12</v>
      </c>
      <c r="F244">
        <f>_10sept_0_10[[#This Row],[H_mag]]-40</f>
        <v>-45.54</v>
      </c>
      <c r="G244">
        <f>_10sept_0_10[[#This Row],[V_mag]]-40</f>
        <v>-45.55</v>
      </c>
      <c r="H244">
        <f>10^(_10sept_0_10[[#This Row],[H_mag_adj]]/20)*COS(RADIANS(_10sept_0_10[[#This Row],[H_phase]]))</f>
        <v>-2.0512081951188864E-3</v>
      </c>
      <c r="I244">
        <f>10^(_10sept_0_10[[#This Row],[H_mag_adj]]/20)*SIN(RADIANS(_10sept_0_10[[#This Row],[H_phase]]))</f>
        <v>-4.87011122590136E-3</v>
      </c>
      <c r="J244">
        <f>10^(_10sept_0_10[[#This Row],[V_mag_adj]]/20)*COS(RADIANS(_10sept_0_10[[#This Row],[V_phase]]))</f>
        <v>-2.1570018616271017E-3</v>
      </c>
      <c r="K244">
        <f>10^(_10sept_0_10[[#This Row],[V_mag_adj]]/20)*SIN(RADIANS(_10sept_0_10[[#This Row],[V_phase]]))</f>
        <v>-4.8175257814810808E-3</v>
      </c>
    </row>
    <row r="245" spans="1:11" x14ac:dyDescent="0.25">
      <c r="A245">
        <v>62</v>
      </c>
      <c r="B245">
        <v>-5.88</v>
      </c>
      <c r="C245">
        <v>-128.03</v>
      </c>
      <c r="D245">
        <v>-5.92</v>
      </c>
      <c r="E245">
        <v>-129.87</v>
      </c>
      <c r="F245">
        <f>_10sept_0_10[[#This Row],[H_mag]]-40</f>
        <v>-45.88</v>
      </c>
      <c r="G245">
        <f>_10sept_0_10[[#This Row],[V_mag]]-40</f>
        <v>-45.92</v>
      </c>
      <c r="H245">
        <f>10^(_10sept_0_10[[#This Row],[H_mag_adj]]/20)*COS(RADIANS(_10sept_0_10[[#This Row],[H_phase]]))</f>
        <v>-3.1306381654337633E-3</v>
      </c>
      <c r="I245">
        <f>10^(_10sept_0_10[[#This Row],[H_mag_adj]]/20)*SIN(RADIANS(_10sept_0_10[[#This Row],[H_phase]]))</f>
        <v>-4.0027124032929792E-3</v>
      </c>
      <c r="J245">
        <f>10^(_10sept_0_10[[#This Row],[V_mag_adj]]/20)*COS(RADIANS(_10sept_0_10[[#This Row],[V_phase]]))</f>
        <v>-3.2425781555681368E-3</v>
      </c>
      <c r="K245">
        <f>10^(_10sept_0_10[[#This Row],[V_mag_adj]]/20)*SIN(RADIANS(_10sept_0_10[[#This Row],[V_phase]]))</f>
        <v>-3.8822088782146627E-3</v>
      </c>
    </row>
    <row r="246" spans="1:11" x14ac:dyDescent="0.25">
      <c r="A246">
        <v>63</v>
      </c>
      <c r="B246">
        <v>-6.28</v>
      </c>
      <c r="C246">
        <v>-143.99</v>
      </c>
      <c r="D246">
        <v>-6.34</v>
      </c>
      <c r="E246">
        <v>-146.04</v>
      </c>
      <c r="F246">
        <f>_10sept_0_10[[#This Row],[H_mag]]-40</f>
        <v>-46.28</v>
      </c>
      <c r="G246">
        <f>_10sept_0_10[[#This Row],[V_mag]]-40</f>
        <v>-46.34</v>
      </c>
      <c r="H246">
        <f>10^(_10sept_0_10[[#This Row],[H_mag_adj]]/20)*COS(RADIANS(_10sept_0_10[[#This Row],[H_phase]]))</f>
        <v>-3.9255685310823326E-3</v>
      </c>
      <c r="I246">
        <f>10^(_10sept_0_10[[#This Row],[H_mag_adj]]/20)*SIN(RADIANS(_10sept_0_10[[#This Row],[H_phase]]))</f>
        <v>-2.8531394194354024E-3</v>
      </c>
      <c r="J246">
        <f>10^(_10sept_0_10[[#This Row],[V_mag_adj]]/20)*COS(RADIANS(_10sept_0_10[[#This Row],[V_phase]]))</f>
        <v>-3.9974088259931871E-3</v>
      </c>
      <c r="K246">
        <f>10^(_10sept_0_10[[#This Row],[V_mag_adj]]/20)*SIN(RADIANS(_10sept_0_10[[#This Row],[V_phase]]))</f>
        <v>-2.6922278212370538E-3</v>
      </c>
    </row>
    <row r="247" spans="1:11" x14ac:dyDescent="0.25">
      <c r="A247">
        <v>64</v>
      </c>
      <c r="B247">
        <v>-6.67</v>
      </c>
      <c r="C247">
        <v>-159.21</v>
      </c>
      <c r="D247">
        <v>-6.7</v>
      </c>
      <c r="E247">
        <v>-161</v>
      </c>
      <c r="F247">
        <f>_10sept_0_10[[#This Row],[H_mag]]-40</f>
        <v>-46.67</v>
      </c>
      <c r="G247">
        <f>_10sept_0_10[[#This Row],[V_mag]]-40</f>
        <v>-46.7</v>
      </c>
      <c r="H247">
        <f>10^(_10sept_0_10[[#This Row],[H_mag_adj]]/20)*COS(RADIANS(_10sept_0_10[[#This Row],[H_phase]]))</f>
        <v>-4.3376990575840525E-3</v>
      </c>
      <c r="I247">
        <f>10^(_10sept_0_10[[#This Row],[H_mag_adj]]/20)*SIN(RADIANS(_10sept_0_10[[#This Row],[H_phase]]))</f>
        <v>-1.6468710432447709E-3</v>
      </c>
      <c r="J247">
        <f>10^(_10sept_0_10[[#This Row],[V_mag_adj]]/20)*COS(RADIANS(_10sept_0_10[[#This Row],[V_phase]]))</f>
        <v>-4.371898447375855E-3</v>
      </c>
      <c r="K247">
        <f>10^(_10sept_0_10[[#This Row],[V_mag_adj]]/20)*SIN(RADIANS(_10sept_0_10[[#This Row],[V_phase]]))</f>
        <v>-1.5053653579297208E-3</v>
      </c>
    </row>
    <row r="248" spans="1:11" x14ac:dyDescent="0.25">
      <c r="A248">
        <v>65</v>
      </c>
      <c r="B248">
        <v>-7.06</v>
      </c>
      <c r="C248">
        <v>-175.21</v>
      </c>
      <c r="D248">
        <v>-7.11</v>
      </c>
      <c r="E248">
        <v>-177.29</v>
      </c>
      <c r="F248">
        <f>_10sept_0_10[[#This Row],[H_mag]]-40</f>
        <v>-47.06</v>
      </c>
      <c r="G248">
        <f>_10sept_0_10[[#This Row],[V_mag]]-40</f>
        <v>-47.11</v>
      </c>
      <c r="H248">
        <f>10^(_10sept_0_10[[#This Row],[H_mag_adj]]/20)*COS(RADIANS(_10sept_0_10[[#This Row],[H_phase]]))</f>
        <v>-4.4205931794578483E-3</v>
      </c>
      <c r="I248">
        <f>10^(_10sept_0_10[[#This Row],[H_mag_adj]]/20)*SIN(RADIANS(_10sept_0_10[[#This Row],[H_phase]]))</f>
        <v>-3.704306126647226E-4</v>
      </c>
      <c r="J248">
        <f>10^(_10sept_0_10[[#This Row],[V_mag_adj]]/20)*COS(RADIANS(_10sept_0_10[[#This Row],[V_phase]]))</f>
        <v>-4.405690957884411E-3</v>
      </c>
      <c r="K248">
        <f>10^(_10sept_0_10[[#This Row],[V_mag_adj]]/20)*SIN(RADIANS(_10sept_0_10[[#This Row],[V_phase]]))</f>
        <v>-2.085377659852981E-4</v>
      </c>
    </row>
    <row r="249" spans="1:11" x14ac:dyDescent="0.25">
      <c r="A249">
        <v>66</v>
      </c>
      <c r="B249">
        <v>-7.5</v>
      </c>
      <c r="C249">
        <v>168.14</v>
      </c>
      <c r="D249">
        <v>-7.48</v>
      </c>
      <c r="E249">
        <v>166.82</v>
      </c>
      <c r="F249">
        <f>_10sept_0_10[[#This Row],[H_mag]]-40</f>
        <v>-47.5</v>
      </c>
      <c r="G249">
        <f>_10sept_0_10[[#This Row],[V_mag]]-40</f>
        <v>-47.480000000000004</v>
      </c>
      <c r="H249">
        <f>10^(_10sept_0_10[[#This Row],[H_mag_adj]]/20)*COS(RADIANS(_10sept_0_10[[#This Row],[H_phase]]))</f>
        <v>-4.1269442347931784E-3</v>
      </c>
      <c r="I249">
        <f>10^(_10sept_0_10[[#This Row],[H_mag_adj]]/20)*SIN(RADIANS(_10sept_0_10[[#This Row],[H_phase]]))</f>
        <v>8.6667490058069346E-4</v>
      </c>
      <c r="J249">
        <f>10^(_10sept_0_10[[#This Row],[V_mag_adj]]/20)*COS(RADIANS(_10sept_0_10[[#This Row],[V_phase]]))</f>
        <v>-4.11534911384814E-3</v>
      </c>
      <c r="K249">
        <f>10^(_10sept_0_10[[#This Row],[V_mag_adj]]/20)*SIN(RADIANS(_10sept_0_10[[#This Row],[V_phase]]))</f>
        <v>9.6373098926506298E-4</v>
      </c>
    </row>
    <row r="250" spans="1:11" x14ac:dyDescent="0.25">
      <c r="A250">
        <v>67</v>
      </c>
      <c r="B250">
        <v>-7.94</v>
      </c>
      <c r="C250">
        <v>151.80000000000001</v>
      </c>
      <c r="D250">
        <v>-7.86</v>
      </c>
      <c r="E250">
        <v>150.4</v>
      </c>
      <c r="F250">
        <f>_10sept_0_10[[#This Row],[H_mag]]-40</f>
        <v>-47.94</v>
      </c>
      <c r="G250">
        <f>_10sept_0_10[[#This Row],[V_mag]]-40</f>
        <v>-47.86</v>
      </c>
      <c r="H250">
        <f>10^(_10sept_0_10[[#This Row],[H_mag_adj]]/20)*COS(RADIANS(_10sept_0_10[[#This Row],[H_phase]]))</f>
        <v>-3.5328522206290458E-3</v>
      </c>
      <c r="I250">
        <f>10^(_10sept_0_10[[#This Row],[H_mag_adj]]/20)*SIN(RADIANS(_10sept_0_10[[#This Row],[H_phase]]))</f>
        <v>1.8942987402532896E-3</v>
      </c>
      <c r="J250">
        <f>10^(_10sept_0_10[[#This Row],[V_mag_adj]]/20)*COS(RADIANS(_10sept_0_10[[#This Row],[V_phase]]))</f>
        <v>-3.5177668643097911E-3</v>
      </c>
      <c r="K250">
        <f>10^(_10sept_0_10[[#This Row],[V_mag_adj]]/20)*SIN(RADIANS(_10sept_0_10[[#This Row],[V_phase]]))</f>
        <v>1.9983697112001455E-3</v>
      </c>
    </row>
    <row r="251" spans="1:11" x14ac:dyDescent="0.25">
      <c r="A251">
        <v>68</v>
      </c>
      <c r="B251">
        <v>-8.34</v>
      </c>
      <c r="C251">
        <v>135.29</v>
      </c>
      <c r="D251">
        <v>-8.25</v>
      </c>
      <c r="E251">
        <v>134.29</v>
      </c>
      <c r="F251">
        <f>_10sept_0_10[[#This Row],[H_mag]]-40</f>
        <v>-48.34</v>
      </c>
      <c r="G251">
        <f>_10sept_0_10[[#This Row],[V_mag]]-40</f>
        <v>-48.25</v>
      </c>
      <c r="H251">
        <f>10^(_10sept_0_10[[#This Row],[H_mag_adj]]/20)*COS(RADIANS(_10sept_0_10[[#This Row],[H_phase]]))</f>
        <v>-2.7206462430645795E-3</v>
      </c>
      <c r="I251">
        <f>10^(_10sept_0_10[[#This Row],[H_mag_adj]]/20)*SIN(RADIANS(_10sept_0_10[[#This Row],[H_phase]]))</f>
        <v>2.6932438489037092E-3</v>
      </c>
      <c r="J251">
        <f>10^(_10sept_0_10[[#This Row],[V_mag_adj]]/20)*COS(RADIANS(_10sept_0_10[[#This Row],[V_phase]]))</f>
        <v>-2.7010712998362047E-3</v>
      </c>
      <c r="K251">
        <f>10^(_10sept_0_10[[#This Row],[V_mag_adj]]/20)*SIN(RADIANS(_10sept_0_10[[#This Row],[V_phase]]))</f>
        <v>2.7688572361437239E-3</v>
      </c>
    </row>
    <row r="252" spans="1:11" x14ac:dyDescent="0.25">
      <c r="A252">
        <v>69</v>
      </c>
      <c r="B252">
        <v>-8.67</v>
      </c>
      <c r="C252">
        <v>119.24</v>
      </c>
      <c r="D252">
        <v>-8.6300000000000008</v>
      </c>
      <c r="E252">
        <v>118</v>
      </c>
      <c r="F252">
        <f>_10sept_0_10[[#This Row],[H_mag]]-40</f>
        <v>-48.67</v>
      </c>
      <c r="G252">
        <f>_10sept_0_10[[#This Row],[V_mag]]-40</f>
        <v>-48.63</v>
      </c>
      <c r="H252">
        <f>10^(_10sept_0_10[[#This Row],[H_mag_adj]]/20)*COS(RADIANS(_10sept_0_10[[#This Row],[H_phase]]))</f>
        <v>-1.8002671913292371E-3</v>
      </c>
      <c r="I252">
        <f>10^(_10sept_0_10[[#This Row],[H_mag_adj]]/20)*SIN(RADIANS(_10sept_0_10[[#This Row],[H_phase]]))</f>
        <v>3.2159248289870004E-3</v>
      </c>
      <c r="J252">
        <f>10^(_10sept_0_10[[#This Row],[V_mag_adj]]/20)*COS(RADIANS(_10sept_0_10[[#This Row],[V_phase]]))</f>
        <v>-1.7382382043724946E-3</v>
      </c>
      <c r="K252">
        <f>10^(_10sept_0_10[[#This Row],[V_mag_adj]]/20)*SIN(RADIANS(_10sept_0_10[[#This Row],[V_phase]]))</f>
        <v>3.2691505940394359E-3</v>
      </c>
    </row>
    <row r="253" spans="1:11" x14ac:dyDescent="0.25">
      <c r="A253">
        <v>70</v>
      </c>
      <c r="B253">
        <v>-8.99</v>
      </c>
      <c r="C253">
        <v>103.29</v>
      </c>
      <c r="D253">
        <v>-8.99</v>
      </c>
      <c r="E253">
        <v>101.92</v>
      </c>
      <c r="F253">
        <f>_10sept_0_10[[#This Row],[H_mag]]-40</f>
        <v>-48.99</v>
      </c>
      <c r="G253">
        <f>_10sept_0_10[[#This Row],[V_mag]]-40</f>
        <v>-48.99</v>
      </c>
      <c r="H253">
        <f>10^(_10sept_0_10[[#This Row],[H_mag_adj]]/20)*COS(RADIANS(_10sept_0_10[[#This Row],[H_phase]]))</f>
        <v>-8.1658418655533853E-4</v>
      </c>
      <c r="I253">
        <f>10^(_10sept_0_10[[#This Row],[H_mag_adj]]/20)*SIN(RADIANS(_10sept_0_10[[#This Row],[H_phase]]))</f>
        <v>3.4570891819816364E-3</v>
      </c>
      <c r="J253">
        <f>10^(_10sept_0_10[[#This Row],[V_mag_adj]]/20)*COS(RADIANS(_10sept_0_10[[#This Row],[V_phase]]))</f>
        <v>-7.3369614224407702E-4</v>
      </c>
      <c r="K253">
        <f>10^(_10sept_0_10[[#This Row],[V_mag_adj]]/20)*SIN(RADIANS(_10sept_0_10[[#This Row],[V_phase]]))</f>
        <v>3.4756244499029036E-3</v>
      </c>
    </row>
    <row r="254" spans="1:11" x14ac:dyDescent="0.25">
      <c r="A254">
        <v>71</v>
      </c>
      <c r="B254">
        <v>-9.3800000000000008</v>
      </c>
      <c r="C254">
        <v>86.45</v>
      </c>
      <c r="D254">
        <v>-9.4</v>
      </c>
      <c r="E254">
        <v>85.6</v>
      </c>
      <c r="F254">
        <f>_10sept_0_10[[#This Row],[H_mag]]-40</f>
        <v>-49.38</v>
      </c>
      <c r="G254">
        <f>_10sept_0_10[[#This Row],[V_mag]]-40</f>
        <v>-49.4</v>
      </c>
      <c r="H254">
        <f>10^(_10sept_0_10[[#This Row],[H_mag_adj]]/20)*COS(RADIANS(_10sept_0_10[[#This Row],[H_phase]]))</f>
        <v>2.1029445103422841E-4</v>
      </c>
      <c r="I254">
        <f>10^(_10sept_0_10[[#This Row],[H_mag_adj]]/20)*SIN(RADIANS(_10sept_0_10[[#This Row],[H_phase]]))</f>
        <v>3.3897358041704521E-3</v>
      </c>
      <c r="J254">
        <f>10^(_10sept_0_10[[#This Row],[V_mag_adj]]/20)*COS(RADIANS(_10sept_0_10[[#This Row],[V_phase]]))</f>
        <v>2.5995794345451656E-4</v>
      </c>
      <c r="K254">
        <f>10^(_10sept_0_10[[#This Row],[V_mag_adj]]/20)*SIN(RADIANS(_10sept_0_10[[#This Row],[V_phase]]))</f>
        <v>3.3784549845460002E-3</v>
      </c>
    </row>
    <row r="255" spans="1:11" x14ac:dyDescent="0.25">
      <c r="A255">
        <v>72</v>
      </c>
      <c r="B255">
        <v>-9.6999999999999993</v>
      </c>
      <c r="C255">
        <v>70.540000000000006</v>
      </c>
      <c r="D255">
        <v>-9.7799999999999994</v>
      </c>
      <c r="E255">
        <v>69.53</v>
      </c>
      <c r="F255">
        <f>_10sept_0_10[[#This Row],[H_mag]]-40</f>
        <v>-49.7</v>
      </c>
      <c r="G255">
        <f>_10sept_0_10[[#This Row],[V_mag]]-40</f>
        <v>-49.78</v>
      </c>
      <c r="H255">
        <f>10^(_10sept_0_10[[#This Row],[H_mag_adj]]/20)*COS(RADIANS(_10sept_0_10[[#This Row],[H_phase]]))</f>
        <v>1.0905312369341132E-3</v>
      </c>
      <c r="I255">
        <f>10^(_10sept_0_10[[#This Row],[H_mag_adj]]/20)*SIN(RADIANS(_10sept_0_10[[#This Row],[H_phase]]))</f>
        <v>3.0864112936624302E-3</v>
      </c>
      <c r="J255">
        <f>10^(_10sept_0_10[[#This Row],[V_mag_adj]]/20)*COS(RADIANS(_10sept_0_10[[#This Row],[V_phase]]))</f>
        <v>1.1342704321236595E-3</v>
      </c>
      <c r="K255">
        <f>10^(_10sept_0_10[[#This Row],[V_mag_adj]]/20)*SIN(RADIANS(_10sept_0_10[[#This Row],[V_phase]]))</f>
        <v>3.0385933135321399E-3</v>
      </c>
    </row>
    <row r="256" spans="1:11" x14ac:dyDescent="0.25">
      <c r="A256">
        <v>73</v>
      </c>
      <c r="B256">
        <v>-10.06</v>
      </c>
      <c r="C256">
        <v>54.35</v>
      </c>
      <c r="D256">
        <v>-10.15</v>
      </c>
      <c r="E256">
        <v>53.09</v>
      </c>
      <c r="F256">
        <f>_10sept_0_10[[#This Row],[H_mag]]-40</f>
        <v>-50.06</v>
      </c>
      <c r="G256">
        <f>_10sept_0_10[[#This Row],[V_mag]]-40</f>
        <v>-50.15</v>
      </c>
      <c r="H256">
        <f>10^(_10sept_0_10[[#This Row],[H_mag_adj]]/20)*COS(RADIANS(_10sept_0_10[[#This Row],[H_phase]]))</f>
        <v>1.8303899450522625E-3</v>
      </c>
      <c r="I256">
        <f>10^(_10sept_0_10[[#This Row],[H_mag_adj]]/20)*SIN(RADIANS(_10sept_0_10[[#This Row],[H_phase]]))</f>
        <v>2.5519536644233319E-3</v>
      </c>
      <c r="J256">
        <f>10^(_10sept_0_10[[#This Row],[V_mag_adj]]/20)*COS(RADIANS(_10sept_0_10[[#This Row],[V_phase]]))</f>
        <v>1.8666214372173005E-3</v>
      </c>
      <c r="K256">
        <f>10^(_10sept_0_10[[#This Row],[V_mag_adj]]/20)*SIN(RADIANS(_10sept_0_10[[#This Row],[V_phase]]))</f>
        <v>2.485202848867463E-3</v>
      </c>
    </row>
    <row r="257" spans="1:11" x14ac:dyDescent="0.25">
      <c r="A257">
        <v>74</v>
      </c>
      <c r="B257">
        <v>-10.41</v>
      </c>
      <c r="C257">
        <v>37.83</v>
      </c>
      <c r="D257">
        <v>-10.52</v>
      </c>
      <c r="E257">
        <v>36.56</v>
      </c>
      <c r="F257">
        <f>_10sept_0_10[[#This Row],[H_mag]]-40</f>
        <v>-50.41</v>
      </c>
      <c r="G257">
        <f>_10sept_0_10[[#This Row],[V_mag]]-40</f>
        <v>-50.519999999999996</v>
      </c>
      <c r="H257">
        <f>10^(_10sept_0_10[[#This Row],[H_mag_adj]]/20)*COS(RADIANS(_10sept_0_10[[#This Row],[H_phase]]))</f>
        <v>2.3825159545022784E-3</v>
      </c>
      <c r="I257">
        <f>10^(_10sept_0_10[[#This Row],[H_mag_adj]]/20)*SIN(RADIANS(_10sept_0_10[[#This Row],[H_phase]]))</f>
        <v>1.850067688725093E-3</v>
      </c>
      <c r="J257">
        <f>10^(_10sept_0_10[[#This Row],[V_mag_adj]]/20)*COS(RADIANS(_10sept_0_10[[#This Row],[V_phase]]))</f>
        <v>2.392444244928489E-3</v>
      </c>
      <c r="K257">
        <f>10^(_10sept_0_10[[#This Row],[V_mag_adj]]/20)*SIN(RADIANS(_10sept_0_10[[#This Row],[V_phase]]))</f>
        <v>1.774195777046086E-3</v>
      </c>
    </row>
    <row r="258" spans="1:11" x14ac:dyDescent="0.25">
      <c r="A258">
        <v>75</v>
      </c>
      <c r="B258">
        <v>-10.73</v>
      </c>
      <c r="C258">
        <v>21.72</v>
      </c>
      <c r="D258">
        <v>-10.86</v>
      </c>
      <c r="E258">
        <v>20.100000000000001</v>
      </c>
      <c r="F258">
        <f>_10sept_0_10[[#This Row],[H_mag]]-40</f>
        <v>-50.730000000000004</v>
      </c>
      <c r="G258">
        <f>_10sept_0_10[[#This Row],[V_mag]]-40</f>
        <v>-50.86</v>
      </c>
      <c r="H258">
        <f>10^(_10sept_0_10[[#This Row],[H_mag_adj]]/20)*COS(RADIANS(_10sept_0_10[[#This Row],[H_phase]]))</f>
        <v>2.7009548617323471E-3</v>
      </c>
      <c r="I258">
        <f>10^(_10sept_0_10[[#This Row],[H_mag_adj]]/20)*SIN(RADIANS(_10sept_0_10[[#This Row],[H_phase]]))</f>
        <v>1.0759327518424569E-3</v>
      </c>
      <c r="J258">
        <f>10^(_10sept_0_10[[#This Row],[V_mag_adj]]/20)*COS(RADIANS(_10sept_0_10[[#This Row],[V_phase]]))</f>
        <v>2.6897330685155601E-3</v>
      </c>
      <c r="K258">
        <f>10^(_10sept_0_10[[#This Row],[V_mag_adj]]/20)*SIN(RADIANS(_10sept_0_10[[#This Row],[V_phase]]))</f>
        <v>9.8430252637694447E-4</v>
      </c>
    </row>
    <row r="259" spans="1:11" x14ac:dyDescent="0.25">
      <c r="A259">
        <v>76</v>
      </c>
      <c r="B259">
        <v>-11.13</v>
      </c>
      <c r="C259">
        <v>5.93</v>
      </c>
      <c r="D259">
        <v>-11.21</v>
      </c>
      <c r="E259">
        <v>3.93</v>
      </c>
      <c r="F259">
        <f>_10sept_0_10[[#This Row],[H_mag]]-40</f>
        <v>-51.13</v>
      </c>
      <c r="G259">
        <f>_10sept_0_10[[#This Row],[V_mag]]-40</f>
        <v>-51.21</v>
      </c>
      <c r="H259">
        <f>10^(_10sept_0_10[[#This Row],[H_mag_adj]]/20)*COS(RADIANS(_10sept_0_10[[#This Row],[H_phase]]))</f>
        <v>2.7616573229022044E-3</v>
      </c>
      <c r="I259">
        <f>10^(_10sept_0_10[[#This Row],[H_mag_adj]]/20)*SIN(RADIANS(_10sept_0_10[[#This Row],[H_phase]]))</f>
        <v>2.8685104410637976E-4</v>
      </c>
      <c r="J259">
        <f>10^(_10sept_0_10[[#This Row],[V_mag_adj]]/20)*COS(RADIANS(_10sept_0_10[[#This Row],[V_phase]]))</f>
        <v>2.7445905690836022E-3</v>
      </c>
      <c r="K259">
        <f>10^(_10sept_0_10[[#This Row],[V_mag_adj]]/20)*SIN(RADIANS(_10sept_0_10[[#This Row],[V_phase]]))</f>
        <v>1.8855120871286157E-4</v>
      </c>
    </row>
    <row r="260" spans="1:11" x14ac:dyDescent="0.25">
      <c r="A260">
        <v>77</v>
      </c>
      <c r="B260">
        <v>-11.5</v>
      </c>
      <c r="C260">
        <v>-10.33</v>
      </c>
      <c r="D260">
        <v>-11.52</v>
      </c>
      <c r="E260">
        <v>-12.33</v>
      </c>
      <c r="F260">
        <f>_10sept_0_10[[#This Row],[H_mag]]-40</f>
        <v>-51.5</v>
      </c>
      <c r="G260">
        <f>_10sept_0_10[[#This Row],[V_mag]]-40</f>
        <v>-51.519999999999996</v>
      </c>
      <c r="H260">
        <f>10^(_10sept_0_10[[#This Row],[H_mag_adj]]/20)*COS(RADIANS(_10sept_0_10[[#This Row],[H_phase]]))</f>
        <v>2.6175981188212086E-3</v>
      </c>
      <c r="I260">
        <f>10^(_10sept_0_10[[#This Row],[H_mag_adj]]/20)*SIN(RADIANS(_10sept_0_10[[#This Row],[H_phase]]))</f>
        <v>-4.7711417101678455E-4</v>
      </c>
      <c r="J260">
        <f>10^(_10sept_0_10[[#This Row],[V_mag_adj]]/20)*COS(RADIANS(_10sept_0_10[[#This Row],[V_phase]]))</f>
        <v>2.5933741594715881E-3</v>
      </c>
      <c r="K260">
        <f>10^(_10sept_0_10[[#This Row],[V_mag_adj]]/20)*SIN(RADIANS(_10sept_0_10[[#This Row],[V_phase]]))</f>
        <v>-5.6686961345313238E-4</v>
      </c>
    </row>
    <row r="261" spans="1:11" x14ac:dyDescent="0.25">
      <c r="A261">
        <v>78</v>
      </c>
      <c r="B261">
        <v>-11.9</v>
      </c>
      <c r="C261">
        <v>-26.9</v>
      </c>
      <c r="D261">
        <v>-11.88</v>
      </c>
      <c r="E261">
        <v>-28.79</v>
      </c>
      <c r="F261">
        <f>_10sept_0_10[[#This Row],[H_mag]]-40</f>
        <v>-51.9</v>
      </c>
      <c r="G261">
        <f>_10sept_0_10[[#This Row],[V_mag]]-40</f>
        <v>-51.88</v>
      </c>
      <c r="H261">
        <f>10^(_10sept_0_10[[#This Row],[H_mag_adj]]/20)*COS(RADIANS(_10sept_0_10[[#This Row],[H_phase]]))</f>
        <v>2.2660331816031468E-3</v>
      </c>
      <c r="I261">
        <f>10^(_10sept_0_10[[#This Row],[H_mag_adj]]/20)*SIN(RADIANS(_10sept_0_10[[#This Row],[H_phase]]))</f>
        <v>-1.1496242474043736E-3</v>
      </c>
      <c r="J261">
        <f>10^(_10sept_0_10[[#This Row],[V_mag_adj]]/20)*COS(RADIANS(_10sept_0_10[[#This Row],[V_phase]]))</f>
        <v>2.2320184715551574E-3</v>
      </c>
      <c r="K261">
        <f>10^(_10sept_0_10[[#This Row],[V_mag_adj]]/20)*SIN(RADIANS(_10sept_0_10[[#This Row],[V_phase]]))</f>
        <v>-1.226555289466785E-3</v>
      </c>
    </row>
    <row r="262" spans="1:11" x14ac:dyDescent="0.25">
      <c r="A262">
        <v>79</v>
      </c>
      <c r="B262">
        <v>-12.28</v>
      </c>
      <c r="C262">
        <v>-44.58</v>
      </c>
      <c r="D262">
        <v>-12.18</v>
      </c>
      <c r="E262">
        <v>-45.7</v>
      </c>
      <c r="F262">
        <f>_10sept_0_10[[#This Row],[H_mag]]-40</f>
        <v>-52.28</v>
      </c>
      <c r="G262">
        <f>_10sept_0_10[[#This Row],[V_mag]]-40</f>
        <v>-52.18</v>
      </c>
      <c r="H262">
        <f>10^(_10sept_0_10[[#This Row],[H_mag_adj]]/20)*COS(RADIANS(_10sept_0_10[[#This Row],[H_phase]]))</f>
        <v>1.7323886255984904E-3</v>
      </c>
      <c r="I262">
        <f>10^(_10sept_0_10[[#This Row],[H_mag_adj]]/20)*SIN(RADIANS(_10sept_0_10[[#This Row],[H_phase]]))</f>
        <v>-1.7071748567887564E-3</v>
      </c>
      <c r="J262">
        <f>10^(_10sept_0_10[[#This Row],[V_mag_adj]]/20)*COS(RADIANS(_10sept_0_10[[#This Row],[V_phase]]))</f>
        <v>1.7183583425159649E-3</v>
      </c>
      <c r="K262">
        <f>10^(_10sept_0_10[[#This Row],[V_mag_adj]]/20)*SIN(RADIANS(_10sept_0_10[[#This Row],[V_phase]]))</f>
        <v>-1.760867216528526E-3</v>
      </c>
    </row>
    <row r="263" spans="1:11" x14ac:dyDescent="0.25">
      <c r="A263">
        <v>80</v>
      </c>
      <c r="B263">
        <v>-12.55</v>
      </c>
      <c r="C263">
        <v>-61.04</v>
      </c>
      <c r="D263">
        <v>-12.47</v>
      </c>
      <c r="E263">
        <v>-61.93</v>
      </c>
      <c r="F263">
        <f>_10sept_0_10[[#This Row],[H_mag]]-40</f>
        <v>-52.55</v>
      </c>
      <c r="G263">
        <f>_10sept_0_10[[#This Row],[V_mag]]-40</f>
        <v>-52.47</v>
      </c>
      <c r="H263">
        <f>10^(_10sept_0_10[[#This Row],[H_mag_adj]]/20)*COS(RADIANS(_10sept_0_10[[#This Row],[H_phase]]))</f>
        <v>1.1416258674213473E-3</v>
      </c>
      <c r="I263">
        <f>10^(_10sept_0_10[[#This Row],[H_mag_adj]]/20)*SIN(RADIANS(_10sept_0_10[[#This Row],[H_phase]]))</f>
        <v>-2.0629427892063525E-3</v>
      </c>
      <c r="J263">
        <f>10^(_10sept_0_10[[#This Row],[V_mag_adj]]/20)*COS(RADIANS(_10sept_0_10[[#This Row],[V_phase]]))</f>
        <v>1.1197104175272158E-3</v>
      </c>
      <c r="K263">
        <f>10^(_10sept_0_10[[#This Row],[V_mag_adj]]/20)*SIN(RADIANS(_10sept_0_10[[#This Row],[V_phase]]))</f>
        <v>-2.0996765158622778E-3</v>
      </c>
    </row>
    <row r="264" spans="1:11" x14ac:dyDescent="0.25">
      <c r="A264">
        <v>81</v>
      </c>
      <c r="B264">
        <v>-12.83</v>
      </c>
      <c r="C264">
        <v>-78.27</v>
      </c>
      <c r="D264">
        <v>-12.74</v>
      </c>
      <c r="E264">
        <v>-78.53</v>
      </c>
      <c r="F264">
        <f>_10sept_0_10[[#This Row],[H_mag]]-40</f>
        <v>-52.83</v>
      </c>
      <c r="G264">
        <f>_10sept_0_10[[#This Row],[V_mag]]-40</f>
        <v>-52.74</v>
      </c>
      <c r="H264">
        <f>10^(_10sept_0_10[[#This Row],[H_mag_adj]]/20)*COS(RADIANS(_10sept_0_10[[#This Row],[H_phase]]))</f>
        <v>4.6412755362214509E-4</v>
      </c>
      <c r="I264">
        <f>10^(_10sept_0_10[[#This Row],[H_mag_adj]]/20)*SIN(RADIANS(_10sept_0_10[[#This Row],[H_phase]]))</f>
        <v>-2.2352925367878653E-3</v>
      </c>
      <c r="J264">
        <f>10^(_10sept_0_10[[#This Row],[V_mag_adj]]/20)*COS(RADIANS(_10sept_0_10[[#This Row],[V_phase]]))</f>
        <v>4.5870779638991206E-4</v>
      </c>
      <c r="K264">
        <f>10^(_10sept_0_10[[#This Row],[V_mag_adj]]/20)*SIN(RADIANS(_10sept_0_10[[#This Row],[V_phase]]))</f>
        <v>-2.2606790462600061E-3</v>
      </c>
    </row>
    <row r="265" spans="1:11" x14ac:dyDescent="0.25">
      <c r="A265">
        <v>82</v>
      </c>
      <c r="B265">
        <v>-13.06</v>
      </c>
      <c r="C265">
        <v>-95.63</v>
      </c>
      <c r="D265">
        <v>-13.05</v>
      </c>
      <c r="E265">
        <v>-96.32</v>
      </c>
      <c r="F265">
        <f>_10sept_0_10[[#This Row],[H_mag]]-40</f>
        <v>-53.06</v>
      </c>
      <c r="G265">
        <f>_10sept_0_10[[#This Row],[V_mag]]-40</f>
        <v>-53.05</v>
      </c>
      <c r="H265">
        <f>10^(_10sept_0_10[[#This Row],[H_mag_adj]]/20)*COS(RADIANS(_10sept_0_10[[#This Row],[H_phase]]))</f>
        <v>-2.1811556284625957E-4</v>
      </c>
      <c r="I265">
        <f>10^(_10sept_0_10[[#This Row],[H_mag_adj]]/20)*SIN(RADIANS(_10sept_0_10[[#This Row],[H_phase]]))</f>
        <v>-2.2125850200868228E-3</v>
      </c>
      <c r="J265">
        <f>10^(_10sept_0_10[[#This Row],[V_mag_adj]]/20)*COS(RADIANS(_10sept_0_10[[#This Row],[V_phase]]))</f>
        <v>-2.4502669416040816E-4</v>
      </c>
      <c r="K265">
        <f>10^(_10sept_0_10[[#This Row],[V_mag_adj]]/20)*SIN(RADIANS(_10sept_0_10[[#This Row],[V_phase]]))</f>
        <v>-2.2123435147365154E-3</v>
      </c>
    </row>
    <row r="266" spans="1:11" x14ac:dyDescent="0.25">
      <c r="A266">
        <v>83</v>
      </c>
      <c r="B266">
        <v>-13.32</v>
      </c>
      <c r="C266">
        <v>-112.52</v>
      </c>
      <c r="D266">
        <v>-13.32</v>
      </c>
      <c r="E266">
        <v>-112.91</v>
      </c>
      <c r="F266">
        <f>_10sept_0_10[[#This Row],[H_mag]]-40</f>
        <v>-53.32</v>
      </c>
      <c r="G266">
        <f>_10sept_0_10[[#This Row],[V_mag]]-40</f>
        <v>-53.32</v>
      </c>
      <c r="H266">
        <f>10^(_10sept_0_10[[#This Row],[H_mag_adj]]/20)*COS(RADIANS(_10sept_0_10[[#This Row],[H_phase]]))</f>
        <v>-8.2642884768066669E-4</v>
      </c>
      <c r="I266">
        <f>10^(_10sept_0_10[[#This Row],[H_mag_adj]]/20)*SIN(RADIANS(_10sept_0_10[[#This Row],[H_phase]]))</f>
        <v>-1.9932075393573031E-3</v>
      </c>
      <c r="J266">
        <f>10^(_10sept_0_10[[#This Row],[V_mag_adj]]/20)*COS(RADIANS(_10sept_0_10[[#This Row],[V_phase]]))</f>
        <v>-8.3997693116115565E-4</v>
      </c>
      <c r="K266">
        <f>10^(_10sept_0_10[[#This Row],[V_mag_adj]]/20)*SIN(RADIANS(_10sept_0_10[[#This Row],[V_phase]]))</f>
        <v>-1.9875360852942207E-3</v>
      </c>
    </row>
    <row r="267" spans="1:11" x14ac:dyDescent="0.25">
      <c r="A267">
        <v>84</v>
      </c>
      <c r="B267">
        <v>-13.62</v>
      </c>
      <c r="C267">
        <v>-129.25</v>
      </c>
      <c r="D267">
        <v>-13.59</v>
      </c>
      <c r="E267">
        <v>-129.16</v>
      </c>
      <c r="F267">
        <f>_10sept_0_10[[#This Row],[H_mag]]-40</f>
        <v>-53.62</v>
      </c>
      <c r="G267">
        <f>_10sept_0_10[[#This Row],[V_mag]]-40</f>
        <v>-53.59</v>
      </c>
      <c r="H267">
        <f>10^(_10sept_0_10[[#This Row],[H_mag_adj]]/20)*COS(RADIANS(_10sept_0_10[[#This Row],[H_phase]]))</f>
        <v>-1.3188684890756382E-3</v>
      </c>
      <c r="I267">
        <f>10^(_10sept_0_10[[#This Row],[H_mag_adj]]/20)*SIN(RADIANS(_10sept_0_10[[#This Row],[H_phase]]))</f>
        <v>-1.6142144065269183E-3</v>
      </c>
      <c r="J267">
        <f>10^(_10sept_0_10[[#This Row],[V_mag_adj]]/20)*COS(RADIANS(_10sept_0_10[[#This Row],[V_phase]]))</f>
        <v>-1.3208855685610246E-3</v>
      </c>
      <c r="K267">
        <f>10^(_10sept_0_10[[#This Row],[V_mag_adj]]/20)*SIN(RADIANS(_10sept_0_10[[#This Row],[V_phase]]))</f>
        <v>-1.6218761871208708E-3</v>
      </c>
    </row>
    <row r="268" spans="1:11" x14ac:dyDescent="0.25">
      <c r="A268">
        <v>85</v>
      </c>
      <c r="B268">
        <v>-13.91</v>
      </c>
      <c r="C268">
        <v>-144.68</v>
      </c>
      <c r="D268">
        <v>-13.89</v>
      </c>
      <c r="E268">
        <v>-145.16999999999999</v>
      </c>
      <c r="F268">
        <f>_10sept_0_10[[#This Row],[H_mag]]-40</f>
        <v>-53.91</v>
      </c>
      <c r="G268">
        <f>_10sept_0_10[[#This Row],[V_mag]]-40</f>
        <v>-53.89</v>
      </c>
      <c r="H268">
        <f>10^(_10sept_0_10[[#This Row],[H_mag_adj]]/20)*COS(RADIANS(_10sept_0_10[[#This Row],[H_phase]]))</f>
        <v>-1.6449625105190028E-3</v>
      </c>
      <c r="I268">
        <f>10^(_10sept_0_10[[#This Row],[H_mag_adj]]/20)*SIN(RADIANS(_10sept_0_10[[#This Row],[H_phase]]))</f>
        <v>-1.1655606507767599E-3</v>
      </c>
      <c r="J268">
        <f>10^(_10sept_0_10[[#This Row],[V_mag_adj]]/20)*COS(RADIANS(_10sept_0_10[[#This Row],[V_phase]]))</f>
        <v>-1.6586851108933826E-3</v>
      </c>
      <c r="K268">
        <f>10^(_10sept_0_10[[#This Row],[V_mag_adj]]/20)*SIN(RADIANS(_10sept_0_10[[#This Row],[V_phase]]))</f>
        <v>-1.1541046599973172E-3</v>
      </c>
    </row>
    <row r="269" spans="1:11" x14ac:dyDescent="0.25">
      <c r="A269">
        <v>86</v>
      </c>
      <c r="B269">
        <v>-14.26</v>
      </c>
      <c r="C269">
        <v>-160.26</v>
      </c>
      <c r="D269">
        <v>-14.27</v>
      </c>
      <c r="E269">
        <v>-161.58000000000001</v>
      </c>
      <c r="F269">
        <f>_10sept_0_10[[#This Row],[H_mag]]-40</f>
        <v>-54.26</v>
      </c>
      <c r="G269">
        <f>_10sept_0_10[[#This Row],[V_mag]]-40</f>
        <v>-54.269999999999996</v>
      </c>
      <c r="H269">
        <f>10^(_10sept_0_10[[#This Row],[H_mag_adj]]/20)*COS(RADIANS(_10sept_0_10[[#This Row],[H_phase]]))</f>
        <v>-1.82262808563011E-3</v>
      </c>
      <c r="I269">
        <f>10^(_10sept_0_10[[#This Row],[H_mag_adj]]/20)*SIN(RADIANS(_10sept_0_10[[#This Row],[H_phase]]))</f>
        <v>-6.5403125607813863E-4</v>
      </c>
      <c r="J269">
        <f>10^(_10sept_0_10[[#This Row],[V_mag_adj]]/20)*COS(RADIANS(_10sept_0_10[[#This Row],[V_phase]]))</f>
        <v>-1.8350969285777397E-3</v>
      </c>
      <c r="K269">
        <f>10^(_10sept_0_10[[#This Row],[V_mag_adj]]/20)*SIN(RADIANS(_10sept_0_10[[#This Row],[V_phase]]))</f>
        <v>-6.1116703563352881E-4</v>
      </c>
    </row>
    <row r="270" spans="1:11" x14ac:dyDescent="0.25">
      <c r="A270">
        <v>87</v>
      </c>
      <c r="B270">
        <v>-14.72</v>
      </c>
      <c r="C270">
        <v>-177.61</v>
      </c>
      <c r="D270">
        <v>-14.76</v>
      </c>
      <c r="E270">
        <v>-178.45</v>
      </c>
      <c r="F270">
        <f>_10sept_0_10[[#This Row],[H_mag]]-40</f>
        <v>-54.72</v>
      </c>
      <c r="G270">
        <f>_10sept_0_10[[#This Row],[V_mag]]-40</f>
        <v>-54.76</v>
      </c>
      <c r="H270">
        <f>10^(_10sept_0_10[[#This Row],[H_mag_adj]]/20)*COS(RADIANS(_10sept_0_10[[#This Row],[H_phase]]))</f>
        <v>-1.834940781915341E-3</v>
      </c>
      <c r="I270">
        <f>10^(_10sept_0_10[[#This Row],[H_mag_adj]]/20)*SIN(RADIANS(_10sept_0_10[[#This Row],[H_phase]]))</f>
        <v>-7.65859873123146E-5</v>
      </c>
      <c r="J270">
        <f>10^(_10sept_0_10[[#This Row],[V_mag_adj]]/20)*COS(RADIANS(_10sept_0_10[[#This Row],[V_phase]]))</f>
        <v>-1.8274313154443376E-3</v>
      </c>
      <c r="K270">
        <f>10^(_10sept_0_10[[#This Row],[V_mag_adj]]/20)*SIN(RADIANS(_10sept_0_10[[#This Row],[V_phase]]))</f>
        <v>-4.9448838151319093E-5</v>
      </c>
    </row>
    <row r="271" spans="1:11" x14ac:dyDescent="0.25">
      <c r="A271">
        <v>88</v>
      </c>
      <c r="B271">
        <v>-15.18</v>
      </c>
      <c r="C271">
        <v>165.28</v>
      </c>
      <c r="D271">
        <v>-15.21</v>
      </c>
      <c r="E271">
        <v>164.23</v>
      </c>
      <c r="F271">
        <f>_10sept_0_10[[#This Row],[H_mag]]-40</f>
        <v>-55.18</v>
      </c>
      <c r="G271">
        <f>_10sept_0_10[[#This Row],[V_mag]]-40</f>
        <v>-55.21</v>
      </c>
      <c r="H271">
        <f>10^(_10sept_0_10[[#This Row],[H_mag_adj]]/20)*COS(RADIANS(_10sept_0_10[[#This Row],[H_phase]]))</f>
        <v>-1.6846392313801313E-3</v>
      </c>
      <c r="I271">
        <f>10^(_10sept_0_10[[#This Row],[H_mag_adj]]/20)*SIN(RADIANS(_10sept_0_10[[#This Row],[H_phase]]))</f>
        <v>4.4258540903336258E-4</v>
      </c>
      <c r="J271">
        <f>10^(_10sept_0_10[[#This Row],[V_mag_adj]]/20)*COS(RADIANS(_10sept_0_10[[#This Row],[V_phase]]))</f>
        <v>-1.6704664449198367E-3</v>
      </c>
      <c r="K271">
        <f>10^(_10sept_0_10[[#This Row],[V_mag_adj]]/20)*SIN(RADIANS(_10sept_0_10[[#This Row],[V_phase]]))</f>
        <v>4.7174980718914933E-4</v>
      </c>
    </row>
    <row r="272" spans="1:11" x14ac:dyDescent="0.25">
      <c r="A272">
        <v>89</v>
      </c>
      <c r="B272">
        <v>-15.63</v>
      </c>
      <c r="C272">
        <v>147.94</v>
      </c>
      <c r="D272">
        <v>-15.62</v>
      </c>
      <c r="E272">
        <v>146.85</v>
      </c>
      <c r="F272">
        <f>_10sept_0_10[[#This Row],[H_mag]]-40</f>
        <v>-55.63</v>
      </c>
      <c r="G272">
        <f>_10sept_0_10[[#This Row],[V_mag]]-40</f>
        <v>-55.62</v>
      </c>
      <c r="H272">
        <f>10^(_10sept_0_10[[#This Row],[H_mag_adj]]/20)*COS(RADIANS(_10sept_0_10[[#This Row],[H_phase]]))</f>
        <v>-1.4016383337126822E-3</v>
      </c>
      <c r="I272">
        <f>10^(_10sept_0_10[[#This Row],[H_mag_adj]]/20)*SIN(RADIANS(_10sept_0_10[[#This Row],[H_phase]]))</f>
        <v>8.7788308320290668E-4</v>
      </c>
      <c r="J272">
        <f>10^(_10sept_0_10[[#This Row],[V_mag_adj]]/20)*COS(RADIANS(_10sept_0_10[[#This Row],[V_phase]]))</f>
        <v>-1.3862798806286737E-3</v>
      </c>
      <c r="K272">
        <f>10^(_10sept_0_10[[#This Row],[V_mag_adj]]/20)*SIN(RADIANS(_10sept_0_10[[#This Row],[V_phase]]))</f>
        <v>9.0542932606141769E-4</v>
      </c>
    </row>
    <row r="273" spans="1:11" x14ac:dyDescent="0.25">
      <c r="A273">
        <v>90</v>
      </c>
      <c r="B273">
        <v>-15.95</v>
      </c>
      <c r="C273">
        <v>130.49</v>
      </c>
      <c r="D273">
        <v>-16.02</v>
      </c>
      <c r="E273">
        <v>128.75</v>
      </c>
      <c r="F273">
        <f>_10sept_0_10[[#This Row],[H_mag]]-40</f>
        <v>-55.95</v>
      </c>
      <c r="G273">
        <f>_10sept_0_10[[#This Row],[V_mag]]-40</f>
        <v>-56.019999999999996</v>
      </c>
      <c r="H273">
        <f>10^(_10sept_0_10[[#This Row],[H_mag_adj]]/20)*COS(RADIANS(_10sept_0_10[[#This Row],[H_phase]]))</f>
        <v>-1.0350364672668056E-3</v>
      </c>
      <c r="I273">
        <f>10^(_10sept_0_10[[#This Row],[H_mag_adj]]/20)*SIN(RADIANS(_10sept_0_10[[#This Row],[H_phase]]))</f>
        <v>1.2123003823216205E-3</v>
      </c>
      <c r="J273">
        <f>10^(_10sept_0_10[[#This Row],[V_mag_adj]]/20)*COS(RADIANS(_10sept_0_10[[#This Row],[V_phase]]))</f>
        <v>-9.8974026312435392E-4</v>
      </c>
      <c r="K273">
        <f>10^(_10sept_0_10[[#This Row],[V_mag_adj]]/20)*SIN(RADIANS(_10sept_0_10[[#This Row],[V_phase]]))</f>
        <v>1.2331908097480161E-3</v>
      </c>
    </row>
    <row r="274" spans="1:11" x14ac:dyDescent="0.25">
      <c r="A274">
        <v>91</v>
      </c>
      <c r="B274">
        <v>-16.3</v>
      </c>
      <c r="C274">
        <v>112.05</v>
      </c>
      <c r="D274">
        <v>-16.28</v>
      </c>
      <c r="E274">
        <v>110.84</v>
      </c>
      <c r="F274">
        <f>_10sept_0_10[[#This Row],[H_mag]]-40</f>
        <v>-56.3</v>
      </c>
      <c r="G274">
        <f>_10sept_0_10[[#This Row],[V_mag]]-40</f>
        <v>-56.28</v>
      </c>
      <c r="H274">
        <f>10^(_10sept_0_10[[#This Row],[H_mag_adj]]/20)*COS(RADIANS(_10sept_0_10[[#This Row],[H_phase]]))</f>
        <v>-5.7479407402322765E-4</v>
      </c>
      <c r="I274">
        <f>10^(_10sept_0_10[[#This Row],[H_mag_adj]]/20)*SIN(RADIANS(_10sept_0_10[[#This Row],[H_phase]]))</f>
        <v>1.4190985123618794E-3</v>
      </c>
      <c r="J274">
        <f>10^(_10sept_0_10[[#This Row],[V_mag_adj]]/20)*COS(RADIANS(_10sept_0_10[[#This Row],[V_phase]]))</f>
        <v>-5.4595458162909219E-4</v>
      </c>
      <c r="K274">
        <f>10^(_10sept_0_10[[#This Row],[V_mag_adj]]/20)*SIN(RADIANS(_10sept_0_10[[#This Row],[V_phase]]))</f>
        <v>1.4342185602948417E-3</v>
      </c>
    </row>
    <row r="275" spans="1:11" x14ac:dyDescent="0.25">
      <c r="A275">
        <v>92</v>
      </c>
      <c r="B275">
        <v>-16.48</v>
      </c>
      <c r="C275">
        <v>94.66</v>
      </c>
      <c r="D275">
        <v>-16.489999999999998</v>
      </c>
      <c r="E275">
        <v>92.81</v>
      </c>
      <c r="F275">
        <f>_10sept_0_10[[#This Row],[H_mag]]-40</f>
        <v>-56.480000000000004</v>
      </c>
      <c r="G275">
        <f>_10sept_0_10[[#This Row],[V_mag]]-40</f>
        <v>-56.489999999999995</v>
      </c>
      <c r="H275">
        <f>10^(_10sept_0_10[[#This Row],[H_mag_adj]]/20)*COS(RADIANS(_10sept_0_10[[#This Row],[H_phase]]))</f>
        <v>-1.218384520308883E-4</v>
      </c>
      <c r="I275">
        <f>10^(_10sept_0_10[[#This Row],[H_mag_adj]]/20)*SIN(RADIANS(_10sept_0_10[[#This Row],[H_phase]]))</f>
        <v>1.4947273990405375E-3</v>
      </c>
      <c r="J275">
        <f>10^(_10sept_0_10[[#This Row],[V_mag_adj]]/20)*COS(RADIANS(_10sept_0_10[[#This Row],[V_phase]]))</f>
        <v>-7.3436094641584303E-5</v>
      </c>
      <c r="K275">
        <f>10^(_10sept_0_10[[#This Row],[V_mag_adj]]/20)*SIN(RADIANS(_10sept_0_10[[#This Row],[V_phase]]))</f>
        <v>1.4961581012000575E-3</v>
      </c>
    </row>
    <row r="276" spans="1:11" x14ac:dyDescent="0.25">
      <c r="A276">
        <v>93</v>
      </c>
      <c r="B276">
        <v>-16.52</v>
      </c>
      <c r="C276">
        <v>77.37</v>
      </c>
      <c r="D276">
        <v>-16.62</v>
      </c>
      <c r="E276">
        <v>75.22</v>
      </c>
      <c r="F276">
        <f>_10sept_0_10[[#This Row],[H_mag]]-40</f>
        <v>-56.519999999999996</v>
      </c>
      <c r="G276">
        <f>_10sept_0_10[[#This Row],[V_mag]]-40</f>
        <v>-56.620000000000005</v>
      </c>
      <c r="H276">
        <f>10^(_10sept_0_10[[#This Row],[H_mag_adj]]/20)*COS(RADIANS(_10sept_0_10[[#This Row],[H_phase]]))</f>
        <v>3.2640576782720366E-4</v>
      </c>
      <c r="I276">
        <f>10^(_10sept_0_10[[#This Row],[H_mag_adj]]/20)*SIN(RADIANS(_10sept_0_10[[#This Row],[H_phase]]))</f>
        <v>1.456672380461523E-3</v>
      </c>
      <c r="J276">
        <f>10^(_10sept_0_10[[#This Row],[V_mag_adj]]/20)*COS(RADIANS(_10sept_0_10[[#This Row],[V_phase]]))</f>
        <v>3.7646492206648731E-4</v>
      </c>
      <c r="K276">
        <f>10^(_10sept_0_10[[#This Row],[V_mag_adj]]/20)*SIN(RADIANS(_10sept_0_10[[#This Row],[V_phase]]))</f>
        <v>1.4268790890634804E-3</v>
      </c>
    </row>
    <row r="277" spans="1:11" x14ac:dyDescent="0.25">
      <c r="A277">
        <v>94</v>
      </c>
      <c r="B277">
        <v>-16.63</v>
      </c>
      <c r="C277">
        <v>59.32</v>
      </c>
      <c r="D277">
        <v>-16.64</v>
      </c>
      <c r="E277">
        <v>57.24</v>
      </c>
      <c r="F277">
        <f>_10sept_0_10[[#This Row],[H_mag]]-40</f>
        <v>-56.629999999999995</v>
      </c>
      <c r="G277">
        <f>_10sept_0_10[[#This Row],[V_mag]]-40</f>
        <v>-56.64</v>
      </c>
      <c r="H277">
        <f>10^(_10sept_0_10[[#This Row],[H_mag_adj]]/20)*COS(RADIANS(_10sept_0_10[[#This Row],[H_phase]]))</f>
        <v>7.521021593082833E-4</v>
      </c>
      <c r="I277">
        <f>10^(_10sept_0_10[[#This Row],[H_mag_adj]]/20)*SIN(RADIANS(_10sept_0_10[[#This Row],[H_phase]]))</f>
        <v>1.2676922027162443E-3</v>
      </c>
      <c r="J277">
        <f>10^(_10sept_0_10[[#This Row],[V_mag_adj]]/20)*COS(RADIANS(_10sept_0_10[[#This Row],[V_phase]]))</f>
        <v>7.9669958483844676E-4</v>
      </c>
      <c r="K277">
        <f>10^(_10sept_0_10[[#This Row],[V_mag_adj]]/20)*SIN(RADIANS(_10sept_0_10[[#This Row],[V_phase]]))</f>
        <v>1.2381332223706546E-3</v>
      </c>
    </row>
    <row r="278" spans="1:11" x14ac:dyDescent="0.25">
      <c r="A278">
        <v>95</v>
      </c>
      <c r="B278">
        <v>-16.62</v>
      </c>
      <c r="C278">
        <v>41.7</v>
      </c>
      <c r="D278">
        <v>-16.649999999999999</v>
      </c>
      <c r="E278">
        <v>40.299999999999997</v>
      </c>
      <c r="F278">
        <f>_10sept_0_10[[#This Row],[H_mag]]-40</f>
        <v>-56.620000000000005</v>
      </c>
      <c r="G278">
        <f>_10sept_0_10[[#This Row],[V_mag]]-40</f>
        <v>-56.65</v>
      </c>
      <c r="H278">
        <f>10^(_10sept_0_10[[#This Row],[H_mag_adj]]/20)*COS(RADIANS(_10sept_0_10[[#This Row],[H_phase]]))</f>
        <v>1.1018188435917892E-3</v>
      </c>
      <c r="I278">
        <f>10^(_10sept_0_10[[#This Row],[H_mag_adj]]/20)*SIN(RADIANS(_10sept_0_10[[#This Row],[H_phase]]))</f>
        <v>9.8168478049687961E-4</v>
      </c>
      <c r="J278">
        <f>10^(_10sept_0_10[[#This Row],[V_mag_adj]]/20)*COS(RADIANS(_10sept_0_10[[#This Row],[V_phase]]))</f>
        <v>1.1215940904963156E-3</v>
      </c>
      <c r="K278">
        <f>10^(_10sept_0_10[[#This Row],[V_mag_adj]]/20)*SIN(RADIANS(_10sept_0_10[[#This Row],[V_phase]]))</f>
        <v>9.5118096064353676E-4</v>
      </c>
    </row>
    <row r="279" spans="1:11" x14ac:dyDescent="0.25">
      <c r="A279">
        <v>96</v>
      </c>
      <c r="B279">
        <v>-16.62</v>
      </c>
      <c r="C279">
        <v>26.17</v>
      </c>
      <c r="D279">
        <v>-16.64</v>
      </c>
      <c r="E279">
        <v>24.24</v>
      </c>
      <c r="F279">
        <f>_10sept_0_10[[#This Row],[H_mag]]-40</f>
        <v>-56.620000000000005</v>
      </c>
      <c r="G279">
        <f>_10sept_0_10[[#This Row],[V_mag]]-40</f>
        <v>-56.64</v>
      </c>
      <c r="H279">
        <f>10^(_10sept_0_10[[#This Row],[H_mag_adj]]/20)*COS(RADIANS(_10sept_0_10[[#This Row],[H_phase]]))</f>
        <v>1.3244309985643685E-3</v>
      </c>
      <c r="I279">
        <f>10^(_10sept_0_10[[#This Row],[H_mag_adj]]/20)*SIN(RADIANS(_10sept_0_10[[#This Row],[H_phase]]))</f>
        <v>6.5083969024249289E-4</v>
      </c>
      <c r="J279">
        <f>10^(_10sept_0_10[[#This Row],[V_mag_adj]]/20)*COS(RADIANS(_10sept_0_10[[#This Row],[V_phase]]))</f>
        <v>1.3425041767503429E-3</v>
      </c>
      <c r="K279">
        <f>10^(_10sept_0_10[[#This Row],[V_mag_adj]]/20)*SIN(RADIANS(_10sept_0_10[[#This Row],[V_phase]]))</f>
        <v>6.0447219971441059E-4</v>
      </c>
    </row>
    <row r="280" spans="1:11" x14ac:dyDescent="0.25">
      <c r="A280">
        <v>97</v>
      </c>
      <c r="B280">
        <v>-16.670000000000002</v>
      </c>
      <c r="C280">
        <v>10.55</v>
      </c>
      <c r="D280">
        <v>-16.739999999999998</v>
      </c>
      <c r="E280">
        <v>8.92</v>
      </c>
      <c r="F280">
        <f>_10sept_0_10[[#This Row],[H_mag]]-40</f>
        <v>-56.67</v>
      </c>
      <c r="G280">
        <f>_10sept_0_10[[#This Row],[V_mag]]-40</f>
        <v>-56.739999999999995</v>
      </c>
      <c r="H280">
        <f>10^(_10sept_0_10[[#This Row],[H_mag_adj]]/20)*COS(RADIANS(_10sept_0_10[[#This Row],[H_phase]]))</f>
        <v>1.4424331984260522E-3</v>
      </c>
      <c r="I280">
        <f>10^(_10sept_0_10[[#This Row],[H_mag_adj]]/20)*SIN(RADIANS(_10sept_0_10[[#This Row],[H_phase]]))</f>
        <v>2.6864140187759665E-4</v>
      </c>
      <c r="J280">
        <f>10^(_10sept_0_10[[#This Row],[V_mag_adj]]/20)*COS(RADIANS(_10sept_0_10[[#This Row],[V_phase]]))</f>
        <v>1.4378564695061622E-3</v>
      </c>
      <c r="K280">
        <f>10^(_10sept_0_10[[#This Row],[V_mag_adj]]/20)*SIN(RADIANS(_10sept_0_10[[#This Row],[V_phase]]))</f>
        <v>2.2567655692999362E-4</v>
      </c>
    </row>
    <row r="281" spans="1:11" x14ac:dyDescent="0.25">
      <c r="A281">
        <v>98</v>
      </c>
      <c r="B281">
        <v>-16.75</v>
      </c>
      <c r="C281">
        <v>-5.1100000000000003</v>
      </c>
      <c r="D281">
        <v>-16.82</v>
      </c>
      <c r="E281">
        <v>-6.74</v>
      </c>
      <c r="F281">
        <f>_10sept_0_10[[#This Row],[H_mag]]-40</f>
        <v>-56.75</v>
      </c>
      <c r="G281">
        <f>_10sept_0_10[[#This Row],[V_mag]]-40</f>
        <v>-56.82</v>
      </c>
      <c r="H281">
        <f>10^(_10sept_0_10[[#This Row],[H_mag_adj]]/20)*COS(RADIANS(_10sept_0_10[[#This Row],[H_phase]]))</f>
        <v>1.4480063708254799E-3</v>
      </c>
      <c r="I281">
        <f>10^(_10sept_0_10[[#This Row],[H_mag_adj]]/20)*SIN(RADIANS(_10sept_0_10[[#This Row],[H_phase]]))</f>
        <v>-1.2948586751251179E-4</v>
      </c>
      <c r="J281">
        <f>10^(_10sept_0_10[[#This Row],[V_mag_adj]]/20)*COS(RADIANS(_10sept_0_10[[#This Row],[V_phase]]))</f>
        <v>1.4321488288418166E-3</v>
      </c>
      <c r="K281">
        <f>10^(_10sept_0_10[[#This Row],[V_mag_adj]]/20)*SIN(RADIANS(_10sept_0_10[[#This Row],[V_phase]]))</f>
        <v>-1.6925253070694134E-4</v>
      </c>
    </row>
    <row r="282" spans="1:11" x14ac:dyDescent="0.25">
      <c r="A282">
        <v>99</v>
      </c>
      <c r="B282">
        <v>-16.97</v>
      </c>
      <c r="C282">
        <v>-20.38</v>
      </c>
      <c r="D282">
        <v>-16.899999999999999</v>
      </c>
      <c r="E282">
        <v>-22.34</v>
      </c>
      <c r="F282">
        <f>_10sept_0_10[[#This Row],[H_mag]]-40</f>
        <v>-56.97</v>
      </c>
      <c r="G282">
        <f>_10sept_0_10[[#This Row],[V_mag]]-40</f>
        <v>-56.9</v>
      </c>
      <c r="H282">
        <f>10^(_10sept_0_10[[#This Row],[H_mag_adj]]/20)*COS(RADIANS(_10sept_0_10[[#This Row],[H_phase]]))</f>
        <v>1.3286990371362457E-3</v>
      </c>
      <c r="I282">
        <f>10^(_10sept_0_10[[#This Row],[H_mag_adj]]/20)*SIN(RADIANS(_10sept_0_10[[#This Row],[H_phase]]))</f>
        <v>-4.9361086021474201E-4</v>
      </c>
      <c r="J282">
        <f>10^(_10sept_0_10[[#This Row],[V_mag_adj]]/20)*COS(RADIANS(_10sept_0_10[[#This Row],[V_phase]]))</f>
        <v>1.3216477259851054E-3</v>
      </c>
      <c r="K282">
        <f>10^(_10sept_0_10[[#This Row],[V_mag_adj]]/20)*SIN(RADIANS(_10sept_0_10[[#This Row],[V_phase]]))</f>
        <v>-5.4312543032703539E-4</v>
      </c>
    </row>
    <row r="283" spans="1:11" x14ac:dyDescent="0.25">
      <c r="A283">
        <v>100</v>
      </c>
      <c r="B283">
        <v>-17.12</v>
      </c>
      <c r="C283">
        <v>-35.64</v>
      </c>
      <c r="D283">
        <v>-17.05</v>
      </c>
      <c r="E283">
        <v>-37.92</v>
      </c>
      <c r="F283">
        <f>_10sept_0_10[[#This Row],[H_mag]]-40</f>
        <v>-57.120000000000005</v>
      </c>
      <c r="G283">
        <f>_10sept_0_10[[#This Row],[V_mag]]-40</f>
        <v>-57.05</v>
      </c>
      <c r="H283">
        <f>10^(_10sept_0_10[[#This Row],[H_mag_adj]]/20)*COS(RADIANS(_10sept_0_10[[#This Row],[H_phase]]))</f>
        <v>1.1322104038939125E-3</v>
      </c>
      <c r="I283">
        <f>10^(_10sept_0_10[[#This Row],[H_mag_adj]]/20)*SIN(RADIANS(_10sept_0_10[[#This Row],[H_phase]]))</f>
        <v>-8.1177920576173783E-4</v>
      </c>
      <c r="J283">
        <f>10^(_10sept_0_10[[#This Row],[V_mag_adj]]/20)*COS(RADIANS(_10sept_0_10[[#This Row],[V_phase]]))</f>
        <v>1.1079118978513593E-3</v>
      </c>
      <c r="K283">
        <f>10^(_10sept_0_10[[#This Row],[V_mag_adj]]/20)*SIN(RADIANS(_10sept_0_10[[#This Row],[V_phase]]))</f>
        <v>-8.6310715598600591E-4</v>
      </c>
    </row>
    <row r="284" spans="1:11" x14ac:dyDescent="0.25">
      <c r="A284">
        <v>101</v>
      </c>
      <c r="B284">
        <v>-17.36</v>
      </c>
      <c r="C284">
        <v>-51.53</v>
      </c>
      <c r="D284">
        <v>-17.239999999999998</v>
      </c>
      <c r="E284">
        <v>-53.08</v>
      </c>
      <c r="F284">
        <f>_10sept_0_10[[#This Row],[H_mag]]-40</f>
        <v>-57.36</v>
      </c>
      <c r="G284">
        <f>_10sept_0_10[[#This Row],[V_mag]]-40</f>
        <v>-57.239999999999995</v>
      </c>
      <c r="H284">
        <f>10^(_10sept_0_10[[#This Row],[H_mag_adj]]/20)*COS(RADIANS(_10sept_0_10[[#This Row],[H_phase]]))</f>
        <v>8.4306980940038981E-4</v>
      </c>
      <c r="I284">
        <f>10^(_10sept_0_10[[#This Row],[H_mag_adj]]/20)*SIN(RADIANS(_10sept_0_10[[#This Row],[H_phase]]))</f>
        <v>-1.0610238639285805E-3</v>
      </c>
      <c r="J284">
        <f>10^(_10sept_0_10[[#This Row],[V_mag_adj]]/20)*COS(RADIANS(_10sept_0_10[[#This Row],[V_phase]]))</f>
        <v>8.2538609563120326E-4</v>
      </c>
      <c r="K284">
        <f>10^(_10sept_0_10[[#This Row],[V_mag_adj]]/20)*SIN(RADIANS(_10sept_0_10[[#This Row],[V_phase]]))</f>
        <v>-1.098512240366475E-3</v>
      </c>
    </row>
    <row r="285" spans="1:11" x14ac:dyDescent="0.25">
      <c r="A285">
        <v>102</v>
      </c>
      <c r="B285">
        <v>-17.559999999999999</v>
      </c>
      <c r="C285">
        <v>-67.7</v>
      </c>
      <c r="D285">
        <v>-17.36</v>
      </c>
      <c r="E285">
        <v>-68.150000000000006</v>
      </c>
      <c r="F285">
        <f>_10sept_0_10[[#This Row],[H_mag]]-40</f>
        <v>-57.56</v>
      </c>
      <c r="G285">
        <f>_10sept_0_10[[#This Row],[V_mag]]-40</f>
        <v>-57.36</v>
      </c>
      <c r="H285">
        <f>10^(_10sept_0_10[[#This Row],[H_mag_adj]]/20)*COS(RADIANS(_10sept_0_10[[#This Row],[H_phase]]))</f>
        <v>5.0252955284971364E-4</v>
      </c>
      <c r="I285">
        <f>10^(_10sept_0_10[[#This Row],[H_mag_adj]]/20)*SIN(RADIANS(_10sept_0_10[[#This Row],[H_phase]]))</f>
        <v>-1.2252936588240486E-3</v>
      </c>
      <c r="J285">
        <f>10^(_10sept_0_10[[#This Row],[V_mag_adj]]/20)*COS(RADIANS(_10sept_0_10[[#This Row],[V_phase]]))</f>
        <v>5.0437161840467641E-4</v>
      </c>
      <c r="K285">
        <f>10^(_10sept_0_10[[#This Row],[V_mag_adj]]/20)*SIN(RADIANS(_10sept_0_10[[#This Row],[V_phase]]))</f>
        <v>-1.2578344938409792E-3</v>
      </c>
    </row>
    <row r="286" spans="1:11" x14ac:dyDescent="0.25">
      <c r="A286">
        <v>103</v>
      </c>
      <c r="B286">
        <v>-17.559999999999999</v>
      </c>
      <c r="C286">
        <v>-83.74</v>
      </c>
      <c r="D286">
        <v>-17.59</v>
      </c>
      <c r="E286">
        <v>-83.86</v>
      </c>
      <c r="F286">
        <f>_10sept_0_10[[#This Row],[H_mag]]-40</f>
        <v>-57.56</v>
      </c>
      <c r="G286">
        <f>_10sept_0_10[[#This Row],[V_mag]]-40</f>
        <v>-57.59</v>
      </c>
      <c r="H286">
        <f>10^(_10sept_0_10[[#This Row],[H_mag_adj]]/20)*COS(RADIANS(_10sept_0_10[[#This Row],[H_phase]]))</f>
        <v>1.4440668935316204E-4</v>
      </c>
      <c r="I286">
        <f>10^(_10sept_0_10[[#This Row],[H_mag_adj]]/20)*SIN(RADIANS(_10sept_0_10[[#This Row],[H_phase]]))</f>
        <v>-1.3164449133601513E-3</v>
      </c>
      <c r="J286">
        <f>10^(_10sept_0_10[[#This Row],[V_mag_adj]]/20)*COS(RADIANS(_10sept_0_10[[#This Row],[V_phase]]))</f>
        <v>1.4116082371492294E-4</v>
      </c>
      <c r="K286">
        <f>10^(_10sept_0_10[[#This Row],[V_mag_adj]]/20)*SIN(RADIANS(_10sept_0_10[[#This Row],[V_phase]]))</f>
        <v>-1.3122044410989215E-3</v>
      </c>
    </row>
    <row r="287" spans="1:11" x14ac:dyDescent="0.25">
      <c r="A287">
        <v>104</v>
      </c>
      <c r="B287">
        <v>-17.559999999999999</v>
      </c>
      <c r="C287">
        <v>-98.17</v>
      </c>
      <c r="D287">
        <v>-17.78</v>
      </c>
      <c r="E287">
        <v>-99.6</v>
      </c>
      <c r="F287">
        <f>_10sept_0_10[[#This Row],[H_mag]]-40</f>
        <v>-57.56</v>
      </c>
      <c r="G287">
        <f>_10sept_0_10[[#This Row],[V_mag]]-40</f>
        <v>-57.78</v>
      </c>
      <c r="H287">
        <f>10^(_10sept_0_10[[#This Row],[H_mag_adj]]/20)*COS(RADIANS(_10sept_0_10[[#This Row],[H_phase]]))</f>
        <v>-1.8820306096207446E-4</v>
      </c>
      <c r="I287">
        <f>10^(_10sept_0_10[[#This Row],[H_mag_adj]]/20)*SIN(RADIANS(_10sept_0_10[[#This Row],[H_phase]]))</f>
        <v>-1.3109004957227923E-3</v>
      </c>
      <c r="J287">
        <f>10^(_10sept_0_10[[#This Row],[V_mag_adj]]/20)*COS(RADIANS(_10sept_0_10[[#This Row],[V_phase]]))</f>
        <v>-2.1533501999620476E-4</v>
      </c>
      <c r="K287">
        <f>10^(_10sept_0_10[[#This Row],[V_mag_adj]]/20)*SIN(RADIANS(_10sept_0_10[[#This Row],[V_phase]]))</f>
        <v>-1.2731370867719994E-3</v>
      </c>
    </row>
    <row r="288" spans="1:11" x14ac:dyDescent="0.25">
      <c r="A288">
        <v>105</v>
      </c>
      <c r="B288">
        <v>-17.690000000000001</v>
      </c>
      <c r="C288">
        <v>-113.05</v>
      </c>
      <c r="D288">
        <v>-17.940000000000001</v>
      </c>
      <c r="E288">
        <v>-114.56</v>
      </c>
      <c r="F288">
        <f>_10sept_0_10[[#This Row],[H_mag]]-40</f>
        <v>-57.69</v>
      </c>
      <c r="G288">
        <f>_10sept_0_10[[#This Row],[V_mag]]-40</f>
        <v>-57.94</v>
      </c>
      <c r="H288">
        <f>10^(_10sept_0_10[[#This Row],[H_mag_adj]]/20)*COS(RADIANS(_10sept_0_10[[#This Row],[H_phase]]))</f>
        <v>-5.1082222282251019E-4</v>
      </c>
      <c r="I288">
        <f>10^(_10sept_0_10[[#This Row],[H_mag_adj]]/20)*SIN(RADIANS(_10sept_0_10[[#This Row],[H_phase]]))</f>
        <v>-1.2005078779689946E-3</v>
      </c>
      <c r="J288">
        <f>10^(_10sept_0_10[[#This Row],[V_mag_adj]]/20)*COS(RADIANS(_10sept_0_10[[#This Row],[V_phase]]))</f>
        <v>-5.2689433149491407E-4</v>
      </c>
      <c r="K288">
        <f>10^(_10sept_0_10[[#This Row],[V_mag_adj]]/20)*SIN(RADIANS(_10sept_0_10[[#This Row],[V_phase]]))</f>
        <v>-1.1529629727148238E-3</v>
      </c>
    </row>
    <row r="289" spans="1:11" x14ac:dyDescent="0.25">
      <c r="A289">
        <v>106</v>
      </c>
      <c r="B289">
        <v>-18.010000000000002</v>
      </c>
      <c r="C289">
        <v>-128.18</v>
      </c>
      <c r="D289">
        <v>-18.100000000000001</v>
      </c>
      <c r="E289">
        <v>-129.62</v>
      </c>
      <c r="F289">
        <f>_10sept_0_10[[#This Row],[H_mag]]-40</f>
        <v>-58.010000000000005</v>
      </c>
      <c r="G289">
        <f>_10sept_0_10[[#This Row],[V_mag]]-40</f>
        <v>-58.1</v>
      </c>
      <c r="H289">
        <f>10^(_10sept_0_10[[#This Row],[H_mag_adj]]/20)*COS(RADIANS(_10sept_0_10[[#This Row],[H_phase]]))</f>
        <v>-7.7728925056437894E-4</v>
      </c>
      <c r="I289">
        <f>10^(_10sept_0_10[[#This Row],[H_mag_adj]]/20)*SIN(RADIANS(_10sept_0_10[[#This Row],[H_phase]]))</f>
        <v>-9.8846823936201713E-4</v>
      </c>
      <c r="J289">
        <f>10^(_10sept_0_10[[#This Row],[V_mag_adj]]/20)*COS(RADIANS(_10sept_0_10[[#This Row],[V_phase]]))</f>
        <v>-7.9361814527563143E-4</v>
      </c>
      <c r="K289">
        <f>10^(_10sept_0_10[[#This Row],[V_mag_adj]]/20)*SIN(RADIANS(_10sept_0_10[[#This Row],[V_phase]]))</f>
        <v>-9.5863802261424147E-4</v>
      </c>
    </row>
    <row r="290" spans="1:11" x14ac:dyDescent="0.25">
      <c r="A290">
        <v>107</v>
      </c>
      <c r="B290">
        <v>-18.29</v>
      </c>
      <c r="C290">
        <v>-143.32</v>
      </c>
      <c r="D290">
        <v>-18.32</v>
      </c>
      <c r="E290">
        <v>-144.91</v>
      </c>
      <c r="F290">
        <f>_10sept_0_10[[#This Row],[H_mag]]-40</f>
        <v>-58.29</v>
      </c>
      <c r="G290">
        <f>_10sept_0_10[[#This Row],[V_mag]]-40</f>
        <v>-58.32</v>
      </c>
      <c r="H290">
        <f>10^(_10sept_0_10[[#This Row],[H_mag_adj]]/20)*COS(RADIANS(_10sept_0_10[[#This Row],[H_phase]]))</f>
        <v>-9.7648553759881196E-4</v>
      </c>
      <c r="I290">
        <f>10^(_10sept_0_10[[#This Row],[H_mag_adj]]/20)*SIN(RADIANS(_10sept_0_10[[#This Row],[H_phase]]))</f>
        <v>-7.2731979211782222E-4</v>
      </c>
      <c r="J290">
        <f>10^(_10sept_0_10[[#This Row],[V_mag_adj]]/20)*COS(RADIANS(_10sept_0_10[[#This Row],[V_phase]]))</f>
        <v>-9.9285550250168388E-4</v>
      </c>
      <c r="K290">
        <f>10^(_10sept_0_10[[#This Row],[V_mag_adj]]/20)*SIN(RADIANS(_10sept_0_10[[#This Row],[V_phase]]))</f>
        <v>-6.9753168643786113E-4</v>
      </c>
    </row>
    <row r="291" spans="1:11" x14ac:dyDescent="0.25">
      <c r="A291">
        <v>108</v>
      </c>
      <c r="B291">
        <v>-18.53</v>
      </c>
      <c r="C291">
        <v>-157.76</v>
      </c>
      <c r="D291">
        <v>-18.600000000000001</v>
      </c>
      <c r="E291">
        <v>-159.25</v>
      </c>
      <c r="F291">
        <f>_10sept_0_10[[#This Row],[H_mag]]-40</f>
        <v>-58.53</v>
      </c>
      <c r="G291">
        <f>_10sept_0_10[[#This Row],[V_mag]]-40</f>
        <v>-58.6</v>
      </c>
      <c r="H291">
        <f>10^(_10sept_0_10[[#This Row],[H_mag_adj]]/20)*COS(RADIANS(_10sept_0_10[[#This Row],[H_phase]]))</f>
        <v>-1.0962924714122873E-3</v>
      </c>
      <c r="I291">
        <f>10^(_10sept_0_10[[#This Row],[H_mag_adj]]/20)*SIN(RADIANS(_10sept_0_10[[#This Row],[H_phase]]))</f>
        <v>-4.4828174364644382E-4</v>
      </c>
      <c r="J291">
        <f>10^(_10sept_0_10[[#This Row],[V_mag_adj]]/20)*COS(RADIANS(_10sept_0_10[[#This Row],[V_phase]]))</f>
        <v>-1.0986880713979579E-3</v>
      </c>
      <c r="K291">
        <f>10^(_10sept_0_10[[#This Row],[V_mag_adj]]/20)*SIN(RADIANS(_10sept_0_10[[#This Row],[V_phase]]))</f>
        <v>-4.1625567428050397E-4</v>
      </c>
    </row>
    <row r="292" spans="1:11" x14ac:dyDescent="0.25">
      <c r="A292">
        <v>109</v>
      </c>
      <c r="B292">
        <v>-18.829999999999998</v>
      </c>
      <c r="C292">
        <v>-172.42</v>
      </c>
      <c r="D292">
        <v>-18.77</v>
      </c>
      <c r="E292">
        <v>-174.7</v>
      </c>
      <c r="F292">
        <f>_10sept_0_10[[#This Row],[H_mag]]-40</f>
        <v>-58.83</v>
      </c>
      <c r="G292">
        <f>_10sept_0_10[[#This Row],[V_mag]]-40</f>
        <v>-58.769999999999996</v>
      </c>
      <c r="H292">
        <f>10^(_10sept_0_10[[#This Row],[H_mag_adj]]/20)*COS(RADIANS(_10sept_0_10[[#This Row],[H_phase]]))</f>
        <v>-1.1341964999712394E-3</v>
      </c>
      <c r="I292">
        <f>10^(_10sept_0_10[[#This Row],[H_mag_adj]]/20)*SIN(RADIANS(_10sept_0_10[[#This Row],[H_phase]]))</f>
        <v>-1.509311844927886E-4</v>
      </c>
      <c r="J292">
        <f>10^(_10sept_0_10[[#This Row],[V_mag_adj]]/20)*COS(RADIANS(_10sept_0_10[[#This Row],[V_phase]]))</f>
        <v>-1.1472003731906437E-3</v>
      </c>
      <c r="K292">
        <f>10^(_10sept_0_10[[#This Row],[V_mag_adj]]/20)*SIN(RADIANS(_10sept_0_10[[#This Row],[V_phase]]))</f>
        <v>-1.0642256095860231E-4</v>
      </c>
    </row>
    <row r="293" spans="1:11" x14ac:dyDescent="0.25">
      <c r="A293">
        <v>110</v>
      </c>
      <c r="B293">
        <v>-19.010000000000002</v>
      </c>
      <c r="C293">
        <v>172.6</v>
      </c>
      <c r="D293">
        <v>-19.02</v>
      </c>
      <c r="E293">
        <v>169.53</v>
      </c>
      <c r="F293">
        <f>_10sept_0_10[[#This Row],[H_mag]]-40</f>
        <v>-59.010000000000005</v>
      </c>
      <c r="G293">
        <f>_10sept_0_10[[#This Row],[V_mag]]-40</f>
        <v>-59.019999999999996</v>
      </c>
      <c r="H293">
        <f>10^(_10sept_0_10[[#This Row],[H_mag_adj]]/20)*COS(RADIANS(_10sept_0_10[[#This Row],[H_phase]]))</f>
        <v>-1.1113930693915368E-3</v>
      </c>
      <c r="I293">
        <f>10^(_10sept_0_10[[#This Row],[H_mag_adj]]/20)*SIN(RADIANS(_10sept_0_10[[#This Row],[H_phase]]))</f>
        <v>1.4434475745010584E-4</v>
      </c>
      <c r="J293">
        <f>10^(_10sept_0_10[[#This Row],[V_mag_adj]]/20)*COS(RADIANS(_10sept_0_10[[#This Row],[V_phase]]))</f>
        <v>-1.1007994566041941E-3</v>
      </c>
      <c r="K293">
        <f>10^(_10sept_0_10[[#This Row],[V_mag_adj]]/20)*SIN(RADIANS(_10sept_0_10[[#This Row],[V_phase]]))</f>
        <v>2.0342500161319143E-4</v>
      </c>
    </row>
    <row r="294" spans="1:11" x14ac:dyDescent="0.25">
      <c r="A294">
        <v>111</v>
      </c>
      <c r="B294">
        <v>-19.22</v>
      </c>
      <c r="C294">
        <v>156.72999999999999</v>
      </c>
      <c r="D294">
        <v>-19.12</v>
      </c>
      <c r="E294">
        <v>153.96</v>
      </c>
      <c r="F294">
        <f>_10sept_0_10[[#This Row],[H_mag]]-40</f>
        <v>-59.22</v>
      </c>
      <c r="G294">
        <f>_10sept_0_10[[#This Row],[V_mag]]-40</f>
        <v>-59.120000000000005</v>
      </c>
      <c r="H294">
        <f>10^(_10sept_0_10[[#This Row],[H_mag_adj]]/20)*COS(RADIANS(_10sept_0_10[[#This Row],[H_phase]]))</f>
        <v>-1.0049666943870812E-3</v>
      </c>
      <c r="I294">
        <f>10^(_10sept_0_10[[#This Row],[H_mag_adj]]/20)*SIN(RADIANS(_10sept_0_10[[#This Row],[H_phase]]))</f>
        <v>4.3218338061515825E-4</v>
      </c>
      <c r="J294">
        <f>10^(_10sept_0_10[[#This Row],[V_mag_adj]]/20)*COS(RADIANS(_10sept_0_10[[#This Row],[V_phase]]))</f>
        <v>-9.9428795415333745E-4</v>
      </c>
      <c r="K294">
        <f>10^(_10sept_0_10[[#This Row],[V_mag_adj]]/20)*SIN(RADIANS(_10sept_0_10[[#This Row],[V_phase]]))</f>
        <v>4.8580619951850624E-4</v>
      </c>
    </row>
    <row r="295" spans="1:11" x14ac:dyDescent="0.25">
      <c r="A295">
        <v>112</v>
      </c>
      <c r="B295">
        <v>-19.329999999999998</v>
      </c>
      <c r="C295">
        <v>142.02000000000001</v>
      </c>
      <c r="D295">
        <v>-19.09</v>
      </c>
      <c r="E295">
        <v>139.87</v>
      </c>
      <c r="F295">
        <f>_10sept_0_10[[#This Row],[H_mag]]-40</f>
        <v>-59.33</v>
      </c>
      <c r="G295">
        <f>_10sept_0_10[[#This Row],[V_mag]]-40</f>
        <v>-59.09</v>
      </c>
      <c r="H295">
        <f>10^(_10sept_0_10[[#This Row],[H_mag_adj]]/20)*COS(RADIANS(_10sept_0_10[[#This Row],[H_phase]]))</f>
        <v>-8.5143312498534962E-4</v>
      </c>
      <c r="I295">
        <f>10^(_10sept_0_10[[#This Row],[H_mag_adj]]/20)*SIN(RADIANS(_10sept_0_10[[#This Row],[H_phase]]))</f>
        <v>6.6473396989972177E-4</v>
      </c>
      <c r="J295">
        <f>10^(_10sept_0_10[[#This Row],[V_mag_adj]]/20)*COS(RADIANS(_10sept_0_10[[#This Row],[V_phase]]))</f>
        <v>-8.4903427873797761E-4</v>
      </c>
      <c r="K295">
        <f>10^(_10sept_0_10[[#This Row],[V_mag_adj]]/20)*SIN(RADIANS(_10sept_0_10[[#This Row],[V_phase]]))</f>
        <v>7.1571336913375241E-4</v>
      </c>
    </row>
    <row r="296" spans="1:11" x14ac:dyDescent="0.25">
      <c r="A296">
        <v>113</v>
      </c>
      <c r="B296">
        <v>-19.3</v>
      </c>
      <c r="C296">
        <v>127.76</v>
      </c>
      <c r="D296">
        <v>-19.260000000000002</v>
      </c>
      <c r="E296">
        <v>125.95</v>
      </c>
      <c r="F296">
        <f>_10sept_0_10[[#This Row],[H_mag]]-40</f>
        <v>-59.3</v>
      </c>
      <c r="G296">
        <f>_10sept_0_10[[#This Row],[V_mag]]-40</f>
        <v>-59.260000000000005</v>
      </c>
      <c r="H296">
        <f>10^(_10sept_0_10[[#This Row],[H_mag_adj]]/20)*COS(RADIANS(_10sept_0_10[[#This Row],[H_phase]]))</f>
        <v>-6.6374836034310955E-4</v>
      </c>
      <c r="I296">
        <f>10^(_10sept_0_10[[#This Row],[H_mag_adj]]/20)*SIN(RADIANS(_10sept_0_10[[#This Row],[H_phase]]))</f>
        <v>8.5693387672641514E-4</v>
      </c>
      <c r="J296">
        <f>10^(_10sept_0_10[[#This Row],[V_mag_adj]]/20)*COS(RADIANS(_10sept_0_10[[#This Row],[V_phase]]))</f>
        <v>-6.3928802081647204E-4</v>
      </c>
      <c r="K296">
        <f>10^(_10sept_0_10[[#This Row],[V_mag_adj]]/20)*SIN(RADIANS(_10sept_0_10[[#This Row],[V_phase]]))</f>
        <v>8.8152117082218584E-4</v>
      </c>
    </row>
    <row r="297" spans="1:11" x14ac:dyDescent="0.25">
      <c r="A297">
        <v>114</v>
      </c>
      <c r="B297">
        <v>-19.559999999999999</v>
      </c>
      <c r="C297">
        <v>114.93</v>
      </c>
      <c r="D297">
        <v>-19.440000000000001</v>
      </c>
      <c r="E297">
        <v>113.13</v>
      </c>
      <c r="F297">
        <f>_10sept_0_10[[#This Row],[H_mag]]-40</f>
        <v>-59.56</v>
      </c>
      <c r="G297">
        <f>_10sept_0_10[[#This Row],[V_mag]]-40</f>
        <v>-59.44</v>
      </c>
      <c r="H297">
        <f>10^(_10sept_0_10[[#This Row],[H_mag_adj]]/20)*COS(RADIANS(_10sept_0_10[[#This Row],[H_phase]]))</f>
        <v>-4.4341316767945716E-4</v>
      </c>
      <c r="I297">
        <f>10^(_10sept_0_10[[#This Row],[H_mag_adj]]/20)*SIN(RADIANS(_10sept_0_10[[#This Row],[H_phase]]))</f>
        <v>9.5394368109764905E-4</v>
      </c>
      <c r="J297">
        <f>10^(_10sept_0_10[[#This Row],[V_mag_adj]]/20)*COS(RADIANS(_10sept_0_10[[#This Row],[V_phase]]))</f>
        <v>-4.1897888065941358E-4</v>
      </c>
      <c r="K297">
        <f>10^(_10sept_0_10[[#This Row],[V_mag_adj]]/20)*SIN(RADIANS(_10sept_0_10[[#This Row],[V_phase]]))</f>
        <v>9.8085879890268341E-4</v>
      </c>
    </row>
    <row r="298" spans="1:11" x14ac:dyDescent="0.25">
      <c r="A298">
        <v>115</v>
      </c>
      <c r="B298">
        <v>-19.87</v>
      </c>
      <c r="C298">
        <v>101.67</v>
      </c>
      <c r="D298">
        <v>-19.850000000000001</v>
      </c>
      <c r="E298">
        <v>100.11</v>
      </c>
      <c r="F298">
        <f>_10sept_0_10[[#This Row],[H_mag]]-40</f>
        <v>-59.870000000000005</v>
      </c>
      <c r="G298">
        <f>_10sept_0_10[[#This Row],[V_mag]]-40</f>
        <v>-59.85</v>
      </c>
      <c r="H298">
        <f>10^(_10sept_0_10[[#This Row],[H_mag_adj]]/20)*COS(RADIANS(_10sept_0_10[[#This Row],[H_phase]]))</f>
        <v>-2.0532471977097603E-4</v>
      </c>
      <c r="I298">
        <f>10^(_10sept_0_10[[#This Row],[H_mag_adj]]/20)*SIN(RADIANS(_10sept_0_10[[#This Row],[H_phase]]))</f>
        <v>9.940965143750305E-4</v>
      </c>
      <c r="J298">
        <f>10^(_10sept_0_10[[#This Row],[V_mag_adj]]/20)*COS(RADIANS(_10sept_0_10[[#This Row],[V_phase]]))</f>
        <v>-1.785963219498259E-4</v>
      </c>
      <c r="K298">
        <f>10^(_10sept_0_10[[#This Row],[V_mag_adj]]/20)*SIN(RADIANS(_10sept_0_10[[#This Row],[V_phase]]))</f>
        <v>1.0016214456896062E-3</v>
      </c>
    </row>
    <row r="299" spans="1:11" x14ac:dyDescent="0.25">
      <c r="A299">
        <v>116</v>
      </c>
      <c r="B299">
        <v>-20.39</v>
      </c>
      <c r="C299">
        <v>88.53</v>
      </c>
      <c r="D299">
        <v>-20.399999999999999</v>
      </c>
      <c r="E299">
        <v>87.34</v>
      </c>
      <c r="F299">
        <f>_10sept_0_10[[#This Row],[H_mag]]-40</f>
        <v>-60.39</v>
      </c>
      <c r="G299">
        <f>_10sept_0_10[[#This Row],[V_mag]]-40</f>
        <v>-60.4</v>
      </c>
      <c r="H299">
        <f>10^(_10sept_0_10[[#This Row],[H_mag_adj]]/20)*COS(RADIANS(_10sept_0_10[[#This Row],[H_phase]]))</f>
        <v>2.4527148228925639E-5</v>
      </c>
      <c r="I299">
        <f>10^(_10sept_0_10[[#This Row],[H_mag_adj]]/20)*SIN(RADIANS(_10sept_0_10[[#This Row],[H_phase]]))</f>
        <v>9.557780393323578E-4</v>
      </c>
      <c r="J299">
        <f>10^(_10sept_0_10[[#This Row],[V_mag_adj]]/20)*COS(RADIANS(_10sept_0_10[[#This Row],[V_phase]]))</f>
        <v>4.4320329806499808E-5</v>
      </c>
      <c r="K299">
        <f>10^(_10sept_0_10[[#This Row],[V_mag_adj]]/20)*SIN(RADIANS(_10sept_0_10[[#This Row],[V_phase]]))</f>
        <v>9.5396359874040887E-4</v>
      </c>
    </row>
    <row r="300" spans="1:11" x14ac:dyDescent="0.25">
      <c r="A300">
        <v>117</v>
      </c>
      <c r="B300">
        <v>-20.99</v>
      </c>
      <c r="C300">
        <v>73.88</v>
      </c>
      <c r="D300">
        <v>-21.01</v>
      </c>
      <c r="E300">
        <v>72.900000000000006</v>
      </c>
      <c r="F300">
        <f>_10sept_0_10[[#This Row],[H_mag]]-40</f>
        <v>-60.989999999999995</v>
      </c>
      <c r="G300">
        <f>_10sept_0_10[[#This Row],[V_mag]]-40</f>
        <v>-61.010000000000005</v>
      </c>
      <c r="H300">
        <f>10^(_10sept_0_10[[#This Row],[H_mag_adj]]/20)*COS(RADIANS(_10sept_0_10[[#This Row],[H_phase]]))</f>
        <v>2.4774089142280957E-4</v>
      </c>
      <c r="I300">
        <f>10^(_10sept_0_10[[#This Row],[H_mag_adj]]/20)*SIN(RADIANS(_10sept_0_10[[#This Row],[H_phase]]))</f>
        <v>8.5719531096148133E-4</v>
      </c>
      <c r="J300">
        <f>10^(_10sept_0_10[[#This Row],[V_mag_adj]]/20)*COS(RADIANS(_10sept_0_10[[#This Row],[V_phase]]))</f>
        <v>2.6176217732259223E-4</v>
      </c>
      <c r="K300">
        <f>10^(_10sept_0_10[[#This Row],[V_mag_adj]]/20)*SIN(RADIANS(_10sept_0_10[[#This Row],[V_phase]]))</f>
        <v>8.5087125524594223E-4</v>
      </c>
    </row>
    <row r="301" spans="1:11" x14ac:dyDescent="0.25">
      <c r="A301">
        <v>118</v>
      </c>
      <c r="B301">
        <v>-21.51</v>
      </c>
      <c r="C301">
        <v>58.11</v>
      </c>
      <c r="D301">
        <v>-21.66</v>
      </c>
      <c r="E301">
        <v>56.69</v>
      </c>
      <c r="F301">
        <f>_10sept_0_10[[#This Row],[H_mag]]-40</f>
        <v>-61.510000000000005</v>
      </c>
      <c r="G301">
        <f>_10sept_0_10[[#This Row],[V_mag]]-40</f>
        <v>-61.66</v>
      </c>
      <c r="H301">
        <f>10^(_10sept_0_10[[#This Row],[H_mag_adj]]/20)*COS(RADIANS(_10sept_0_10[[#This Row],[H_phase]]))</f>
        <v>4.4398931230270279E-4</v>
      </c>
      <c r="I301">
        <f>10^(_10sept_0_10[[#This Row],[H_mag_adj]]/20)*SIN(RADIANS(_10sept_0_10[[#This Row],[H_phase]]))</f>
        <v>7.1357623616817101E-4</v>
      </c>
      <c r="J301">
        <f>10^(_10sept_0_10[[#This Row],[V_mag_adj]]/20)*COS(RADIANS(_10sept_0_10[[#This Row],[V_phase]]))</f>
        <v>4.5363417497461202E-4</v>
      </c>
      <c r="K301">
        <f>10^(_10sept_0_10[[#This Row],[V_mag_adj]]/20)*SIN(RADIANS(_10sept_0_10[[#This Row],[V_phase]]))</f>
        <v>6.9032943544134959E-4</v>
      </c>
    </row>
    <row r="302" spans="1:11" x14ac:dyDescent="0.25">
      <c r="A302">
        <v>119</v>
      </c>
      <c r="B302">
        <v>-21.8</v>
      </c>
      <c r="C302">
        <v>42.25</v>
      </c>
      <c r="D302">
        <v>-22.02</v>
      </c>
      <c r="E302">
        <v>41.01</v>
      </c>
      <c r="F302">
        <f>_10sept_0_10[[#This Row],[H_mag]]-40</f>
        <v>-61.8</v>
      </c>
      <c r="G302">
        <f>_10sept_0_10[[#This Row],[V_mag]]-40</f>
        <v>-62.019999999999996</v>
      </c>
      <c r="H302">
        <f>10^(_10sept_0_10[[#This Row],[H_mag_adj]]/20)*COS(RADIANS(_10sept_0_10[[#This Row],[H_phase]]))</f>
        <v>6.0167188263914441E-4</v>
      </c>
      <c r="I302">
        <f>10^(_10sept_0_10[[#This Row],[H_mag_adj]]/20)*SIN(RADIANS(_10sept_0_10[[#This Row],[H_phase]]))</f>
        <v>5.4652025913872837E-4</v>
      </c>
      <c r="J302">
        <f>10^(_10sept_0_10[[#This Row],[V_mag_adj]]/20)*COS(RADIANS(_10sept_0_10[[#This Row],[V_phase]]))</f>
        <v>5.9801759284942358E-4</v>
      </c>
      <c r="K302">
        <f>10^(_10sept_0_10[[#This Row],[V_mag_adj]]/20)*SIN(RADIANS(_10sept_0_10[[#This Row],[V_phase]]))</f>
        <v>5.2003203502851484E-4</v>
      </c>
    </row>
    <row r="303" spans="1:11" x14ac:dyDescent="0.25">
      <c r="A303">
        <v>120</v>
      </c>
      <c r="B303">
        <v>-21.83</v>
      </c>
      <c r="C303">
        <v>27.6</v>
      </c>
      <c r="D303">
        <v>-22.02</v>
      </c>
      <c r="E303">
        <v>26.16</v>
      </c>
      <c r="F303">
        <f>_10sept_0_10[[#This Row],[H_mag]]-40</f>
        <v>-61.83</v>
      </c>
      <c r="G303">
        <f>_10sept_0_10[[#This Row],[V_mag]]-40</f>
        <v>-62.019999999999996</v>
      </c>
      <c r="H303">
        <f>10^(_10sept_0_10[[#This Row],[H_mag_adj]]/20)*COS(RADIANS(_10sept_0_10[[#This Row],[H_phase]]))</f>
        <v>7.1784966119441986E-4</v>
      </c>
      <c r="I303">
        <f>10^(_10sept_0_10[[#This Row],[H_mag_adj]]/20)*SIN(RADIANS(_10sept_0_10[[#This Row],[H_phase]]))</f>
        <v>3.7528273371680872E-4</v>
      </c>
      <c r="J303">
        <f>10^(_10sept_0_10[[#This Row],[V_mag_adj]]/20)*COS(RADIANS(_10sept_0_10[[#This Row],[V_phase]]))</f>
        <v>7.1132255052269277E-4</v>
      </c>
      <c r="K303">
        <f>10^(_10sept_0_10[[#This Row],[V_mag_adj]]/20)*SIN(RADIANS(_10sept_0_10[[#This Row],[V_phase]]))</f>
        <v>3.4939746411674004E-4</v>
      </c>
    </row>
    <row r="304" spans="1:11" x14ac:dyDescent="0.25">
      <c r="A304">
        <v>121</v>
      </c>
      <c r="B304">
        <v>-22</v>
      </c>
      <c r="C304">
        <v>14.29</v>
      </c>
      <c r="D304">
        <v>-22.09</v>
      </c>
      <c r="E304">
        <v>13.24</v>
      </c>
      <c r="F304">
        <f>_10sept_0_10[[#This Row],[H_mag]]-40</f>
        <v>-62</v>
      </c>
      <c r="G304">
        <f>_10sept_0_10[[#This Row],[V_mag]]-40</f>
        <v>-62.09</v>
      </c>
      <c r="H304">
        <f>10^(_10sept_0_10[[#This Row],[H_mag_adj]]/20)*COS(RADIANS(_10sept_0_10[[#This Row],[H_phase]]))</f>
        <v>7.6975078668627931E-4</v>
      </c>
      <c r="I304">
        <f>10^(_10sept_0_10[[#This Row],[H_mag_adj]]/20)*SIN(RADIANS(_10sept_0_10[[#This Row],[H_phase]]))</f>
        <v>1.9606394588512842E-4</v>
      </c>
      <c r="J304">
        <f>10^(_10sept_0_10[[#This Row],[V_mag_adj]]/20)*COS(RADIANS(_10sept_0_10[[#This Row],[V_phase]]))</f>
        <v>7.6524399262831698E-4</v>
      </c>
      <c r="K304">
        <f>10^(_10sept_0_10[[#This Row],[V_mag_adj]]/20)*SIN(RADIANS(_10sept_0_10[[#This Row],[V_phase]]))</f>
        <v>1.8005008160144518E-4</v>
      </c>
    </row>
    <row r="305" spans="1:11" x14ac:dyDescent="0.25">
      <c r="A305">
        <v>122</v>
      </c>
      <c r="B305">
        <v>-22.14</v>
      </c>
      <c r="C305">
        <v>2.99</v>
      </c>
      <c r="D305">
        <v>-22.33</v>
      </c>
      <c r="E305">
        <v>1.21</v>
      </c>
      <c r="F305">
        <f>_10sept_0_10[[#This Row],[H_mag]]-40</f>
        <v>-62.14</v>
      </c>
      <c r="G305">
        <f>_10sept_0_10[[#This Row],[V_mag]]-40</f>
        <v>-62.33</v>
      </c>
      <c r="H305">
        <f>10^(_10sept_0_10[[#This Row],[H_mag_adj]]/20)*COS(RADIANS(_10sept_0_10[[#This Row],[H_phase]]))</f>
        <v>7.8056373861869958E-4</v>
      </c>
      <c r="I305">
        <f>10^(_10sept_0_10[[#This Row],[H_mag_adj]]/20)*SIN(RADIANS(_10sept_0_10[[#This Row],[H_phase]]))</f>
        <v>4.0771005128266877E-5</v>
      </c>
      <c r="J305">
        <f>10^(_10sept_0_10[[#This Row],[V_mag_adj]]/20)*COS(RADIANS(_10sept_0_10[[#This Row],[V_phase]]))</f>
        <v>7.6454516686231698E-4</v>
      </c>
      <c r="K305">
        <f>10^(_10sept_0_10[[#This Row],[V_mag_adj]]/20)*SIN(RADIANS(_10sept_0_10[[#This Row],[V_phase]]))</f>
        <v>1.6148435588373292E-5</v>
      </c>
    </row>
    <row r="306" spans="1:11" x14ac:dyDescent="0.25">
      <c r="A306">
        <v>123</v>
      </c>
      <c r="B306">
        <v>-22.63</v>
      </c>
      <c r="C306">
        <v>-7.33</v>
      </c>
      <c r="D306">
        <v>-22.79</v>
      </c>
      <c r="E306">
        <v>-9.66</v>
      </c>
      <c r="F306">
        <f>_10sept_0_10[[#This Row],[H_mag]]-40</f>
        <v>-62.629999999999995</v>
      </c>
      <c r="G306">
        <f>_10sept_0_10[[#This Row],[V_mag]]-40</f>
        <v>-62.79</v>
      </c>
      <c r="H306">
        <f>10^(_10sept_0_10[[#This Row],[H_mag_adj]]/20)*COS(RADIANS(_10sept_0_10[[#This Row],[H_phase]]))</f>
        <v>7.3271699749290708E-4</v>
      </c>
      <c r="I306">
        <f>10^(_10sept_0_10[[#This Row],[H_mag_adj]]/20)*SIN(RADIANS(_10sept_0_10[[#This Row],[H_phase]]))</f>
        <v>-9.4253183905105358E-5</v>
      </c>
      <c r="J306">
        <f>10^(_10sept_0_10[[#This Row],[V_mag_adj]]/20)*COS(RADIANS(_10sept_0_10[[#This Row],[V_phase]]))</f>
        <v>7.1498676401230928E-4</v>
      </c>
      <c r="K306">
        <f>10^(_10sept_0_10[[#This Row],[V_mag_adj]]/20)*SIN(RADIANS(_10sept_0_10[[#This Row],[V_phase]]))</f>
        <v>-1.21701247643201E-4</v>
      </c>
    </row>
    <row r="307" spans="1:11" x14ac:dyDescent="0.25">
      <c r="A307">
        <v>124</v>
      </c>
      <c r="B307">
        <v>-23.39</v>
      </c>
      <c r="C307">
        <v>-16.920000000000002</v>
      </c>
      <c r="D307">
        <v>-23.56</v>
      </c>
      <c r="E307">
        <v>-18.670000000000002</v>
      </c>
      <c r="F307">
        <f>_10sept_0_10[[#This Row],[H_mag]]-40</f>
        <v>-63.39</v>
      </c>
      <c r="G307">
        <f>_10sept_0_10[[#This Row],[V_mag]]-40</f>
        <v>-63.56</v>
      </c>
      <c r="H307">
        <f>10^(_10sept_0_10[[#This Row],[H_mag_adj]]/20)*COS(RADIANS(_10sept_0_10[[#This Row],[H_phase]]))</f>
        <v>6.4756183452603785E-4</v>
      </c>
      <c r="I307">
        <f>10^(_10sept_0_10[[#This Row],[H_mag_adj]]/20)*SIN(RADIANS(_10sept_0_10[[#This Row],[H_phase]]))</f>
        <v>-1.9699126168387421E-4</v>
      </c>
      <c r="J307">
        <f>10^(_10sept_0_10[[#This Row],[V_mag_adj]]/20)*COS(RADIANS(_10sept_0_10[[#This Row],[V_phase]]))</f>
        <v>6.2881559613547477E-4</v>
      </c>
      <c r="K307">
        <f>10^(_10sept_0_10[[#This Row],[V_mag_adj]]/20)*SIN(RADIANS(_10sept_0_10[[#This Row],[V_phase]]))</f>
        <v>-2.1247543284657805E-4</v>
      </c>
    </row>
    <row r="308" spans="1:11" x14ac:dyDescent="0.25">
      <c r="A308">
        <v>125</v>
      </c>
      <c r="B308">
        <v>-24.61</v>
      </c>
      <c r="C308">
        <v>-25.18</v>
      </c>
      <c r="D308">
        <v>-24.8</v>
      </c>
      <c r="E308">
        <v>-27.42</v>
      </c>
      <c r="F308">
        <f>_10sept_0_10[[#This Row],[H_mag]]-40</f>
        <v>-64.61</v>
      </c>
      <c r="G308">
        <f>_10sept_0_10[[#This Row],[V_mag]]-40</f>
        <v>-64.8</v>
      </c>
      <c r="H308">
        <f>10^(_10sept_0_10[[#This Row],[H_mag_adj]]/20)*COS(RADIANS(_10sept_0_10[[#This Row],[H_phase]]))</f>
        <v>5.322759951907638E-4</v>
      </c>
      <c r="I308">
        <f>10^(_10sept_0_10[[#This Row],[H_mag_adj]]/20)*SIN(RADIANS(_10sept_0_10[[#This Row],[H_phase]]))</f>
        <v>-2.5024316727895472E-4</v>
      </c>
      <c r="J308">
        <f>10^(_10sept_0_10[[#This Row],[V_mag_adj]]/20)*COS(RADIANS(_10sept_0_10[[#This Row],[V_phase]]))</f>
        <v>5.1079195977851938E-4</v>
      </c>
      <c r="K308">
        <f>10^(_10sept_0_10[[#This Row],[V_mag_adj]]/20)*SIN(RADIANS(_10sept_0_10[[#This Row],[V_phase]]))</f>
        <v>-2.649956514892469E-4</v>
      </c>
    </row>
    <row r="309" spans="1:11" x14ac:dyDescent="0.25">
      <c r="A309">
        <v>126</v>
      </c>
      <c r="B309">
        <v>-26.33</v>
      </c>
      <c r="C309">
        <v>-35.36</v>
      </c>
      <c r="D309">
        <v>-26.53</v>
      </c>
      <c r="E309">
        <v>-38.380000000000003</v>
      </c>
      <c r="F309">
        <f>_10sept_0_10[[#This Row],[H_mag]]-40</f>
        <v>-66.33</v>
      </c>
      <c r="G309">
        <f>_10sept_0_10[[#This Row],[V_mag]]-40</f>
        <v>-66.53</v>
      </c>
      <c r="H309">
        <f>10^(_10sept_0_10[[#This Row],[H_mag_adj]]/20)*COS(RADIANS(_10sept_0_10[[#This Row],[H_phase]]))</f>
        <v>3.9349662593306711E-4</v>
      </c>
      <c r="I309">
        <f>10^(_10sept_0_10[[#This Row],[H_mag_adj]]/20)*SIN(RADIANS(_10sept_0_10[[#This Row],[H_phase]]))</f>
        <v>-2.7923024754813455E-4</v>
      </c>
      <c r="J309">
        <f>10^(_10sept_0_10[[#This Row],[V_mag_adj]]/20)*COS(RADIANS(_10sept_0_10[[#This Row],[V_phase]]))</f>
        <v>3.6962925128602346E-4</v>
      </c>
      <c r="K309">
        <f>10^(_10sept_0_10[[#This Row],[V_mag_adj]]/20)*SIN(RADIANS(_10sept_0_10[[#This Row],[V_phase]]))</f>
        <v>-2.927545143270613E-4</v>
      </c>
    </row>
    <row r="310" spans="1:11" x14ac:dyDescent="0.25">
      <c r="A310">
        <v>127</v>
      </c>
      <c r="B310">
        <v>-28.51</v>
      </c>
      <c r="C310">
        <v>-47.92</v>
      </c>
      <c r="D310">
        <v>-28.38</v>
      </c>
      <c r="E310">
        <v>-49.37</v>
      </c>
      <c r="F310">
        <f>_10sept_0_10[[#This Row],[H_mag]]-40</f>
        <v>-68.510000000000005</v>
      </c>
      <c r="G310">
        <f>_10sept_0_10[[#This Row],[V_mag]]-40</f>
        <v>-68.38</v>
      </c>
      <c r="H310">
        <f>10^(_10sept_0_10[[#This Row],[H_mag_adj]]/20)*COS(RADIANS(_10sept_0_10[[#This Row],[H_phase]]))</f>
        <v>2.5158422974272702E-4</v>
      </c>
      <c r="I310">
        <f>10^(_10sept_0_10[[#This Row],[H_mag_adj]]/20)*SIN(RADIANS(_10sept_0_10[[#This Row],[H_phase]]))</f>
        <v>-2.7862924323721988E-4</v>
      </c>
      <c r="J310">
        <f>10^(_10sept_0_10[[#This Row],[V_mag_adj]]/20)*COS(RADIANS(_10sept_0_10[[#This Row],[V_phase]]))</f>
        <v>2.4813927300735384E-4</v>
      </c>
      <c r="K310">
        <f>10^(_10sept_0_10[[#This Row],[V_mag_adj]]/20)*SIN(RADIANS(_10sept_0_10[[#This Row],[V_phase]]))</f>
        <v>-2.8920246013849248E-4</v>
      </c>
    </row>
    <row r="311" spans="1:11" x14ac:dyDescent="0.25">
      <c r="A311">
        <v>128</v>
      </c>
      <c r="B311">
        <v>-30.75</v>
      </c>
      <c r="C311">
        <v>-65.7</v>
      </c>
      <c r="D311">
        <v>-30.66</v>
      </c>
      <c r="E311">
        <v>-66.83</v>
      </c>
      <c r="F311">
        <f>_10sept_0_10[[#This Row],[H_mag]]-40</f>
        <v>-70.75</v>
      </c>
      <c r="G311">
        <f>_10sept_0_10[[#This Row],[V_mag]]-40</f>
        <v>-70.66</v>
      </c>
      <c r="H311">
        <f>10^(_10sept_0_10[[#This Row],[H_mag_adj]]/20)*COS(RADIANS(_10sept_0_10[[#This Row],[H_phase]]))</f>
        <v>1.1936719629981089E-4</v>
      </c>
      <c r="I311">
        <f>10^(_10sept_0_10[[#This Row],[H_mag_adj]]/20)*SIN(RADIANS(_10sept_0_10[[#This Row],[H_phase]]))</f>
        <v>-2.6436903489637667E-4</v>
      </c>
      <c r="J311">
        <f>10^(_10sept_0_10[[#This Row],[V_mag_adj]]/20)*COS(RADIANS(_10sept_0_10[[#This Row],[V_phase]]))</f>
        <v>1.1531910074086824E-4</v>
      </c>
      <c r="K311">
        <f>10^(_10sept_0_10[[#This Row],[V_mag_adj]]/20)*SIN(RADIANS(_10sept_0_10[[#This Row],[V_phase]]))</f>
        <v>-2.6944917360210437E-4</v>
      </c>
    </row>
    <row r="312" spans="1:11" x14ac:dyDescent="0.25">
      <c r="A312">
        <v>129</v>
      </c>
      <c r="B312">
        <v>-32.68</v>
      </c>
      <c r="C312">
        <v>-89.64</v>
      </c>
      <c r="D312">
        <v>-32.51</v>
      </c>
      <c r="E312">
        <v>-92</v>
      </c>
      <c r="F312">
        <f>_10sept_0_10[[#This Row],[H_mag]]-40</f>
        <v>-72.680000000000007</v>
      </c>
      <c r="G312">
        <f>_10sept_0_10[[#This Row],[V_mag]]-40</f>
        <v>-72.509999999999991</v>
      </c>
      <c r="H312">
        <f>10^(_10sept_0_10[[#This Row],[H_mag_adj]]/20)*COS(RADIANS(_10sept_0_10[[#This Row],[H_phase]]))</f>
        <v>1.4594089685613125E-6</v>
      </c>
      <c r="I312">
        <f>10^(_10sept_0_10[[#This Row],[H_mag_adj]]/20)*SIN(RADIANS(_10sept_0_10[[#This Row],[H_phase]]))</f>
        <v>-2.3226909475213236E-4</v>
      </c>
      <c r="J312">
        <f>10^(_10sept_0_10[[#This Row],[V_mag_adj]]/20)*COS(RADIANS(_10sept_0_10[[#This Row],[V_phase]]))</f>
        <v>-8.2664522966095589E-6</v>
      </c>
      <c r="K312">
        <f>10^(_10sept_0_10[[#This Row],[V_mag_adj]]/20)*SIN(RADIANS(_10sept_0_10[[#This Row],[V_phase]]))</f>
        <v>-2.3672022171685082E-4</v>
      </c>
    </row>
    <row r="313" spans="1:11" x14ac:dyDescent="0.25">
      <c r="A313">
        <v>130</v>
      </c>
      <c r="B313">
        <v>-33.06</v>
      </c>
      <c r="C313">
        <v>-119.88</v>
      </c>
      <c r="D313">
        <v>-33.33</v>
      </c>
      <c r="E313">
        <v>-119.55</v>
      </c>
      <c r="F313">
        <f>_10sept_0_10[[#This Row],[H_mag]]-40</f>
        <v>-73.06</v>
      </c>
      <c r="G313">
        <f>_10sept_0_10[[#This Row],[V_mag]]-40</f>
        <v>-73.33</v>
      </c>
      <c r="H313">
        <f>10^(_10sept_0_10[[#This Row],[H_mag_adj]]/20)*COS(RADIANS(_10sept_0_10[[#This Row],[H_phase]]))</f>
        <v>-1.1076198720764997E-4</v>
      </c>
      <c r="I313">
        <f>10^(_10sept_0_10[[#This Row],[H_mag_adj]]/20)*SIN(RADIANS(_10sept_0_10[[#This Row],[H_phase]]))</f>
        <v>-1.9277668657930561E-4</v>
      </c>
      <c r="J313">
        <f>10^(_10sept_0_10[[#This Row],[V_mag_adj]]/20)*COS(RADIANS(_10sept_0_10[[#This Row],[V_phase]]))</f>
        <v>-1.0629381900767148E-4</v>
      </c>
      <c r="K313">
        <f>10^(_10sept_0_10[[#This Row],[V_mag_adj]]/20)*SIN(RADIANS(_10sept_0_10[[#This Row],[V_phase]]))</f>
        <v>-1.8749173731937946E-4</v>
      </c>
    </row>
    <row r="314" spans="1:11" x14ac:dyDescent="0.25">
      <c r="A314">
        <v>131</v>
      </c>
      <c r="B314">
        <v>-33.159999999999997</v>
      </c>
      <c r="C314">
        <v>-145.01</v>
      </c>
      <c r="D314">
        <v>-33.03</v>
      </c>
      <c r="E314">
        <v>-146.02000000000001</v>
      </c>
      <c r="F314">
        <f>_10sept_0_10[[#This Row],[H_mag]]-40</f>
        <v>-73.16</v>
      </c>
      <c r="G314">
        <f>_10sept_0_10[[#This Row],[V_mag]]-40</f>
        <v>-73.03</v>
      </c>
      <c r="H314">
        <f>10^(_10sept_0_10[[#This Row],[H_mag_adj]]/20)*COS(RADIANS(_10sept_0_10[[#This Row],[H_phase]]))</f>
        <v>-1.8006014037273143E-4</v>
      </c>
      <c r="I314">
        <f>10^(_10sept_0_10[[#This Row],[H_mag_adj]]/20)*SIN(RADIANS(_10sept_0_10[[#This Row],[H_phase]]))</f>
        <v>-1.2603263883982361E-4</v>
      </c>
      <c r="J314">
        <f>10^(_10sept_0_10[[#This Row],[V_mag_adj]]/20)*COS(RADIANS(_10sept_0_10[[#This Row],[V_phase]]))</f>
        <v>-1.8500200225662761E-4</v>
      </c>
      <c r="K314">
        <f>10^(_10sept_0_10[[#This Row],[V_mag_adj]]/20)*SIN(RADIANS(_10sept_0_10[[#This Row],[V_phase]]))</f>
        <v>-1.2469148992185622E-4</v>
      </c>
    </row>
    <row r="315" spans="1:11" x14ac:dyDescent="0.25">
      <c r="A315">
        <v>132</v>
      </c>
      <c r="B315">
        <v>-32.659999999999997</v>
      </c>
      <c r="C315">
        <v>-161.88</v>
      </c>
      <c r="D315">
        <v>-32.71</v>
      </c>
      <c r="E315">
        <v>-163.78</v>
      </c>
      <c r="F315">
        <f>_10sept_0_10[[#This Row],[H_mag]]-40</f>
        <v>-72.66</v>
      </c>
      <c r="G315">
        <f>_10sept_0_10[[#This Row],[V_mag]]-40</f>
        <v>-72.710000000000008</v>
      </c>
      <c r="H315">
        <f>10^(_10sept_0_10[[#This Row],[H_mag_adj]]/20)*COS(RADIANS(_10sept_0_10[[#This Row],[H_phase]]))</f>
        <v>-2.2126347568406955E-4</v>
      </c>
      <c r="I315">
        <f>10^(_10sept_0_10[[#This Row],[H_mag_adj]]/20)*SIN(RADIANS(_10sept_0_10[[#This Row],[H_phase]]))</f>
        <v>-7.2405547911519942E-5</v>
      </c>
      <c r="J315">
        <f>10^(_10sept_0_10[[#This Row],[V_mag_adj]]/20)*COS(RADIANS(_10sept_0_10[[#This Row],[V_phase]]))</f>
        <v>-2.222593302932852E-4</v>
      </c>
      <c r="K315">
        <f>10^(_10sept_0_10[[#This Row],[V_mag_adj]]/20)*SIN(RADIANS(_10sept_0_10[[#This Row],[V_phase]]))</f>
        <v>-6.4656444759315218E-5</v>
      </c>
    </row>
    <row r="316" spans="1:11" x14ac:dyDescent="0.25">
      <c r="A316">
        <v>133</v>
      </c>
      <c r="B316">
        <v>-32.840000000000003</v>
      </c>
      <c r="C316">
        <v>-179.02</v>
      </c>
      <c r="D316">
        <v>-32.99</v>
      </c>
      <c r="E316">
        <v>178.37</v>
      </c>
      <c r="F316">
        <f>_10sept_0_10[[#This Row],[H_mag]]-40</f>
        <v>-72.84</v>
      </c>
      <c r="G316">
        <f>_10sept_0_10[[#This Row],[V_mag]]-40</f>
        <v>-72.990000000000009</v>
      </c>
      <c r="H316">
        <f>10^(_10sept_0_10[[#This Row],[H_mag_adj]]/20)*COS(RADIANS(_10sept_0_10[[#This Row],[H_phase]]))</f>
        <v>-2.2800085178853086E-4</v>
      </c>
      <c r="I316">
        <f>10^(_10sept_0_10[[#This Row],[H_mag_adj]]/20)*SIN(RADIANS(_10sept_0_10[[#This Row],[H_phase]]))</f>
        <v>-3.9001585936650932E-6</v>
      </c>
      <c r="J316">
        <f>10^(_10sept_0_10[[#This Row],[V_mag_adj]]/20)*COS(RADIANS(_10sept_0_10[[#This Row],[V_phase]]))</f>
        <v>-2.2403931222785174E-4</v>
      </c>
      <c r="K316">
        <f>10^(_10sept_0_10[[#This Row],[V_mag_adj]]/20)*SIN(RADIANS(_10sept_0_10[[#This Row],[V_phase]]))</f>
        <v>6.3753845930775335E-6</v>
      </c>
    </row>
    <row r="317" spans="1:11" x14ac:dyDescent="0.25">
      <c r="A317">
        <v>134</v>
      </c>
      <c r="B317">
        <v>-33.200000000000003</v>
      </c>
      <c r="C317">
        <v>162.58000000000001</v>
      </c>
      <c r="D317">
        <v>-33.49</v>
      </c>
      <c r="E317">
        <v>161.25</v>
      </c>
      <c r="F317">
        <f>_10sept_0_10[[#This Row],[H_mag]]-40</f>
        <v>-73.2</v>
      </c>
      <c r="G317">
        <f>_10sept_0_10[[#This Row],[V_mag]]-40</f>
        <v>-73.490000000000009</v>
      </c>
      <c r="H317">
        <f>10^(_10sept_0_10[[#This Row],[H_mag_adj]]/20)*COS(RADIANS(_10sept_0_10[[#This Row],[H_phase]]))</f>
        <v>-2.0874218742300405E-4</v>
      </c>
      <c r="I317">
        <f>10^(_10sept_0_10[[#This Row],[H_mag_adj]]/20)*SIN(RADIANS(_10sept_0_10[[#This Row],[H_phase]]))</f>
        <v>6.5495865687257117E-5</v>
      </c>
      <c r="J317">
        <f>10^(_10sept_0_10[[#This Row],[V_mag_adj]]/20)*COS(RADIANS(_10sept_0_10[[#This Row],[V_phase]]))</f>
        <v>-2.0036318892669661E-4</v>
      </c>
      <c r="K317">
        <f>10^(_10sept_0_10[[#This Row],[V_mag_adj]]/20)*SIN(RADIANS(_10sept_0_10[[#This Row],[V_phase]]))</f>
        <v>6.8014137800614388E-5</v>
      </c>
    </row>
    <row r="318" spans="1:11" x14ac:dyDescent="0.25">
      <c r="A318">
        <v>135</v>
      </c>
      <c r="B318">
        <v>-33.630000000000003</v>
      </c>
      <c r="C318">
        <v>141.88999999999999</v>
      </c>
      <c r="D318">
        <v>-33.979999999999997</v>
      </c>
      <c r="E318">
        <v>138.59</v>
      </c>
      <c r="F318">
        <f>_10sept_0_10[[#This Row],[H_mag]]-40</f>
        <v>-73.63</v>
      </c>
      <c r="G318">
        <f>_10sept_0_10[[#This Row],[V_mag]]-40</f>
        <v>-73.97999999999999</v>
      </c>
      <c r="H318">
        <f>10^(_10sept_0_10[[#This Row],[H_mag_adj]]/20)*COS(RADIANS(_10sept_0_10[[#This Row],[H_phase]]))</f>
        <v>-1.6382471807370805E-4</v>
      </c>
      <c r="I318">
        <f>10^(_10sept_0_10[[#This Row],[H_mag_adj]]/20)*SIN(RADIANS(_10sept_0_10[[#This Row],[H_phase]]))</f>
        <v>1.2850116570219507E-4</v>
      </c>
      <c r="J318">
        <f>10^(_10sept_0_10[[#This Row],[V_mag_adj]]/20)*COS(RADIANS(_10sept_0_10[[#This Row],[V_phase]]))</f>
        <v>-1.499887677850904E-4</v>
      </c>
      <c r="K318">
        <f>10^(_10sept_0_10[[#This Row],[V_mag_adj]]/20)*SIN(RADIANS(_10sept_0_10[[#This Row],[V_phase]]))</f>
        <v>1.3227941833263406E-4</v>
      </c>
    </row>
    <row r="319" spans="1:11" x14ac:dyDescent="0.25">
      <c r="A319">
        <v>136</v>
      </c>
      <c r="B319">
        <v>-33.76</v>
      </c>
      <c r="C319">
        <v>117.88</v>
      </c>
      <c r="D319">
        <v>-33.93</v>
      </c>
      <c r="E319">
        <v>117.62</v>
      </c>
      <c r="F319">
        <f>_10sept_0_10[[#This Row],[H_mag]]-40</f>
        <v>-73.759999999999991</v>
      </c>
      <c r="G319">
        <f>_10sept_0_10[[#This Row],[V_mag]]-40</f>
        <v>-73.930000000000007</v>
      </c>
      <c r="H319">
        <f>10^(_10sept_0_10[[#This Row],[H_mag_adj]]/20)*COS(RADIANS(_10sept_0_10[[#This Row],[H_phase]]))</f>
        <v>-9.5916711094881554E-5</v>
      </c>
      <c r="I319">
        <f>10^(_10sept_0_10[[#This Row],[H_mag_adj]]/20)*SIN(RADIANS(_10sept_0_10[[#This Row],[H_phase]]))</f>
        <v>1.8130815583195745E-4</v>
      </c>
      <c r="J319">
        <f>10^(_10sept_0_10[[#This Row],[V_mag_adj]]/20)*COS(RADIANS(_10sept_0_10[[#This Row],[V_phase]]))</f>
        <v>-9.324991387057683E-5</v>
      </c>
      <c r="K319">
        <f>10^(_10sept_0_10[[#This Row],[V_mag_adj]]/20)*SIN(RADIANS(_10sept_0_10[[#This Row],[V_phase]]))</f>
        <v>1.7821908633161086E-4</v>
      </c>
    </row>
    <row r="320" spans="1:11" x14ac:dyDescent="0.25">
      <c r="A320">
        <v>137</v>
      </c>
      <c r="B320">
        <v>-33.340000000000003</v>
      </c>
      <c r="C320">
        <v>94.18</v>
      </c>
      <c r="D320">
        <v>-33.659999999999997</v>
      </c>
      <c r="E320">
        <v>93.8</v>
      </c>
      <c r="F320">
        <f>_10sept_0_10[[#This Row],[H_mag]]-40</f>
        <v>-73.34</v>
      </c>
      <c r="G320">
        <f>_10sept_0_10[[#This Row],[V_mag]]-40</f>
        <v>-73.66</v>
      </c>
      <c r="H320">
        <f>10^(_10sept_0_10[[#This Row],[H_mag_adj]]/20)*COS(RADIANS(_10sept_0_10[[#This Row],[H_phase]]))</f>
        <v>-1.5691639895311251E-5</v>
      </c>
      <c r="I320">
        <f>10^(_10sept_0_10[[#This Row],[H_mag_adj]]/20)*SIN(RADIANS(_10sept_0_10[[#This Row],[H_phase]]))</f>
        <v>2.1470552953062132E-4</v>
      </c>
      <c r="J320">
        <f>10^(_10sept_0_10[[#This Row],[V_mag_adj]]/20)*COS(RADIANS(_10sept_0_10[[#This Row],[V_phase]]))</f>
        <v>-1.3751261179442063E-5</v>
      </c>
      <c r="K320">
        <f>10^(_10sept_0_10[[#This Row],[V_mag_adj]]/20)*SIN(RADIANS(_10sept_0_10[[#This Row],[V_phase]]))</f>
        <v>2.0703517542955299E-4</v>
      </c>
    </row>
    <row r="321" spans="1:11" x14ac:dyDescent="0.25">
      <c r="A321">
        <v>138</v>
      </c>
      <c r="B321">
        <v>-33.270000000000003</v>
      </c>
      <c r="C321">
        <v>73.790000000000006</v>
      </c>
      <c r="D321">
        <v>-33.42</v>
      </c>
      <c r="E321">
        <v>71.709999999999994</v>
      </c>
      <c r="F321">
        <f>_10sept_0_10[[#This Row],[H_mag]]-40</f>
        <v>-73.27000000000001</v>
      </c>
      <c r="G321">
        <f>_10sept_0_10[[#This Row],[V_mag]]-40</f>
        <v>-73.42</v>
      </c>
      <c r="H321">
        <f>10^(_10sept_0_10[[#This Row],[H_mag_adj]]/20)*COS(RADIANS(_10sept_0_10[[#This Row],[H_phase]]))</f>
        <v>6.0583055682910701E-5</v>
      </c>
      <c r="I321">
        <f>10^(_10sept_0_10[[#This Row],[H_mag_adj]]/20)*SIN(RADIANS(_10sept_0_10[[#This Row],[H_phase]]))</f>
        <v>2.0839248067964572E-4</v>
      </c>
      <c r="J321">
        <f>10^(_10sept_0_10[[#This Row],[V_mag_adj]]/20)*COS(RADIANS(_10sept_0_10[[#This Row],[V_phase]]))</f>
        <v>6.694065424155368E-5</v>
      </c>
      <c r="K321">
        <f>10^(_10sept_0_10[[#This Row],[V_mag_adj]]/20)*SIN(RADIANS(_10sept_0_10[[#This Row],[V_phase]]))</f>
        <v>2.0252840498240617E-4</v>
      </c>
    </row>
    <row r="322" spans="1:11" x14ac:dyDescent="0.25">
      <c r="A322">
        <v>139</v>
      </c>
      <c r="B322">
        <v>-32.56</v>
      </c>
      <c r="C322">
        <v>50.98</v>
      </c>
      <c r="D322">
        <v>-32.92</v>
      </c>
      <c r="E322">
        <v>51.86</v>
      </c>
      <c r="F322">
        <f>_10sept_0_10[[#This Row],[H_mag]]-40</f>
        <v>-72.56</v>
      </c>
      <c r="G322">
        <f>_10sept_0_10[[#This Row],[V_mag]]-40</f>
        <v>-72.92</v>
      </c>
      <c r="H322">
        <f>10^(_10sept_0_10[[#This Row],[H_mag_adj]]/20)*COS(RADIANS(_10sept_0_10[[#This Row],[H_phase]]))</f>
        <v>1.4827193122440781E-4</v>
      </c>
      <c r="I322">
        <f>10^(_10sept_0_10[[#This Row],[H_mag_adj]]/20)*SIN(RADIANS(_10sept_0_10[[#This Row],[H_phase]]))</f>
        <v>1.829699584816464E-4</v>
      </c>
      <c r="J322">
        <f>10^(_10sept_0_10[[#This Row],[V_mag_adj]]/20)*COS(RADIANS(_10sept_0_10[[#This Row],[V_phase]]))</f>
        <v>1.3953938864609802E-4</v>
      </c>
      <c r="K322">
        <f>10^(_10sept_0_10[[#This Row],[V_mag_adj]]/20)*SIN(RADIANS(_10sept_0_10[[#This Row],[V_phase]]))</f>
        <v>1.7770554018885763E-4</v>
      </c>
    </row>
    <row r="323" spans="1:11" x14ac:dyDescent="0.25">
      <c r="A323">
        <v>140</v>
      </c>
      <c r="B323">
        <v>-32.18</v>
      </c>
      <c r="C323">
        <v>34.119999999999997</v>
      </c>
      <c r="D323">
        <v>-31.99</v>
      </c>
      <c r="E323">
        <v>31.6</v>
      </c>
      <c r="F323">
        <f>_10sept_0_10[[#This Row],[H_mag]]-40</f>
        <v>-72.180000000000007</v>
      </c>
      <c r="G323">
        <f>_10sept_0_10[[#This Row],[V_mag]]-40</f>
        <v>-71.989999999999995</v>
      </c>
      <c r="H323">
        <f>10^(_10sept_0_10[[#This Row],[H_mag_adj]]/20)*COS(RADIANS(_10sept_0_10[[#This Row],[H_phase]]))</f>
        <v>2.0368512037116722E-4</v>
      </c>
      <c r="I323">
        <f>10^(_10sept_0_10[[#This Row],[H_mag_adj]]/20)*SIN(RADIANS(_10sept_0_10[[#This Row],[H_phase]]))</f>
        <v>1.3800890991082506E-4</v>
      </c>
      <c r="J323">
        <f>10^(_10sept_0_10[[#This Row],[V_mag_adj]]/20)*COS(RADIANS(_10sept_0_10[[#This Row],[V_phase]]))</f>
        <v>2.1419058705129617E-4</v>
      </c>
      <c r="K323">
        <f>10^(_10sept_0_10[[#This Row],[V_mag_adj]]/20)*SIN(RADIANS(_10sept_0_10[[#This Row],[V_phase]]))</f>
        <v>1.3177092834249505E-4</v>
      </c>
    </row>
    <row r="324" spans="1:11" x14ac:dyDescent="0.25">
      <c r="A324">
        <v>141</v>
      </c>
      <c r="B324">
        <v>-31.41</v>
      </c>
      <c r="C324">
        <v>15.27</v>
      </c>
      <c r="D324">
        <v>-31.32</v>
      </c>
      <c r="E324">
        <v>12.7</v>
      </c>
      <c r="F324">
        <f>_10sept_0_10[[#This Row],[H_mag]]-40</f>
        <v>-71.41</v>
      </c>
      <c r="G324">
        <f>_10sept_0_10[[#This Row],[V_mag]]-40</f>
        <v>-71.319999999999993</v>
      </c>
      <c r="H324">
        <f>10^(_10sept_0_10[[#This Row],[H_mag_adj]]/20)*COS(RADIANS(_10sept_0_10[[#This Row],[H_phase]]))</f>
        <v>2.5935237543764589E-4</v>
      </c>
      <c r="I324">
        <f>10^(_10sept_0_10[[#This Row],[H_mag_adj]]/20)*SIN(RADIANS(_10sept_0_10[[#This Row],[H_phase]]))</f>
        <v>7.0804842454929597E-5</v>
      </c>
      <c r="J324">
        <f>10^(_10sept_0_10[[#This Row],[V_mag_adj]]/20)*COS(RADIANS(_10sept_0_10[[#This Row],[V_phase]]))</f>
        <v>2.6499803432835495E-4</v>
      </c>
      <c r="K324">
        <f>10^(_10sept_0_10[[#This Row],[V_mag_adj]]/20)*SIN(RADIANS(_10sept_0_10[[#This Row],[V_phase]]))</f>
        <v>5.9719886260926913E-5</v>
      </c>
    </row>
    <row r="325" spans="1:11" x14ac:dyDescent="0.25">
      <c r="A325">
        <v>142</v>
      </c>
      <c r="B325">
        <v>-30.41</v>
      </c>
      <c r="C325">
        <v>-1.07</v>
      </c>
      <c r="D325">
        <v>-30.32</v>
      </c>
      <c r="E325">
        <v>-2.71</v>
      </c>
      <c r="F325">
        <f>_10sept_0_10[[#This Row],[H_mag]]-40</f>
        <v>-70.41</v>
      </c>
      <c r="G325">
        <f>_10sept_0_10[[#This Row],[V_mag]]-40</f>
        <v>-70.319999999999993</v>
      </c>
      <c r="H325">
        <f>10^(_10sept_0_10[[#This Row],[H_mag_adj]]/20)*COS(RADIANS(_10sept_0_10[[#This Row],[H_phase]]))</f>
        <v>3.0159508805153838E-4</v>
      </c>
      <c r="I325">
        <f>10^(_10sept_0_10[[#This Row],[H_mag_adj]]/20)*SIN(RADIANS(_10sept_0_10[[#This Row],[H_phase]]))</f>
        <v>-5.6329500627906633E-6</v>
      </c>
      <c r="J325">
        <f>10^(_10sept_0_10[[#This Row],[V_mag_adj]]/20)*COS(RADIANS(_10sept_0_10[[#This Row],[V_phase]]))</f>
        <v>3.0444863400616432E-4</v>
      </c>
      <c r="K325">
        <f>10^(_10sept_0_10[[#This Row],[V_mag_adj]]/20)*SIN(RADIANS(_10sept_0_10[[#This Row],[V_phase]]))</f>
        <v>-1.4410688039591382E-5</v>
      </c>
    </row>
    <row r="326" spans="1:11" x14ac:dyDescent="0.25">
      <c r="A326">
        <v>143</v>
      </c>
      <c r="B326">
        <v>-29.43</v>
      </c>
      <c r="C326">
        <v>-15.18</v>
      </c>
      <c r="D326">
        <v>-29.43</v>
      </c>
      <c r="E326">
        <v>-18.71</v>
      </c>
      <c r="F326">
        <f>_10sept_0_10[[#This Row],[H_mag]]-40</f>
        <v>-69.430000000000007</v>
      </c>
      <c r="G326">
        <f>_10sept_0_10[[#This Row],[V_mag]]-40</f>
        <v>-69.430000000000007</v>
      </c>
      <c r="H326">
        <f>10^(_10sept_0_10[[#This Row],[H_mag_adj]]/20)*COS(RADIANS(_10sept_0_10[[#This Row],[H_phase]]))</f>
        <v>3.2589364839997369E-4</v>
      </c>
      <c r="I326">
        <f>10^(_10sept_0_10[[#This Row],[H_mag_adj]]/20)*SIN(RADIANS(_10sept_0_10[[#This Row],[H_phase]]))</f>
        <v>-8.8421200448030718E-5</v>
      </c>
      <c r="J326">
        <f>10^(_10sept_0_10[[#This Row],[V_mag_adj]]/20)*COS(RADIANS(_10sept_0_10[[#This Row],[V_phase]]))</f>
        <v>3.1983113400474444E-4</v>
      </c>
      <c r="K326">
        <f>10^(_10sept_0_10[[#This Row],[V_mag_adj]]/20)*SIN(RADIANS(_10sept_0_10[[#This Row],[V_phase]]))</f>
        <v>-1.0831908639457638E-4</v>
      </c>
    </row>
    <row r="327" spans="1:11" x14ac:dyDescent="0.25">
      <c r="A327">
        <v>144</v>
      </c>
      <c r="B327">
        <v>-28.77</v>
      </c>
      <c r="C327">
        <v>-27.98</v>
      </c>
      <c r="D327">
        <v>-28.7</v>
      </c>
      <c r="E327">
        <v>-29.85</v>
      </c>
      <c r="F327">
        <f>_10sept_0_10[[#This Row],[H_mag]]-40</f>
        <v>-68.77</v>
      </c>
      <c r="G327">
        <f>_10sept_0_10[[#This Row],[V_mag]]-40</f>
        <v>-68.7</v>
      </c>
      <c r="H327">
        <f>10^(_10sept_0_10[[#This Row],[H_mag_adj]]/20)*COS(RADIANS(_10sept_0_10[[#This Row],[H_phase]]))</f>
        <v>3.2174773531267034E-4</v>
      </c>
      <c r="I327">
        <f>10^(_10sept_0_10[[#This Row],[H_mag_adj]]/20)*SIN(RADIANS(_10sept_0_10[[#This Row],[H_phase]]))</f>
        <v>-1.7093226902531182E-4</v>
      </c>
      <c r="J327">
        <f>10^(_10sept_0_10[[#This Row],[V_mag_adj]]/20)*COS(RADIANS(_10sept_0_10[[#This Row],[V_phase]]))</f>
        <v>3.1855548342166987E-4</v>
      </c>
      <c r="K327">
        <f>10^(_10sept_0_10[[#This Row],[V_mag_adj]]/20)*SIN(RADIANS(_10sept_0_10[[#This Row],[V_phase]]))</f>
        <v>-1.8280780136840805E-4</v>
      </c>
    </row>
    <row r="328" spans="1:11" x14ac:dyDescent="0.25">
      <c r="A328">
        <v>145</v>
      </c>
      <c r="B328">
        <v>-28.5</v>
      </c>
      <c r="C328">
        <v>-36.44</v>
      </c>
      <c r="D328">
        <v>-28.29</v>
      </c>
      <c r="E328">
        <v>-38.72</v>
      </c>
      <c r="F328">
        <f>_10sept_0_10[[#This Row],[H_mag]]-40</f>
        <v>-68.5</v>
      </c>
      <c r="G328">
        <f>_10sept_0_10[[#This Row],[V_mag]]-40</f>
        <v>-68.289999999999992</v>
      </c>
      <c r="H328">
        <f>10^(_10sept_0_10[[#This Row],[H_mag_adj]]/20)*COS(RADIANS(_10sept_0_10[[#This Row],[H_phase]]))</f>
        <v>3.0235341819424133E-4</v>
      </c>
      <c r="I328">
        <f>10^(_10sept_0_10[[#This Row],[H_mag_adj]]/20)*SIN(RADIANS(_10sept_0_10[[#This Row],[H_phase]]))</f>
        <v>-2.2324015088808193E-4</v>
      </c>
      <c r="J328">
        <f>10^(_10sept_0_10[[#This Row],[V_mag_adj]]/20)*COS(RADIANS(_10sept_0_10[[#This Row],[V_phase]]))</f>
        <v>3.0040882477444758E-4</v>
      </c>
      <c r="K328">
        <f>10^(_10sept_0_10[[#This Row],[V_mag_adj]]/20)*SIN(RADIANS(_10sept_0_10[[#This Row],[V_phase]]))</f>
        <v>-2.4084506744426158E-4</v>
      </c>
    </row>
    <row r="329" spans="1:11" x14ac:dyDescent="0.25">
      <c r="A329">
        <v>146</v>
      </c>
      <c r="B329">
        <v>-28.33</v>
      </c>
      <c r="C329">
        <v>-45.59</v>
      </c>
      <c r="D329">
        <v>-28.09</v>
      </c>
      <c r="E329">
        <v>-47.07</v>
      </c>
      <c r="F329">
        <f>_10sept_0_10[[#This Row],[H_mag]]-40</f>
        <v>-68.33</v>
      </c>
      <c r="G329">
        <f>_10sept_0_10[[#This Row],[V_mag]]-40</f>
        <v>-68.09</v>
      </c>
      <c r="H329">
        <f>10^(_10sept_0_10[[#This Row],[H_mag_adj]]/20)*COS(RADIANS(_10sept_0_10[[#This Row],[H_phase]]))</f>
        <v>2.6820477700525871E-4</v>
      </c>
      <c r="I329">
        <f>10^(_10sept_0_10[[#This Row],[H_mag_adj]]/20)*SIN(RADIANS(_10sept_0_10[[#This Row],[H_phase]]))</f>
        <v>-2.7378609416101783E-4</v>
      </c>
      <c r="J329">
        <f>10^(_10sept_0_10[[#This Row],[V_mag_adj]]/20)*COS(RADIANS(_10sept_0_10[[#This Row],[V_phase]]))</f>
        <v>2.683574422563356E-4</v>
      </c>
      <c r="K329">
        <f>10^(_10sept_0_10[[#This Row],[V_mag_adj]]/20)*SIN(RADIANS(_10sept_0_10[[#This Row],[V_phase]]))</f>
        <v>-2.8848394094203135E-4</v>
      </c>
    </row>
    <row r="330" spans="1:11" x14ac:dyDescent="0.25">
      <c r="A330">
        <v>147</v>
      </c>
      <c r="B330">
        <v>-28.52</v>
      </c>
      <c r="C330">
        <v>-54.07</v>
      </c>
      <c r="D330">
        <v>-28.17</v>
      </c>
      <c r="E330">
        <v>-55.51</v>
      </c>
      <c r="F330">
        <f>_10sept_0_10[[#This Row],[H_mag]]-40</f>
        <v>-68.52</v>
      </c>
      <c r="G330">
        <f>_10sept_0_10[[#This Row],[V_mag]]-40</f>
        <v>-68.17</v>
      </c>
      <c r="H330">
        <f>10^(_10sept_0_10[[#This Row],[H_mag_adj]]/20)*COS(RADIANS(_10sept_0_10[[#This Row],[H_phase]]))</f>
        <v>2.2003281274531546E-4</v>
      </c>
      <c r="I330">
        <f>10^(_10sept_0_10[[#This Row],[H_mag_adj]]/20)*SIN(RADIANS(_10sept_0_10[[#This Row],[H_phase]]))</f>
        <v>-3.0362857857648437E-4</v>
      </c>
      <c r="J330">
        <f>10^(_10sept_0_10[[#This Row],[V_mag_adj]]/20)*COS(RADIANS(_10sept_0_10[[#This Row],[V_phase]]))</f>
        <v>2.210638444884261E-4</v>
      </c>
      <c r="K330">
        <f>10^(_10sept_0_10[[#This Row],[V_mag_adj]]/20)*SIN(RADIANS(_10sept_0_10[[#This Row],[V_phase]]))</f>
        <v>-3.2177018513175794E-4</v>
      </c>
    </row>
    <row r="331" spans="1:11" x14ac:dyDescent="0.25">
      <c r="A331">
        <v>148</v>
      </c>
      <c r="B331">
        <v>-28.79</v>
      </c>
      <c r="C331">
        <v>-63.31</v>
      </c>
      <c r="D331">
        <v>-28.6</v>
      </c>
      <c r="E331">
        <v>-64.150000000000006</v>
      </c>
      <c r="F331">
        <f>_10sept_0_10[[#This Row],[H_mag]]-40</f>
        <v>-68.789999999999992</v>
      </c>
      <c r="G331">
        <f>_10sept_0_10[[#This Row],[V_mag]]-40</f>
        <v>-68.599999999999994</v>
      </c>
      <c r="H331">
        <f>10^(_10sept_0_10[[#This Row],[H_mag_adj]]/20)*COS(RADIANS(_10sept_0_10[[#This Row],[H_phase]]))</f>
        <v>1.6326911573878711E-4</v>
      </c>
      <c r="I331">
        <f>10^(_10sept_0_10[[#This Row],[H_mag_adj]]/20)*SIN(RADIANS(_10sept_0_10[[#This Row],[H_phase]]))</f>
        <v>-3.2476569902705539E-4</v>
      </c>
      <c r="J331">
        <f>10^(_10sept_0_10[[#This Row],[V_mag_adj]]/20)*COS(RADIANS(_10sept_0_10[[#This Row],[V_phase]]))</f>
        <v>1.6199553104670234E-4</v>
      </c>
      <c r="K331">
        <f>10^(_10sept_0_10[[#This Row],[V_mag_adj]]/20)*SIN(RADIANS(_10sept_0_10[[#This Row],[V_phase]]))</f>
        <v>-3.3435890055625157E-4</v>
      </c>
    </row>
    <row r="332" spans="1:11" x14ac:dyDescent="0.25">
      <c r="A332">
        <v>149</v>
      </c>
      <c r="B332">
        <v>-29.63</v>
      </c>
      <c r="C332">
        <v>-72.790000000000006</v>
      </c>
      <c r="D332">
        <v>-29.25</v>
      </c>
      <c r="E332">
        <v>-72.680000000000007</v>
      </c>
      <c r="F332">
        <f>_10sept_0_10[[#This Row],[H_mag]]-40</f>
        <v>-69.63</v>
      </c>
      <c r="G332">
        <f>_10sept_0_10[[#This Row],[V_mag]]-40</f>
        <v>-69.25</v>
      </c>
      <c r="H332">
        <f>10^(_10sept_0_10[[#This Row],[H_mag_adj]]/20)*COS(RADIANS(_10sept_0_10[[#This Row],[H_phase]]))</f>
        <v>9.7635541179877912E-5</v>
      </c>
      <c r="I332">
        <f>10^(_10sept_0_10[[#This Row],[H_mag_adj]]/20)*SIN(RADIANS(_10sept_0_10[[#This Row],[H_phase]]))</f>
        <v>-3.1521470529125982E-4</v>
      </c>
      <c r="J332">
        <f>10^(_10sept_0_10[[#This Row],[V_mag_adj]]/20)*COS(RADIANS(_10sept_0_10[[#This Row],[V_phase]]))</f>
        <v>1.0263386768543783E-4</v>
      </c>
      <c r="K332">
        <f>10^(_10sept_0_10[[#This Row],[V_mag_adj]]/20)*SIN(RADIANS(_10sept_0_10[[#This Row],[V_phase]]))</f>
        <v>-3.2911473979089676E-4</v>
      </c>
    </row>
    <row r="333" spans="1:11" x14ac:dyDescent="0.25">
      <c r="A333">
        <v>150</v>
      </c>
      <c r="B333">
        <v>-30.01</v>
      </c>
      <c r="C333">
        <v>-82.63</v>
      </c>
      <c r="D333">
        <v>-29.64</v>
      </c>
      <c r="E333">
        <v>-84.68</v>
      </c>
      <c r="F333">
        <f>_10sept_0_10[[#This Row],[H_mag]]-40</f>
        <v>-70.010000000000005</v>
      </c>
      <c r="G333">
        <f>_10sept_0_10[[#This Row],[V_mag]]-40</f>
        <v>-69.64</v>
      </c>
      <c r="H333">
        <f>10^(_10sept_0_10[[#This Row],[H_mag_adj]]/20)*COS(RADIANS(_10sept_0_10[[#This Row],[H_phase]]))</f>
        <v>4.0517866011320935E-5</v>
      </c>
      <c r="I333">
        <f>10^(_10sept_0_10[[#This Row],[H_mag_adj]]/20)*SIN(RADIANS(_10sept_0_10[[#This Row],[H_phase]]))</f>
        <v>-3.1325438371416901E-4</v>
      </c>
      <c r="J333">
        <f>10^(_10sept_0_10[[#This Row],[V_mag_adj]]/20)*COS(RADIANS(_10sept_0_10[[#This Row],[V_phase]]))</f>
        <v>3.0560804482222563E-5</v>
      </c>
      <c r="K333">
        <f>10^(_10sept_0_10[[#This Row],[V_mag_adj]]/20)*SIN(RADIANS(_10sept_0_10[[#This Row],[V_phase]]))</f>
        <v>-3.2818988343808755E-4</v>
      </c>
    </row>
    <row r="334" spans="1:11" x14ac:dyDescent="0.25">
      <c r="A334">
        <v>151</v>
      </c>
      <c r="B334">
        <v>-30.29</v>
      </c>
      <c r="C334">
        <v>-97.53</v>
      </c>
      <c r="D334">
        <v>-30.32</v>
      </c>
      <c r="E334">
        <v>-98.35</v>
      </c>
      <c r="F334">
        <f>_10sept_0_10[[#This Row],[H_mag]]-40</f>
        <v>-70.289999999999992</v>
      </c>
      <c r="G334">
        <f>_10sept_0_10[[#This Row],[V_mag]]-40</f>
        <v>-70.319999999999993</v>
      </c>
      <c r="H334">
        <f>10^(_10sept_0_10[[#This Row],[H_mag_adj]]/20)*COS(RADIANS(_10sept_0_10[[#This Row],[H_phase]]))</f>
        <v>-4.007942001218922E-5</v>
      </c>
      <c r="I334">
        <f>10^(_10sept_0_10[[#This Row],[H_mag_adj]]/20)*SIN(RADIANS(_10sept_0_10[[#This Row],[H_phase]]))</f>
        <v>-3.0320654265078415E-4</v>
      </c>
      <c r="J334">
        <f>10^(_10sept_0_10[[#This Row],[V_mag_adj]]/20)*COS(RADIANS(_10sept_0_10[[#This Row],[V_phase]]))</f>
        <v>-4.4261430482385011E-5</v>
      </c>
      <c r="K334">
        <f>10^(_10sept_0_10[[#This Row],[V_mag_adj]]/20)*SIN(RADIANS(_10sept_0_10[[#This Row],[V_phase]]))</f>
        <v>-3.01558558906304E-4</v>
      </c>
    </row>
    <row r="335" spans="1:11" x14ac:dyDescent="0.25">
      <c r="A335">
        <v>152</v>
      </c>
      <c r="B335">
        <v>-30.29</v>
      </c>
      <c r="C335">
        <v>-113.84</v>
      </c>
      <c r="D335">
        <v>-29.93</v>
      </c>
      <c r="E335">
        <v>-114.2</v>
      </c>
      <c r="F335">
        <f>_10sept_0_10[[#This Row],[H_mag]]-40</f>
        <v>-70.289999999999992</v>
      </c>
      <c r="G335">
        <f>_10sept_0_10[[#This Row],[V_mag]]-40</f>
        <v>-69.930000000000007</v>
      </c>
      <c r="H335">
        <f>10^(_10sept_0_10[[#This Row],[H_mag_adj]]/20)*COS(RADIANS(_10sept_0_10[[#This Row],[H_phase]]))</f>
        <v>-1.23617249120014E-4</v>
      </c>
      <c r="I335">
        <f>10^(_10sept_0_10[[#This Row],[H_mag_adj]]/20)*SIN(RADIANS(_10sept_0_10[[#This Row],[H_phase]]))</f>
        <v>-2.797487142682798E-4</v>
      </c>
      <c r="J335">
        <f>10^(_10sept_0_10[[#This Row],[V_mag_adj]]/20)*COS(RADIANS(_10sept_0_10[[#This Row],[V_phase]]))</f>
        <v>-1.3067795282683739E-4</v>
      </c>
      <c r="K335">
        <f>10^(_10sept_0_10[[#This Row],[V_mag_adj]]/20)*SIN(RADIANS(_10sept_0_10[[#This Row],[V_phase]]))</f>
        <v>-2.9077163192453304E-4</v>
      </c>
    </row>
    <row r="336" spans="1:11" x14ac:dyDescent="0.25">
      <c r="A336">
        <v>153</v>
      </c>
      <c r="B336">
        <v>-29.65</v>
      </c>
      <c r="C336">
        <v>-129.32</v>
      </c>
      <c r="D336">
        <v>-29.67</v>
      </c>
      <c r="E336">
        <v>-128.47</v>
      </c>
      <c r="F336">
        <f>_10sept_0_10[[#This Row],[H_mag]]-40</f>
        <v>-69.650000000000006</v>
      </c>
      <c r="G336">
        <f>_10sept_0_10[[#This Row],[V_mag]]-40</f>
        <v>-69.67</v>
      </c>
      <c r="H336">
        <f>10^(_10sept_0_10[[#This Row],[H_mag_adj]]/20)*COS(RADIANS(_10sept_0_10[[#This Row],[H_phase]]))</f>
        <v>-2.0861719124393044E-4</v>
      </c>
      <c r="I336">
        <f>10^(_10sept_0_10[[#This Row],[H_mag_adj]]/20)*SIN(RADIANS(_10sept_0_10[[#This Row],[H_phase]]))</f>
        <v>-2.5469895743723261E-4</v>
      </c>
      <c r="J336">
        <f>10^(_10sept_0_10[[#This Row],[V_mag_adj]]/20)*COS(RADIANS(_10sept_0_10[[#This Row],[V_phase]]))</f>
        <v>-2.0434477493983143E-4</v>
      </c>
      <c r="K336">
        <f>10^(_10sept_0_10[[#This Row],[V_mag_adj]]/20)*SIN(RADIANS(_10sept_0_10[[#This Row],[V_phase]]))</f>
        <v>-2.5717287022112629E-4</v>
      </c>
    </row>
    <row r="337" spans="1:11" x14ac:dyDescent="0.25">
      <c r="A337">
        <v>154</v>
      </c>
      <c r="B337">
        <v>-28.66</v>
      </c>
      <c r="C337">
        <v>-143.30000000000001</v>
      </c>
      <c r="D337">
        <v>-28.73</v>
      </c>
      <c r="E337">
        <v>-142</v>
      </c>
      <c r="F337">
        <f>_10sept_0_10[[#This Row],[H_mag]]-40</f>
        <v>-68.66</v>
      </c>
      <c r="G337">
        <f>_10sept_0_10[[#This Row],[V_mag]]-40</f>
        <v>-68.73</v>
      </c>
      <c r="H337">
        <f>10^(_10sept_0_10[[#This Row],[H_mag_adj]]/20)*COS(RADIANS(_10sept_0_10[[#This Row],[H_phase]]))</f>
        <v>-2.9583725180509546E-4</v>
      </c>
      <c r="I337">
        <f>10^(_10sept_0_10[[#This Row],[H_mag_adj]]/20)*SIN(RADIANS(_10sept_0_10[[#This Row],[H_phase]]))</f>
        <v>-2.2051029157616077E-4</v>
      </c>
      <c r="J337">
        <f>10^(_10sept_0_10[[#This Row],[V_mag_adj]]/20)*COS(RADIANS(_10sept_0_10[[#This Row],[V_phase]]))</f>
        <v>-2.8842449715122125E-4</v>
      </c>
      <c r="K337">
        <f>10^(_10sept_0_10[[#This Row],[V_mag_adj]]/20)*SIN(RADIANS(_10sept_0_10[[#This Row],[V_phase]]))</f>
        <v>-2.2534191395667688E-4</v>
      </c>
    </row>
    <row r="338" spans="1:11" x14ac:dyDescent="0.25">
      <c r="A338">
        <v>155</v>
      </c>
      <c r="B338">
        <v>-27.84</v>
      </c>
      <c r="C338">
        <v>-154.29</v>
      </c>
      <c r="D338">
        <v>-27.73</v>
      </c>
      <c r="E338">
        <v>-153.82</v>
      </c>
      <c r="F338">
        <f>_10sept_0_10[[#This Row],[H_mag]]-40</f>
        <v>-67.84</v>
      </c>
      <c r="G338">
        <f>_10sept_0_10[[#This Row],[V_mag]]-40</f>
        <v>-67.73</v>
      </c>
      <c r="H338">
        <f>10^(_10sept_0_10[[#This Row],[H_mag_adj]]/20)*COS(RADIANS(_10sept_0_10[[#This Row],[H_phase]]))</f>
        <v>-3.6536372563309794E-4</v>
      </c>
      <c r="I338">
        <f>10^(_10sept_0_10[[#This Row],[H_mag_adj]]/20)*SIN(RADIANS(_10sept_0_10[[#This Row],[H_phase]]))</f>
        <v>-1.7591623095381179E-4</v>
      </c>
      <c r="J338">
        <f>10^(_10sept_0_10[[#This Row],[V_mag_adj]]/20)*COS(RADIANS(_10sept_0_10[[#This Row],[V_phase]]))</f>
        <v>-3.6854632117949536E-4</v>
      </c>
      <c r="K338">
        <f>10^(_10sept_0_10[[#This Row],[V_mag_adj]]/20)*SIN(RADIANS(_10sept_0_10[[#This Row],[V_phase]]))</f>
        <v>-1.8118750421575395E-4</v>
      </c>
    </row>
    <row r="339" spans="1:11" x14ac:dyDescent="0.25">
      <c r="A339">
        <v>156</v>
      </c>
      <c r="B339">
        <v>-26.76</v>
      </c>
      <c r="C339">
        <v>-161.83000000000001</v>
      </c>
      <c r="D339">
        <v>-26.9</v>
      </c>
      <c r="E339">
        <v>-161.55000000000001</v>
      </c>
      <c r="F339">
        <f>_10sept_0_10[[#This Row],[H_mag]]-40</f>
        <v>-66.760000000000005</v>
      </c>
      <c r="G339">
        <f>_10sept_0_10[[#This Row],[V_mag]]-40</f>
        <v>-66.900000000000006</v>
      </c>
      <c r="H339">
        <f>10^(_10sept_0_10[[#This Row],[H_mag_adj]]/20)*COS(RADIANS(_10sept_0_10[[#This Row],[H_phase]]))</f>
        <v>-4.3630031491813154E-4</v>
      </c>
      <c r="I339">
        <f>10^(_10sept_0_10[[#This Row],[H_mag_adj]]/20)*SIN(RADIANS(_10sept_0_10[[#This Row],[H_phase]]))</f>
        <v>-1.4319514724901717E-4</v>
      </c>
      <c r="J339">
        <f>10^(_10sept_0_10[[#This Row],[V_mag_adj]]/20)*COS(RADIANS(_10sept_0_10[[#This Row],[V_phase]]))</f>
        <v>-4.2863063677674212E-4</v>
      </c>
      <c r="K339">
        <f>10^(_10sept_0_10[[#This Row],[V_mag_adj]]/20)*SIN(RADIANS(_10sept_0_10[[#This Row],[V_phase]]))</f>
        <v>-1.430019988787468E-4</v>
      </c>
    </row>
    <row r="340" spans="1:11" x14ac:dyDescent="0.25">
      <c r="A340">
        <v>157</v>
      </c>
      <c r="B340">
        <v>-26.15</v>
      </c>
      <c r="C340">
        <v>-169.28</v>
      </c>
      <c r="D340">
        <v>-26.21</v>
      </c>
      <c r="E340">
        <v>-169.29</v>
      </c>
      <c r="F340">
        <f>_10sept_0_10[[#This Row],[H_mag]]-40</f>
        <v>-66.150000000000006</v>
      </c>
      <c r="G340">
        <f>_10sept_0_10[[#This Row],[V_mag]]-40</f>
        <v>-66.210000000000008</v>
      </c>
      <c r="H340">
        <f>10^(_10sept_0_10[[#This Row],[H_mag_adj]]/20)*COS(RADIANS(_10sept_0_10[[#This Row],[H_phase]]))</f>
        <v>-4.8400934138948632E-4</v>
      </c>
      <c r="I340">
        <f>10^(_10sept_0_10[[#This Row],[H_mag_adj]]/20)*SIN(RADIANS(_10sept_0_10[[#This Row],[H_phase]]))</f>
        <v>-9.1629509198492385E-5</v>
      </c>
      <c r="J340">
        <f>10^(_10sept_0_10[[#This Row],[V_mag_adj]]/20)*COS(RADIANS(_10sept_0_10[[#This Row],[V_phase]]))</f>
        <v>-4.8069331947392846E-4</v>
      </c>
      <c r="K340">
        <f>10^(_10sept_0_10[[#This Row],[V_mag_adj]]/20)*SIN(RADIANS(_10sept_0_10[[#This Row],[V_phase]]))</f>
        <v>-9.0914840667922892E-5</v>
      </c>
    </row>
    <row r="341" spans="1:11" x14ac:dyDescent="0.25">
      <c r="A341">
        <v>158</v>
      </c>
      <c r="B341">
        <v>-25.66</v>
      </c>
      <c r="C341">
        <v>-175.76</v>
      </c>
      <c r="D341">
        <v>-25.78</v>
      </c>
      <c r="E341">
        <v>-176.13</v>
      </c>
      <c r="F341">
        <f>_10sept_0_10[[#This Row],[H_mag]]-40</f>
        <v>-65.66</v>
      </c>
      <c r="G341">
        <f>_10sept_0_10[[#This Row],[V_mag]]-40</f>
        <v>-65.78</v>
      </c>
      <c r="H341">
        <f>10^(_10sept_0_10[[#This Row],[H_mag_adj]]/20)*COS(RADIANS(_10sept_0_10[[#This Row],[H_phase]]))</f>
        <v>-5.1976825553201589E-4</v>
      </c>
      <c r="I341">
        <f>10^(_10sept_0_10[[#This Row],[H_mag_adj]]/20)*SIN(RADIANS(_10sept_0_10[[#This Row],[H_phase]]))</f>
        <v>-3.8534237051131715E-5</v>
      </c>
      <c r="J341">
        <f>10^(_10sept_0_10[[#This Row],[V_mag_adj]]/20)*COS(RADIANS(_10sept_0_10[[#This Row],[V_phase]]))</f>
        <v>-5.1287150601151039E-4</v>
      </c>
      <c r="K341">
        <f>10^(_10sept_0_10[[#This Row],[V_mag_adj]]/20)*SIN(RADIANS(_10sept_0_10[[#This Row],[V_phase]]))</f>
        <v>-3.469429425250633E-5</v>
      </c>
    </row>
    <row r="342" spans="1:11" x14ac:dyDescent="0.25">
      <c r="A342">
        <v>159</v>
      </c>
      <c r="B342">
        <v>-25.55</v>
      </c>
      <c r="C342">
        <v>178.37</v>
      </c>
      <c r="D342">
        <v>-25.69</v>
      </c>
      <c r="E342">
        <v>178.25</v>
      </c>
      <c r="F342">
        <f>_10sept_0_10[[#This Row],[H_mag]]-40</f>
        <v>-65.55</v>
      </c>
      <c r="G342">
        <f>_10sept_0_10[[#This Row],[V_mag]]-40</f>
        <v>-65.69</v>
      </c>
      <c r="H342">
        <f>10^(_10sept_0_10[[#This Row],[H_mag_adj]]/20)*COS(RADIANS(_10sept_0_10[[#This Row],[H_phase]]))</f>
        <v>-5.2762362182675758E-4</v>
      </c>
      <c r="I342">
        <f>10^(_10sept_0_10[[#This Row],[H_mag_adj]]/20)*SIN(RADIANS(_10sept_0_10[[#This Row],[H_phase]]))</f>
        <v>1.5014344920488922E-5</v>
      </c>
      <c r="J342">
        <f>10^(_10sept_0_10[[#This Row],[V_mag_adj]]/20)*COS(RADIANS(_10sept_0_10[[#This Row],[V_phase]]))</f>
        <v>-5.1915542167269371E-4</v>
      </c>
      <c r="K342">
        <f>10^(_10sept_0_10[[#This Row],[V_mag_adj]]/20)*SIN(RADIANS(_10sept_0_10[[#This Row],[V_phase]]))</f>
        <v>1.5861632713544903E-5</v>
      </c>
    </row>
    <row r="343" spans="1:11" x14ac:dyDescent="0.25">
      <c r="A343">
        <v>160</v>
      </c>
      <c r="B343">
        <v>-25.67</v>
      </c>
      <c r="C343">
        <v>173.18</v>
      </c>
      <c r="D343">
        <v>-25.76</v>
      </c>
      <c r="E343">
        <v>173.53</v>
      </c>
      <c r="F343">
        <f>_10sept_0_10[[#This Row],[H_mag]]-40</f>
        <v>-65.67</v>
      </c>
      <c r="G343">
        <f>_10sept_0_10[[#This Row],[V_mag]]-40</f>
        <v>-65.760000000000005</v>
      </c>
      <c r="H343">
        <f>10^(_10sept_0_10[[#This Row],[H_mag_adj]]/20)*COS(RADIANS(_10sept_0_10[[#This Row],[H_phase]]))</f>
        <v>-5.1691133934068023E-4</v>
      </c>
      <c r="I343">
        <f>10^(_10sept_0_10[[#This Row],[H_mag_adj]]/20)*SIN(RADIANS(_10sept_0_10[[#This Row],[H_phase]]))</f>
        <v>6.1820954781592358E-5</v>
      </c>
      <c r="J343">
        <f>10^(_10sept_0_10[[#This Row],[V_mag_adj]]/20)*COS(RADIANS(_10sept_0_10[[#This Row],[V_phase]]))</f>
        <v>-5.119471495014903E-4</v>
      </c>
      <c r="K343">
        <f>10^(_10sept_0_10[[#This Row],[V_mag_adj]]/20)*SIN(RADIANS(_10sept_0_10[[#This Row],[V_phase]]))</f>
        <v>5.8057491461930847E-5</v>
      </c>
    </row>
    <row r="344" spans="1:11" x14ac:dyDescent="0.25">
      <c r="A344">
        <v>161</v>
      </c>
      <c r="B344">
        <v>-25.98</v>
      </c>
      <c r="C344">
        <v>167.38</v>
      </c>
      <c r="D344">
        <v>-26.11</v>
      </c>
      <c r="E344">
        <v>167.52</v>
      </c>
      <c r="F344">
        <f>_10sept_0_10[[#This Row],[H_mag]]-40</f>
        <v>-65.98</v>
      </c>
      <c r="G344">
        <f>_10sept_0_10[[#This Row],[V_mag]]-40</f>
        <v>-66.11</v>
      </c>
      <c r="H344">
        <f>10^(_10sept_0_10[[#This Row],[H_mag_adj]]/20)*COS(RADIANS(_10sept_0_10[[#This Row],[H_phase]]))</f>
        <v>-4.9020627192629417E-4</v>
      </c>
      <c r="I344">
        <f>10^(_10sept_0_10[[#This Row],[H_mag_adj]]/20)*SIN(RADIANS(_10sept_0_10[[#This Row],[H_phase]]))</f>
        <v>1.0975376172223362E-4</v>
      </c>
      <c r="J344">
        <f>10^(_10sept_0_10[[#This Row],[V_mag_adj]]/20)*COS(RADIANS(_10sept_0_10[[#This Row],[V_phase]]))</f>
        <v>-4.8318683588137527E-4</v>
      </c>
      <c r="K344">
        <f>10^(_10sept_0_10[[#This Row],[V_mag_adj]]/20)*SIN(RADIANS(_10sept_0_10[[#This Row],[V_phase]]))</f>
        <v>1.0694300264822907E-4</v>
      </c>
    </row>
    <row r="345" spans="1:11" x14ac:dyDescent="0.25">
      <c r="A345">
        <v>162</v>
      </c>
      <c r="B345">
        <v>-26.7</v>
      </c>
      <c r="C345">
        <v>162.16</v>
      </c>
      <c r="D345">
        <v>-26.71</v>
      </c>
      <c r="E345">
        <v>161.61000000000001</v>
      </c>
      <c r="F345">
        <f>_10sept_0_10[[#This Row],[H_mag]]-40</f>
        <v>-66.7</v>
      </c>
      <c r="G345">
        <f>_10sept_0_10[[#This Row],[V_mag]]-40</f>
        <v>-66.710000000000008</v>
      </c>
      <c r="H345">
        <f>10^(_10sept_0_10[[#This Row],[H_mag_adj]]/20)*COS(RADIANS(_10sept_0_10[[#This Row],[H_phase]]))</f>
        <v>-4.401477745276369E-4</v>
      </c>
      <c r="I345">
        <f>10^(_10sept_0_10[[#This Row],[H_mag_adj]]/20)*SIN(RADIANS(_10sept_0_10[[#This Row],[H_phase]]))</f>
        <v>1.4165502295574028E-4</v>
      </c>
      <c r="J345">
        <f>10^(_10sept_0_10[[#This Row],[V_mag_adj]]/20)*COS(RADIANS(_10sept_0_10[[#This Row],[V_phase]]))</f>
        <v>-4.3826286652870385E-4</v>
      </c>
      <c r="K345">
        <f>10^(_10sept_0_10[[#This Row],[V_mag_adj]]/20)*SIN(RADIANS(_10sept_0_10[[#This Row],[V_phase]]))</f>
        <v>1.457057004262365E-4</v>
      </c>
    </row>
    <row r="346" spans="1:11" x14ac:dyDescent="0.25">
      <c r="A346">
        <v>163</v>
      </c>
      <c r="B346">
        <v>-27.53</v>
      </c>
      <c r="C346">
        <v>155.66999999999999</v>
      </c>
      <c r="D346">
        <v>-27.91</v>
      </c>
      <c r="E346">
        <v>155.25</v>
      </c>
      <c r="F346">
        <f>_10sept_0_10[[#This Row],[H_mag]]-40</f>
        <v>-67.53</v>
      </c>
      <c r="G346">
        <f>_10sept_0_10[[#This Row],[V_mag]]-40</f>
        <v>-67.91</v>
      </c>
      <c r="H346">
        <f>10^(_10sept_0_10[[#This Row],[H_mag_adj]]/20)*COS(RADIANS(_10sept_0_10[[#This Row],[H_phase]]))</f>
        <v>-3.829198152174992E-4</v>
      </c>
      <c r="I346">
        <f>10^(_10sept_0_10[[#This Row],[H_mag_adj]]/20)*SIN(RADIANS(_10sept_0_10[[#This Row],[H_phase]]))</f>
        <v>1.7313635430611451E-4</v>
      </c>
      <c r="J346">
        <f>10^(_10sept_0_10[[#This Row],[V_mag_adj]]/20)*COS(RADIANS(_10sept_0_10[[#This Row],[V_phase]]))</f>
        <v>-3.6530391184138623E-4</v>
      </c>
      <c r="K346">
        <f>10^(_10sept_0_10[[#This Row],[V_mag_adj]]/20)*SIN(RADIANS(_10sept_0_10[[#This Row],[V_phase]]))</f>
        <v>1.6840741004387936E-4</v>
      </c>
    </row>
    <row r="347" spans="1:11" x14ac:dyDescent="0.25">
      <c r="A347">
        <v>164</v>
      </c>
      <c r="B347">
        <v>-28.68</v>
      </c>
      <c r="C347">
        <v>148.47999999999999</v>
      </c>
      <c r="D347">
        <v>-29.06</v>
      </c>
      <c r="E347">
        <v>148.75</v>
      </c>
      <c r="F347">
        <f>_10sept_0_10[[#This Row],[H_mag]]-40</f>
        <v>-68.680000000000007</v>
      </c>
      <c r="G347">
        <f>_10sept_0_10[[#This Row],[V_mag]]-40</f>
        <v>-69.06</v>
      </c>
      <c r="H347">
        <f>10^(_10sept_0_10[[#This Row],[H_mag_adj]]/20)*COS(RADIANS(_10sept_0_10[[#This Row],[H_phase]]))</f>
        <v>-3.1381438774829445E-4</v>
      </c>
      <c r="I347">
        <f>10^(_10sept_0_10[[#This Row],[H_mag_adj]]/20)*SIN(RADIANS(_10sept_0_10[[#This Row],[H_phase]]))</f>
        <v>1.9245641396759515E-4</v>
      </c>
      <c r="J347">
        <f>10^(_10sept_0_10[[#This Row],[V_mag_adj]]/20)*COS(RADIANS(_10sept_0_10[[#This Row],[V_phase]]))</f>
        <v>-3.0124604053358796E-4</v>
      </c>
      <c r="K347">
        <f>10^(_10sept_0_10[[#This Row],[V_mag_adj]]/20)*SIN(RADIANS(_10sept_0_10[[#This Row],[V_phase]]))</f>
        <v>1.8280058485157174E-4</v>
      </c>
    </row>
    <row r="348" spans="1:11" x14ac:dyDescent="0.25">
      <c r="A348">
        <v>165</v>
      </c>
      <c r="B348">
        <v>-29.87</v>
      </c>
      <c r="C348">
        <v>142.28</v>
      </c>
      <c r="D348">
        <v>-30.38</v>
      </c>
      <c r="E348">
        <v>142.35</v>
      </c>
      <c r="F348">
        <f>_10sept_0_10[[#This Row],[H_mag]]-40</f>
        <v>-69.87</v>
      </c>
      <c r="G348">
        <f>_10sept_0_10[[#This Row],[V_mag]]-40</f>
        <v>-70.38</v>
      </c>
      <c r="H348">
        <f>10^(_10sept_0_10[[#This Row],[H_mag_adj]]/20)*COS(RADIANS(_10sept_0_10[[#This Row],[H_phase]]))</f>
        <v>-2.5391127469700099E-4</v>
      </c>
      <c r="I348">
        <f>10^(_10sept_0_10[[#This Row],[H_mag_adj]]/20)*SIN(RADIANS(_10sept_0_10[[#This Row],[H_phase]]))</f>
        <v>1.9638654899433792E-4</v>
      </c>
      <c r="J348">
        <f>10^(_10sept_0_10[[#This Row],[V_mag_adj]]/20)*COS(RADIANS(_10sept_0_10[[#This Row],[V_phase]]))</f>
        <v>-2.3965795610430323E-4</v>
      </c>
      <c r="K348">
        <f>10^(_10sept_0_10[[#This Row],[V_mag_adj]]/20)*SIN(RADIANS(_10sept_0_10[[#This Row],[V_phase]]))</f>
        <v>1.8489487036721147E-4</v>
      </c>
    </row>
    <row r="349" spans="1:11" x14ac:dyDescent="0.25">
      <c r="A349">
        <v>166</v>
      </c>
      <c r="B349">
        <v>-31.27</v>
      </c>
      <c r="C349">
        <v>133.49</v>
      </c>
      <c r="D349">
        <v>-31.69</v>
      </c>
      <c r="E349">
        <v>132.88</v>
      </c>
      <c r="F349">
        <f>_10sept_0_10[[#This Row],[H_mag]]-40</f>
        <v>-71.27</v>
      </c>
      <c r="G349">
        <f>_10sept_0_10[[#This Row],[V_mag]]-40</f>
        <v>-71.69</v>
      </c>
      <c r="H349">
        <f>10^(_10sept_0_10[[#This Row],[H_mag_adj]]/20)*COS(RADIANS(_10sept_0_10[[#This Row],[H_phase]]))</f>
        <v>-1.8803223773533107E-4</v>
      </c>
      <c r="I349">
        <f>10^(_10sept_0_10[[#This Row],[H_mag_adj]]/20)*SIN(RADIANS(_10sept_0_10[[#This Row],[H_phase]]))</f>
        <v>1.9821390822354149E-4</v>
      </c>
      <c r="J349">
        <f>10^(_10sept_0_10[[#This Row],[V_mag_adj]]/20)*COS(RADIANS(_10sept_0_10[[#This Row],[V_phase]]))</f>
        <v>-1.7713560693492279E-4</v>
      </c>
      <c r="K349">
        <f>10^(_10sept_0_10[[#This Row],[V_mag_adj]]/20)*SIN(RADIANS(_10sept_0_10[[#This Row],[V_phase]]))</f>
        <v>1.907541022281406E-4</v>
      </c>
    </row>
    <row r="350" spans="1:11" x14ac:dyDescent="0.25">
      <c r="A350">
        <v>167</v>
      </c>
      <c r="B350">
        <v>-32.76</v>
      </c>
      <c r="C350">
        <v>124.47</v>
      </c>
      <c r="D350">
        <v>-33.47</v>
      </c>
      <c r="E350">
        <v>127.24</v>
      </c>
      <c r="F350">
        <f>_10sept_0_10[[#This Row],[H_mag]]-40</f>
        <v>-72.759999999999991</v>
      </c>
      <c r="G350">
        <f>_10sept_0_10[[#This Row],[V_mag]]-40</f>
        <v>-73.47</v>
      </c>
      <c r="H350">
        <f>10^(_10sept_0_10[[#This Row],[H_mag_adj]]/20)*COS(RADIANS(_10sept_0_10[[#This Row],[H_phase]]))</f>
        <v>-1.3025577221308974E-4</v>
      </c>
      <c r="I350">
        <f>10^(_10sept_0_10[[#This Row],[H_mag_adj]]/20)*SIN(RADIANS(_10sept_0_10[[#This Row],[H_phase]]))</f>
        <v>1.8973607509995964E-4</v>
      </c>
      <c r="J350">
        <f>10^(_10sept_0_10[[#This Row],[V_mag_adj]]/20)*COS(RADIANS(_10sept_0_10[[#This Row],[V_phase]]))</f>
        <v>-1.2834136736406508E-4</v>
      </c>
      <c r="K350">
        <f>10^(_10sept_0_10[[#This Row],[V_mag_adj]]/20)*SIN(RADIANS(_10sept_0_10[[#This Row],[V_phase]]))</f>
        <v>1.6883861795350847E-4</v>
      </c>
    </row>
    <row r="351" spans="1:11" x14ac:dyDescent="0.25">
      <c r="A351">
        <v>168</v>
      </c>
      <c r="B351">
        <v>-34.01</v>
      </c>
      <c r="C351">
        <v>115.71</v>
      </c>
      <c r="D351">
        <v>-34.86</v>
      </c>
      <c r="E351">
        <v>116.29</v>
      </c>
      <c r="F351">
        <f>_10sept_0_10[[#This Row],[H_mag]]-40</f>
        <v>-74.009999999999991</v>
      </c>
      <c r="G351">
        <f>_10sept_0_10[[#This Row],[V_mag]]-40</f>
        <v>-74.86</v>
      </c>
      <c r="H351">
        <f>10^(_10sept_0_10[[#This Row],[H_mag_adj]]/20)*COS(RADIANS(_10sept_0_10[[#This Row],[H_phase]]))</f>
        <v>-8.6458144658785172E-5</v>
      </c>
      <c r="I351">
        <f>10^(_10sept_0_10[[#This Row],[H_mag_adj]]/20)*SIN(RADIANS(_10sept_0_10[[#This Row],[H_phase]]))</f>
        <v>1.7956654523909707E-4</v>
      </c>
      <c r="J351">
        <f>10^(_10sept_0_10[[#This Row],[V_mag_adj]]/20)*COS(RADIANS(_10sept_0_10[[#This Row],[V_phase]]))</f>
        <v>-8.0042401781624454E-5</v>
      </c>
      <c r="K351">
        <f>10^(_10sept_0_10[[#This Row],[V_mag_adj]]/20)*SIN(RADIANS(_10sept_0_10[[#This Row],[V_phase]]))</f>
        <v>1.6202468063311398E-4</v>
      </c>
    </row>
    <row r="352" spans="1:11" x14ac:dyDescent="0.25">
      <c r="A352">
        <v>169</v>
      </c>
      <c r="B352">
        <v>-35.4</v>
      </c>
      <c r="C352">
        <v>108.83</v>
      </c>
      <c r="D352">
        <v>-35.96</v>
      </c>
      <c r="E352">
        <v>108.24</v>
      </c>
      <c r="F352">
        <f>_10sept_0_10[[#This Row],[H_mag]]-40</f>
        <v>-75.400000000000006</v>
      </c>
      <c r="G352">
        <f>_10sept_0_10[[#This Row],[V_mag]]-40</f>
        <v>-75.960000000000008</v>
      </c>
      <c r="H352">
        <f>10^(_10sept_0_10[[#This Row],[H_mag_adj]]/20)*COS(RADIANS(_10sept_0_10[[#This Row],[H_phase]]))</f>
        <v>-5.4812735518223065E-5</v>
      </c>
      <c r="I352">
        <f>10^(_10sept_0_10[[#This Row],[H_mag_adj]]/20)*SIN(RADIANS(_10sept_0_10[[#This Row],[H_phase]]))</f>
        <v>1.6073543186328058E-4</v>
      </c>
      <c r="J352">
        <f>10^(_10sept_0_10[[#This Row],[V_mag_adj]]/20)*COS(RADIANS(_10sept_0_10[[#This Row],[V_phase]]))</f>
        <v>-4.983582234932282E-5</v>
      </c>
      <c r="K352">
        <f>10^(_10sept_0_10[[#This Row],[V_mag_adj]]/20)*SIN(RADIANS(_10sept_0_10[[#This Row],[V_phase]]))</f>
        <v>1.5122062397618171E-4</v>
      </c>
    </row>
    <row r="353" spans="1:11" x14ac:dyDescent="0.25">
      <c r="A353">
        <v>170</v>
      </c>
      <c r="B353">
        <v>-36.11</v>
      </c>
      <c r="C353">
        <v>102.62</v>
      </c>
      <c r="D353">
        <v>-37.119999999999997</v>
      </c>
      <c r="E353">
        <v>100.63</v>
      </c>
      <c r="F353">
        <f>_10sept_0_10[[#This Row],[H_mag]]-40</f>
        <v>-76.11</v>
      </c>
      <c r="G353">
        <f>_10sept_0_10[[#This Row],[V_mag]]-40</f>
        <v>-77.12</v>
      </c>
      <c r="H353">
        <f>10^(_10sept_0_10[[#This Row],[H_mag_adj]]/20)*COS(RADIANS(_10sept_0_10[[#This Row],[H_phase]]))</f>
        <v>-3.4191599222976447E-5</v>
      </c>
      <c r="I353">
        <f>10^(_10sept_0_10[[#This Row],[H_mag_adj]]/20)*SIN(RADIANS(_10sept_0_10[[#This Row],[H_phase]]))</f>
        <v>1.5271400381439401E-4</v>
      </c>
      <c r="J353">
        <f>10^(_10sept_0_10[[#This Row],[V_mag_adj]]/20)*COS(RADIANS(_10sept_0_10[[#This Row],[V_phase]]))</f>
        <v>-2.569900476529706E-5</v>
      </c>
      <c r="K353">
        <f>10^(_10sept_0_10[[#This Row],[V_mag_adj]]/20)*SIN(RADIANS(_10sept_0_10[[#This Row],[V_phase]]))</f>
        <v>1.3692486965486209E-4</v>
      </c>
    </row>
    <row r="354" spans="1:11" x14ac:dyDescent="0.25">
      <c r="A354">
        <v>171</v>
      </c>
      <c r="B354">
        <v>-37.53</v>
      </c>
      <c r="C354">
        <v>96.61</v>
      </c>
      <c r="D354">
        <v>-38.409999999999997</v>
      </c>
      <c r="E354">
        <v>99.61</v>
      </c>
      <c r="F354">
        <f>_10sept_0_10[[#This Row],[H_mag]]-40</f>
        <v>-77.53</v>
      </c>
      <c r="G354">
        <f>_10sept_0_10[[#This Row],[V_mag]]-40</f>
        <v>-78.41</v>
      </c>
      <c r="H354">
        <f>10^(_10sept_0_10[[#This Row],[H_mag_adj]]/20)*COS(RADIANS(_10sept_0_10[[#This Row],[H_phase]]))</f>
        <v>-1.5297308834038373E-5</v>
      </c>
      <c r="I354">
        <f>10^(_10sept_0_10[[#This Row],[H_mag_adj]]/20)*SIN(RADIANS(_10sept_0_10[[#This Row],[H_phase]]))</f>
        <v>1.320089790480089E-4</v>
      </c>
      <c r="J354">
        <f>10^(_10sept_0_10[[#This Row],[V_mag_adj]]/20)*COS(RADIANS(_10sept_0_10[[#This Row],[V_phase]]))</f>
        <v>-2.0047608660029333E-5</v>
      </c>
      <c r="K354">
        <f>10^(_10sept_0_10[[#This Row],[V_mag_adj]]/20)*SIN(RADIANS(_10sept_0_10[[#This Row],[V_phase]]))</f>
        <v>1.1840290073415853E-4</v>
      </c>
    </row>
    <row r="355" spans="1:11" x14ac:dyDescent="0.25">
      <c r="A355">
        <v>172</v>
      </c>
      <c r="B355">
        <v>-39.19</v>
      </c>
      <c r="C355">
        <v>100.49</v>
      </c>
      <c r="D355">
        <v>-39.14</v>
      </c>
      <c r="E355">
        <v>102.01</v>
      </c>
      <c r="F355">
        <f>_10sept_0_10[[#This Row],[H_mag]]-40</f>
        <v>-79.19</v>
      </c>
      <c r="G355">
        <f>_10sept_0_10[[#This Row],[V_mag]]-40</f>
        <v>-79.14</v>
      </c>
      <c r="H355">
        <f>10^(_10sept_0_10[[#This Row],[H_mag_adj]]/20)*COS(RADIANS(_10sept_0_10[[#This Row],[H_phase]]))</f>
        <v>-1.9985907406873845E-5</v>
      </c>
      <c r="I355">
        <f>10^(_10sept_0_10[[#This Row],[H_mag_adj]]/20)*SIN(RADIANS(_10sept_0_10[[#This Row],[H_phase]]))</f>
        <v>1.0793944093259801E-4</v>
      </c>
      <c r="J355">
        <f>10^(_10sept_0_10[[#This Row],[V_mag_adj]]/20)*COS(RADIANS(_10sept_0_10[[#This Row],[V_phase]]))</f>
        <v>-2.2973933631835408E-5</v>
      </c>
      <c r="K355">
        <f>10^(_10sept_0_10[[#This Row],[V_mag_adj]]/20)*SIN(RADIANS(_10sept_0_10[[#This Row],[V_phase]]))</f>
        <v>1.0799117724485027E-4</v>
      </c>
    </row>
    <row r="356" spans="1:11" x14ac:dyDescent="0.25">
      <c r="A356">
        <v>173</v>
      </c>
      <c r="B356">
        <v>-38.840000000000003</v>
      </c>
      <c r="C356">
        <v>106.9</v>
      </c>
      <c r="D356">
        <v>-40.26</v>
      </c>
      <c r="E356">
        <v>105.26</v>
      </c>
      <c r="F356">
        <f>_10sept_0_10[[#This Row],[H_mag]]-40</f>
        <v>-78.84</v>
      </c>
      <c r="G356">
        <f>_10sept_0_10[[#This Row],[V_mag]]-40</f>
        <v>-80.259999999999991</v>
      </c>
      <c r="H356">
        <f>10^(_10sept_0_10[[#This Row],[H_mag_adj]]/20)*COS(RADIANS(_10sept_0_10[[#This Row],[H_phase]]))</f>
        <v>-3.3223723893930425E-5</v>
      </c>
      <c r="I356">
        <f>10^(_10sept_0_10[[#This Row],[H_mag_adj]]/20)*SIN(RADIANS(_10sept_0_10[[#This Row],[H_phase]]))</f>
        <v>1.0935215156519904E-4</v>
      </c>
      <c r="J356">
        <f>10^(_10sept_0_10[[#This Row],[V_mag_adj]]/20)*COS(RADIANS(_10sept_0_10[[#This Row],[V_phase]]))</f>
        <v>-2.5543783285041031E-5</v>
      </c>
      <c r="K356">
        <f>10^(_10sept_0_10[[#This Row],[V_mag_adj]]/20)*SIN(RADIANS(_10sept_0_10[[#This Row],[V_phase]]))</f>
        <v>9.3629114599654589E-5</v>
      </c>
    </row>
    <row r="357" spans="1:11" x14ac:dyDescent="0.25">
      <c r="A357">
        <v>174</v>
      </c>
      <c r="B357">
        <v>-39.75</v>
      </c>
      <c r="C357">
        <v>114.54</v>
      </c>
      <c r="D357">
        <v>-40.380000000000003</v>
      </c>
      <c r="E357">
        <v>117.6</v>
      </c>
      <c r="F357">
        <f>_10sept_0_10[[#This Row],[H_mag]]-40</f>
        <v>-79.75</v>
      </c>
      <c r="G357">
        <f>_10sept_0_10[[#This Row],[V_mag]]-40</f>
        <v>-80.38</v>
      </c>
      <c r="H357">
        <f>10^(_10sept_0_10[[#This Row],[H_mag_adj]]/20)*COS(RADIANS(_10sept_0_10[[#This Row],[H_phase]]))</f>
        <v>-4.2745622301413171E-5</v>
      </c>
      <c r="I357">
        <f>10^(_10sept_0_10[[#This Row],[H_mag_adj]]/20)*SIN(RADIANS(_10sept_0_10[[#This Row],[H_phase]]))</f>
        <v>9.3623442715154393E-5</v>
      </c>
      <c r="J357">
        <f>10^(_10sept_0_10[[#This Row],[V_mag_adj]]/20)*COS(RADIANS(_10sept_0_10[[#This Row],[V_phase]]))</f>
        <v>-4.4346421807113874E-5</v>
      </c>
      <c r="K357">
        <f>10^(_10sept_0_10[[#This Row],[V_mag_adj]]/20)*SIN(RADIANS(_10sept_0_10[[#This Row],[V_phase]]))</f>
        <v>8.4826881200038832E-5</v>
      </c>
    </row>
    <row r="358" spans="1:11" x14ac:dyDescent="0.25">
      <c r="A358">
        <v>175</v>
      </c>
      <c r="B358">
        <v>-39.78</v>
      </c>
      <c r="C358">
        <v>133.56</v>
      </c>
      <c r="D358">
        <v>-41.02</v>
      </c>
      <c r="E358">
        <v>132.76</v>
      </c>
      <c r="F358">
        <f>_10sept_0_10[[#This Row],[H_mag]]-40</f>
        <v>-79.78</v>
      </c>
      <c r="G358">
        <f>_10sept_0_10[[#This Row],[V_mag]]-40</f>
        <v>-81.02000000000001</v>
      </c>
      <c r="H358">
        <f>10^(_10sept_0_10[[#This Row],[H_mag_adj]]/20)*COS(RADIANS(_10sept_0_10[[#This Row],[H_phase]]))</f>
        <v>-7.0679090497892727E-5</v>
      </c>
      <c r="I358">
        <f>10^(_10sept_0_10[[#This Row],[H_mag_adj]]/20)*SIN(RADIANS(_10sept_0_10[[#This Row],[H_phase]]))</f>
        <v>7.4324187884045604E-5</v>
      </c>
      <c r="J358">
        <f>10^(_10sept_0_10[[#This Row],[V_mag_adj]]/20)*COS(RADIANS(_10sept_0_10[[#This Row],[V_phase]]))</f>
        <v>-6.037043356249122E-5</v>
      </c>
      <c r="K358">
        <f>10^(_10sept_0_10[[#This Row],[V_mag_adj]]/20)*SIN(RADIANS(_10sept_0_10[[#This Row],[V_phase]]))</f>
        <v>6.5285503991889857E-5</v>
      </c>
    </row>
    <row r="359" spans="1:11" x14ac:dyDescent="0.25">
      <c r="A359">
        <v>176</v>
      </c>
      <c r="B359">
        <v>-39.869999999999997</v>
      </c>
      <c r="C359">
        <v>155.85</v>
      </c>
      <c r="D359">
        <v>-39.79</v>
      </c>
      <c r="E359">
        <v>149.99</v>
      </c>
      <c r="F359">
        <f>_10sept_0_10[[#This Row],[H_mag]]-40</f>
        <v>-79.87</v>
      </c>
      <c r="G359">
        <f>_10sept_0_10[[#This Row],[V_mag]]-40</f>
        <v>-79.789999999999992</v>
      </c>
      <c r="H359">
        <f>10^(_10sept_0_10[[#This Row],[H_mag_adj]]/20)*COS(RADIANS(_10sept_0_10[[#This Row],[H_phase]]))</f>
        <v>-9.2623707677190229E-5</v>
      </c>
      <c r="I359">
        <f>10^(_10sept_0_10[[#This Row],[H_mag_adj]]/20)*SIN(RADIANS(_10sept_0_10[[#This Row],[H_phase]]))</f>
        <v>4.1529627743895556E-5</v>
      </c>
      <c r="J359">
        <f>10^(_10sept_0_10[[#This Row],[V_mag_adj]]/20)*COS(RADIANS(_10sept_0_10[[#This Row],[V_phase]]))</f>
        <v>-8.8712917166810138E-5</v>
      </c>
      <c r="K359">
        <f>10^(_10sept_0_10[[#This Row],[V_mag_adj]]/20)*SIN(RADIANS(_10sept_0_10[[#This Row],[V_phase]]))</f>
        <v>5.1239073120792233E-5</v>
      </c>
    </row>
    <row r="360" spans="1:11" x14ac:dyDescent="0.25">
      <c r="A360">
        <v>177</v>
      </c>
      <c r="B360">
        <v>-38.6</v>
      </c>
      <c r="C360">
        <v>175.77</v>
      </c>
      <c r="D360">
        <v>-38.68</v>
      </c>
      <c r="E360">
        <v>170.24</v>
      </c>
      <c r="F360">
        <f>_10sept_0_10[[#This Row],[H_mag]]-40</f>
        <v>-78.599999999999994</v>
      </c>
      <c r="G360">
        <f>_10sept_0_10[[#This Row],[V_mag]]-40</f>
        <v>-78.680000000000007</v>
      </c>
      <c r="H360">
        <f>10^(_10sept_0_10[[#This Row],[H_mag_adj]]/20)*COS(RADIANS(_10sept_0_10[[#This Row],[H_phase]]))</f>
        <v>-1.1716971258768175E-4</v>
      </c>
      <c r="I360">
        <f>10^(_10sept_0_10[[#This Row],[H_mag_adj]]/20)*SIN(RADIANS(_10sept_0_10[[#This Row],[H_phase]]))</f>
        <v>8.6660889765169719E-6</v>
      </c>
      <c r="J360">
        <f>10^(_10sept_0_10[[#This Row],[V_mag_adj]]/20)*COS(RADIANS(_10sept_0_10[[#This Row],[V_phase]]))</f>
        <v>-1.1472770361704623E-4</v>
      </c>
      <c r="K360">
        <f>10^(_10sept_0_10[[#This Row],[V_mag_adj]]/20)*SIN(RADIANS(_10sept_0_10[[#This Row],[V_phase]]))</f>
        <v>1.9734440612024884E-5</v>
      </c>
    </row>
    <row r="361" spans="1:11" x14ac:dyDescent="0.25">
      <c r="A361">
        <v>178</v>
      </c>
      <c r="B361">
        <v>-36.770000000000003</v>
      </c>
      <c r="C361">
        <v>-169.02</v>
      </c>
      <c r="D361">
        <v>-37.340000000000003</v>
      </c>
      <c r="E361">
        <v>-170.28</v>
      </c>
      <c r="F361">
        <f>_10sept_0_10[[#This Row],[H_mag]]-40</f>
        <v>-76.77000000000001</v>
      </c>
      <c r="G361">
        <f>_10sept_0_10[[#This Row],[V_mag]]-40</f>
        <v>-77.34</v>
      </c>
      <c r="H361">
        <f>10^(_10sept_0_10[[#This Row],[H_mag_adj]]/20)*COS(RADIANS(_10sept_0_10[[#This Row],[H_phase]]))</f>
        <v>-1.4238886117631927E-4</v>
      </c>
      <c r="I361">
        <f>10^(_10sept_0_10[[#This Row],[H_mag_adj]]/20)*SIN(RADIANS(_10sept_0_10[[#This Row],[H_phase]]))</f>
        <v>-2.7626013294999764E-5</v>
      </c>
      <c r="J361">
        <f>10^(_10sept_0_10[[#This Row],[V_mag_adj]]/20)*COS(RADIANS(_10sept_0_10[[#This Row],[V_phase]]))</f>
        <v>-1.3388143071468357E-4</v>
      </c>
      <c r="K361">
        <f>10^(_10sept_0_10[[#This Row],[V_mag_adj]]/20)*SIN(RADIANS(_10sept_0_10[[#This Row],[V_phase]]))</f>
        <v>-2.2932873818693557E-5</v>
      </c>
    </row>
    <row r="362" spans="1:11" x14ac:dyDescent="0.25">
      <c r="A362">
        <v>179</v>
      </c>
      <c r="B362">
        <v>-35.590000000000003</v>
      </c>
      <c r="C362">
        <v>-153.41999999999999</v>
      </c>
      <c r="D362">
        <v>-35.56</v>
      </c>
      <c r="E362">
        <v>-155.24</v>
      </c>
      <c r="F362">
        <f>_10sept_0_10[[#This Row],[H_mag]]-40</f>
        <v>-75.59</v>
      </c>
      <c r="G362">
        <f>_10sept_0_10[[#This Row],[V_mag]]-40</f>
        <v>-75.56</v>
      </c>
      <c r="H362">
        <f>10^(_10sept_0_10[[#This Row],[H_mag_adj]]/20)*COS(RADIANS(_10sept_0_10[[#This Row],[H_phase]]))</f>
        <v>-1.4858956796473505E-4</v>
      </c>
      <c r="I362">
        <f>10^(_10sept_0_10[[#This Row],[H_mag_adj]]/20)*SIN(RADIANS(_10sept_0_10[[#This Row],[H_phase]]))</f>
        <v>-7.4343250226613006E-5</v>
      </c>
      <c r="J362">
        <f>10^(_10sept_0_10[[#This Row],[V_mag_adj]]/20)*COS(RADIANS(_10sept_0_10[[#This Row],[V_phase]]))</f>
        <v>-1.5139773264951818E-4</v>
      </c>
      <c r="K362">
        <f>10^(_10sept_0_10[[#This Row],[V_mag_adj]]/20)*SIN(RADIANS(_10sept_0_10[[#This Row],[V_phase]]))</f>
        <v>-6.9827352994208659E-5</v>
      </c>
    </row>
    <row r="363" spans="1:11" x14ac:dyDescent="0.25">
      <c r="A363">
        <v>180</v>
      </c>
      <c r="B363">
        <v>-33.92</v>
      </c>
      <c r="C363">
        <v>-138.15</v>
      </c>
      <c r="D363">
        <v>-34.26</v>
      </c>
      <c r="E363">
        <v>-141.51</v>
      </c>
      <c r="F363">
        <f>_10sept_0_10[[#This Row],[H_mag]]-40</f>
        <v>-73.92</v>
      </c>
      <c r="G363">
        <f>_10sept_0_10[[#This Row],[V_mag]]-40</f>
        <v>-74.259999999999991</v>
      </c>
      <c r="H363">
        <f>10^(_10sept_0_10[[#This Row],[H_mag_adj]]/20)*COS(RADIANS(_10sept_0_10[[#This Row],[H_phase]]))</f>
        <v>-1.5000112253369142E-4</v>
      </c>
      <c r="I363">
        <f>10^(_10sept_0_10[[#This Row],[H_mag_adj]]/20)*SIN(RADIANS(_10sept_0_10[[#This Row],[H_phase]]))</f>
        <v>-1.3435221168060763E-4</v>
      </c>
      <c r="J363">
        <f>10^(_10sept_0_10[[#This Row],[V_mag_adj]]/20)*COS(RADIANS(_10sept_0_10[[#This Row],[V_phase]]))</f>
        <v>-1.5156699919018253E-4</v>
      </c>
      <c r="K363">
        <f>10^(_10sept_0_10[[#This Row],[V_mag_adj]]/20)*SIN(RADIANS(_10sept_0_10[[#This Row],[V_phase]]))</f>
        <v>-1.2051864993033867E-4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AD6A-C138-48D8-B6F8-030F637F8C73}">
  <dimension ref="A1:F362"/>
  <sheetViews>
    <sheetView tabSelected="1" workbookViewId="0">
      <selection activeCell="E2" sqref="E2"/>
    </sheetView>
  </sheetViews>
  <sheetFormatPr defaultRowHeight="15" x14ac:dyDescent="0.25"/>
  <cols>
    <col min="1" max="2" width="12.7109375" bestFit="1" customWidth="1"/>
    <col min="3" max="3" width="10.7109375" bestFit="1" customWidth="1"/>
    <col min="4" max="5" width="12.7109375" bestFit="1" customWidth="1"/>
    <col min="6" max="6" width="11" bestFit="1" customWidth="1"/>
    <col min="7" max="7" width="12.85546875" bestFit="1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7</v>
      </c>
    </row>
    <row r="2" spans="1:6" x14ac:dyDescent="0.25">
      <c r="A2">
        <f>'10'!H3+'20'!H3+'30'!H3+'40'!H3+'50'!H3</f>
        <v>1.9187174715883115E-4</v>
      </c>
      <c r="B2">
        <f>'10'!I3+'20'!I3+'30'!I3+'40'!I3+'50'!I3</f>
        <v>-2.2692108241810703E-4</v>
      </c>
      <c r="C2">
        <f>20*LOG10(SQRT((A2*A2)+(B2*B2)))</f>
        <v>-70.54000221496112</v>
      </c>
      <c r="D2">
        <f>'10'!J3+'20'!J3+'30'!J3+'40'!J3+'50'!J3</f>
        <v>1.5087285855021186E-4</v>
      </c>
      <c r="E2">
        <f>'10'!K3+'20'!K3+'30'!K3+'40'!K3+'50'!K3</f>
        <v>-2.4800371522654802E-4</v>
      </c>
      <c r="F2">
        <f>20*LOG10(SQRT((D2*D2)+(E2*E2)))</f>
        <v>-70.743349312998248</v>
      </c>
    </row>
    <row r="3" spans="1:6" x14ac:dyDescent="0.25">
      <c r="A3">
        <f>'10'!H4+'20'!H4+'30'!H4+'40'!H4+'50'!H4</f>
        <v>2.7409610375231982E-4</v>
      </c>
      <c r="B3">
        <f>'10'!I4+'20'!I4+'30'!I4+'40'!I4+'50'!I4</f>
        <v>-2.029882202704012E-4</v>
      </c>
      <c r="C3">
        <f t="shared" ref="C3:C66" si="0">20*LOG10(SQRT((A3*A3)+(B3*B3)))</f>
        <v>-69.342974766114651</v>
      </c>
      <c r="D3">
        <f>'10'!J4+'20'!J4+'30'!J4+'40'!J4+'50'!J4</f>
        <v>2.3883666873264215E-4</v>
      </c>
      <c r="E3">
        <f>'10'!K4+'20'!K4+'30'!K4+'40'!K4+'50'!K4</f>
        <v>-2.0997974574046851E-4</v>
      </c>
      <c r="F3">
        <f t="shared" ref="F3:F66" si="1">20*LOG10(SQRT((D3*D3)+(E3*E3)))</f>
        <v>-69.951008918124344</v>
      </c>
    </row>
    <row r="4" spans="1:6" x14ac:dyDescent="0.25">
      <c r="A4">
        <f>'10'!H5+'20'!H5+'30'!H5+'40'!H5+'50'!H5</f>
        <v>3.3733262583291791E-4</v>
      </c>
      <c r="B4">
        <f>'10'!I5+'20'!I5+'30'!I5+'40'!I5+'50'!I5</f>
        <v>-1.5183379936799804E-4</v>
      </c>
      <c r="C4">
        <f t="shared" si="0"/>
        <v>-68.637653438156235</v>
      </c>
      <c r="D4">
        <f>'10'!J5+'20'!J5+'30'!J5+'40'!J5+'50'!J5</f>
        <v>2.8616508387858052E-4</v>
      </c>
      <c r="E4">
        <f>'10'!K5+'20'!K5+'30'!K5+'40'!K5+'50'!K5</f>
        <v>-1.8715798346165524E-4</v>
      </c>
      <c r="F4">
        <f t="shared" si="1"/>
        <v>-69.321165198633423</v>
      </c>
    </row>
    <row r="5" spans="1:6" x14ac:dyDescent="0.25">
      <c r="A5">
        <f>'10'!H6+'20'!H6+'30'!H6+'40'!H6+'50'!H6</f>
        <v>3.7430769126741445E-4</v>
      </c>
      <c r="B5">
        <f>'10'!I6+'20'!I6+'30'!I6+'40'!I6+'50'!I6</f>
        <v>-1.06599473150591E-4</v>
      </c>
      <c r="C5">
        <f t="shared" si="0"/>
        <v>-68.196742478828455</v>
      </c>
      <c r="D5">
        <f>'10'!J6+'20'!J6+'30'!J6+'40'!J6+'50'!J6</f>
        <v>3.6356170735226317E-4</v>
      </c>
      <c r="E5">
        <f>'10'!K6+'20'!K6+'30'!K6+'40'!K6+'50'!K6</f>
        <v>-1.173908113958929E-4</v>
      </c>
      <c r="F5">
        <f t="shared" si="1"/>
        <v>-68.357729363352291</v>
      </c>
    </row>
    <row r="6" spans="1:6" x14ac:dyDescent="0.25">
      <c r="A6">
        <f>'10'!H7+'20'!H7+'30'!H7+'40'!H7+'50'!H7</f>
        <v>4.259086360773907E-4</v>
      </c>
      <c r="B6">
        <f>'10'!I7+'20'!I7+'30'!I7+'40'!I7+'50'!I7</f>
        <v>-3.2740533138510513E-5</v>
      </c>
      <c r="C6">
        <f t="shared" si="0"/>
        <v>-67.388082690069552</v>
      </c>
      <c r="D6">
        <f>'10'!J7+'20'!J7+'30'!J7+'40'!J7+'50'!J7</f>
        <v>4.0056192272526167E-4</v>
      </c>
      <c r="E6">
        <f>'10'!K7+'20'!K7+'30'!K7+'40'!K7+'50'!K7</f>
        <v>-4.5298152096967276E-5</v>
      </c>
      <c r="F6">
        <f t="shared" si="1"/>
        <v>-67.891418868146758</v>
      </c>
    </row>
    <row r="7" spans="1:6" x14ac:dyDescent="0.25">
      <c r="A7">
        <f>'10'!H8+'20'!H8+'30'!H8+'40'!H8+'50'!H8</f>
        <v>4.9191418949397409E-4</v>
      </c>
      <c r="B7">
        <f>'10'!I8+'20'!I8+'30'!I8+'40'!I8+'50'!I8</f>
        <v>5.5703779696867392E-5</v>
      </c>
      <c r="C7">
        <f t="shared" si="0"/>
        <v>-66.106877320822434</v>
      </c>
      <c r="D7">
        <f>'10'!J8+'20'!J8+'30'!J8+'40'!J8+'50'!J8</f>
        <v>4.6984091578281543E-4</v>
      </c>
      <c r="E7">
        <f>'10'!K8+'20'!K8+'30'!K8+'40'!K8+'50'!K8</f>
        <v>3.5061222618463074E-5</v>
      </c>
      <c r="F7">
        <f t="shared" si="1"/>
        <v>-66.536865922145068</v>
      </c>
    </row>
    <row r="8" spans="1:6" x14ac:dyDescent="0.25">
      <c r="A8">
        <f>'10'!H9+'20'!H9+'30'!H9+'40'!H9+'50'!H9</f>
        <v>5.3961243052527566E-4</v>
      </c>
      <c r="B8">
        <f>'10'!I9+'20'!I9+'30'!I9+'40'!I9+'50'!I9</f>
        <v>1.4541313710501435E-4</v>
      </c>
      <c r="C8">
        <f t="shared" si="0"/>
        <v>-65.053910882354728</v>
      </c>
      <c r="D8">
        <f>'10'!J9+'20'!J9+'30'!J9+'40'!J9+'50'!J9</f>
        <v>5.0786598349527885E-4</v>
      </c>
      <c r="E8">
        <f>'10'!K9+'20'!K9+'30'!K9+'40'!K9+'50'!K9</f>
        <v>1.3803697329650743E-4</v>
      </c>
      <c r="F8">
        <f t="shared" si="1"/>
        <v>-65.575483540780965</v>
      </c>
    </row>
    <row r="9" spans="1:6" x14ac:dyDescent="0.25">
      <c r="A9">
        <f>'10'!H10+'20'!H10+'30'!H10+'40'!H10+'50'!H10</f>
        <v>5.8081540891744791E-4</v>
      </c>
      <c r="B9">
        <f>'10'!I10+'20'!I10+'30'!I10+'40'!I10+'50'!I10</f>
        <v>2.7258113138738734E-4</v>
      </c>
      <c r="C9">
        <f t="shared" si="0"/>
        <v>-63.854750321832725</v>
      </c>
      <c r="D9">
        <f>'10'!J10+'20'!J10+'30'!J10+'40'!J10+'50'!J10</f>
        <v>5.4365931791365747E-4</v>
      </c>
      <c r="E9">
        <f>'10'!K10+'20'!K10+'30'!K10+'40'!K10+'50'!K10</f>
        <v>2.7185742952656831E-4</v>
      </c>
      <c r="F9">
        <f t="shared" si="1"/>
        <v>-64.324185673218196</v>
      </c>
    </row>
    <row r="10" spans="1:6" x14ac:dyDescent="0.25">
      <c r="A10">
        <f>'10'!H11+'20'!H11+'30'!H11+'40'!H11+'50'!H11</f>
        <v>5.6653831940085364E-4</v>
      </c>
      <c r="B10">
        <f>'10'!I11+'20'!I11+'30'!I11+'40'!I11+'50'!I11</f>
        <v>4.1533539335778403E-4</v>
      </c>
      <c r="C10">
        <f t="shared" si="0"/>
        <v>-63.067399871815404</v>
      </c>
      <c r="D10">
        <f>'10'!J11+'20'!J11+'30'!J11+'40'!J11+'50'!J11</f>
        <v>5.3248199731590522E-4</v>
      </c>
      <c r="E10">
        <f>'10'!K11+'20'!K11+'30'!K11+'40'!K11+'50'!K11</f>
        <v>3.9352513992392492E-4</v>
      </c>
      <c r="F10">
        <f t="shared" si="1"/>
        <v>-63.581303330023772</v>
      </c>
    </row>
    <row r="11" spans="1:6" x14ac:dyDescent="0.25">
      <c r="A11">
        <f>'10'!H12+'20'!H12+'30'!H12+'40'!H12+'50'!H12</f>
        <v>5.7350357151859368E-4</v>
      </c>
      <c r="B11">
        <f>'10'!I12+'20'!I12+'30'!I12+'40'!I12+'50'!I12</f>
        <v>5.4860384359089348E-4</v>
      </c>
      <c r="C11">
        <f t="shared" si="0"/>
        <v>-62.007473359987529</v>
      </c>
      <c r="D11">
        <f>'10'!J12+'20'!J12+'30'!J12+'40'!J12+'50'!J12</f>
        <v>5.5230770248639147E-4</v>
      </c>
      <c r="E11">
        <f>'10'!K12+'20'!K12+'30'!K12+'40'!K12+'50'!K12</f>
        <v>5.5335855575153832E-4</v>
      </c>
      <c r="F11">
        <f t="shared" si="1"/>
        <v>-62.137814906159335</v>
      </c>
    </row>
    <row r="12" spans="1:6" x14ac:dyDescent="0.25">
      <c r="A12">
        <f>'10'!H13+'20'!H13+'30'!H13+'40'!H13+'50'!H13</f>
        <v>5.5918757427842098E-4</v>
      </c>
      <c r="B12">
        <f>'10'!I13+'20'!I13+'30'!I13+'40'!I13+'50'!I13</f>
        <v>7.077163776391135E-4</v>
      </c>
      <c r="C12">
        <f t="shared" si="0"/>
        <v>-60.896140346545494</v>
      </c>
      <c r="D12">
        <f>'10'!J13+'20'!J13+'30'!J13+'40'!J13+'50'!J13</f>
        <v>5.0577189198374654E-4</v>
      </c>
      <c r="E12">
        <f>'10'!K13+'20'!K13+'30'!K13+'40'!K13+'50'!K13</f>
        <v>6.9437961007966123E-4</v>
      </c>
      <c r="F12">
        <f t="shared" si="1"/>
        <v>-61.319623228836548</v>
      </c>
    </row>
    <row r="13" spans="1:6" x14ac:dyDescent="0.25">
      <c r="A13">
        <f>'10'!H14+'20'!H14+'30'!H14+'40'!H14+'50'!H14</f>
        <v>5.3737366988224804E-4</v>
      </c>
      <c r="B13">
        <f>'10'!I14+'20'!I14+'30'!I14+'40'!I14+'50'!I14</f>
        <v>8.3894969120928086E-4</v>
      </c>
      <c r="C13">
        <f t="shared" si="0"/>
        <v>-60.032226465326261</v>
      </c>
      <c r="D13">
        <f>'10'!J14+'20'!J14+'30'!J14+'40'!J14+'50'!J14</f>
        <v>4.8358604885490313E-4</v>
      </c>
      <c r="E13">
        <f>'10'!K14+'20'!K14+'30'!K14+'40'!K14+'50'!K14</f>
        <v>8.2788183999706511E-4</v>
      </c>
      <c r="F13">
        <f t="shared" si="1"/>
        <v>-60.365692870126367</v>
      </c>
    </row>
    <row r="14" spans="1:6" x14ac:dyDescent="0.25">
      <c r="A14">
        <f>'10'!H15+'20'!H15+'30'!H15+'40'!H15+'50'!H15</f>
        <v>4.6885100367770376E-4</v>
      </c>
      <c r="B14">
        <f>'10'!I15+'20'!I15+'30'!I15+'40'!I15+'50'!I15</f>
        <v>9.617705389395368E-4</v>
      </c>
      <c r="C14">
        <f t="shared" si="0"/>
        <v>-59.412613379057731</v>
      </c>
      <c r="D14">
        <f>'10'!J15+'20'!J15+'30'!J15+'40'!J15+'50'!J15</f>
        <v>4.2447537693546586E-4</v>
      </c>
      <c r="E14">
        <f>'10'!K15+'20'!K15+'30'!K15+'40'!K15+'50'!K15</f>
        <v>9.5975082830745745E-4</v>
      </c>
      <c r="F14">
        <f t="shared" si="1"/>
        <v>-59.580939671939092</v>
      </c>
    </row>
    <row r="15" spans="1:6" x14ac:dyDescent="0.25">
      <c r="A15">
        <f>'10'!H16+'20'!H16+'30'!H16+'40'!H16+'50'!H16</f>
        <v>3.9474211846645237E-4</v>
      </c>
      <c r="B15">
        <f>'10'!I16+'20'!I16+'30'!I16+'40'!I16+'50'!I16</f>
        <v>1.045469532421169E-3</v>
      </c>
      <c r="C15">
        <f t="shared" si="0"/>
        <v>-59.034974130898668</v>
      </c>
      <c r="D15">
        <f>'10'!J16+'20'!J16+'30'!J16+'40'!J16+'50'!J16</f>
        <v>3.6881149276576399E-4</v>
      </c>
      <c r="E15">
        <f>'10'!K16+'20'!K16+'30'!K16+'40'!K16+'50'!K16</f>
        <v>1.0577104625074589E-3</v>
      </c>
      <c r="F15">
        <f t="shared" si="1"/>
        <v>-59.014347173785389</v>
      </c>
    </row>
    <row r="16" spans="1:6" x14ac:dyDescent="0.25">
      <c r="A16">
        <f>'10'!H17+'20'!H17+'30'!H17+'40'!H17+'50'!H17</f>
        <v>3.2502550273609592E-4</v>
      </c>
      <c r="B16">
        <f>'10'!I17+'20'!I17+'30'!I17+'40'!I17+'50'!I17</f>
        <v>1.1057446170559594E-3</v>
      </c>
      <c r="C16">
        <f t="shared" si="0"/>
        <v>-58.766996634125526</v>
      </c>
      <c r="D16">
        <f>'10'!J17+'20'!J17+'30'!J17+'40'!J17+'50'!J17</f>
        <v>2.7935675218211577E-4</v>
      </c>
      <c r="E16">
        <f>'10'!K17+'20'!K17+'30'!K17+'40'!K17+'50'!K17</f>
        <v>1.1160203185427036E-3</v>
      </c>
      <c r="F16">
        <f t="shared" si="1"/>
        <v>-58.782624215068118</v>
      </c>
    </row>
    <row r="17" spans="1:6" x14ac:dyDescent="0.25">
      <c r="A17">
        <f>'10'!H18+'20'!H18+'30'!H18+'40'!H18+'50'!H18</f>
        <v>2.2819880936414462E-4</v>
      </c>
      <c r="B17">
        <f>'10'!I18+'20'!I18+'30'!I18+'40'!I18+'50'!I18</f>
        <v>1.1411679740126594E-3</v>
      </c>
      <c r="C17">
        <f t="shared" si="0"/>
        <v>-58.682726019552035</v>
      </c>
      <c r="D17">
        <f>'10'!J18+'20'!J18+'30'!J18+'40'!J18+'50'!J18</f>
        <v>2.1239514388422814E-4</v>
      </c>
      <c r="E17">
        <f>'10'!K18+'20'!K18+'30'!K18+'40'!K18+'50'!K18</f>
        <v>1.1778788731076589E-3</v>
      </c>
      <c r="F17">
        <f t="shared" si="1"/>
        <v>-58.439022355214007</v>
      </c>
    </row>
    <row r="18" spans="1:6" x14ac:dyDescent="0.25">
      <c r="A18">
        <f>'10'!H19+'20'!H19+'30'!H19+'40'!H19+'50'!H19</f>
        <v>1.5699980332071117E-4</v>
      </c>
      <c r="B18">
        <f>'10'!I19+'20'!I19+'30'!I19+'40'!I19+'50'!I19</f>
        <v>1.1667072379589892E-3</v>
      </c>
      <c r="C18">
        <f t="shared" si="0"/>
        <v>-58.582822955257392</v>
      </c>
      <c r="D18">
        <f>'10'!J19+'20'!J19+'30'!J19+'40'!J19+'50'!J19</f>
        <v>1.3891495779393172E-4</v>
      </c>
      <c r="E18">
        <f>'10'!K19+'20'!K19+'30'!K19+'40'!K19+'50'!K19</f>
        <v>1.1682759872741096E-3</v>
      </c>
      <c r="F18">
        <f t="shared" si="1"/>
        <v>-58.588117763512628</v>
      </c>
    </row>
    <row r="19" spans="1:6" x14ac:dyDescent="0.25">
      <c r="A19">
        <f>'10'!H20+'20'!H20+'30'!H20+'40'!H20+'50'!H20</f>
        <v>5.7617697403874411E-5</v>
      </c>
      <c r="B19">
        <f>'10'!I20+'20'!I20+'30'!I20+'40'!I20+'50'!I20</f>
        <v>1.1606462477794814E-3</v>
      </c>
      <c r="C19">
        <f t="shared" si="0"/>
        <v>-58.695312957684948</v>
      </c>
      <c r="D19">
        <f>'10'!J20+'20'!J20+'30'!J20+'40'!J20+'50'!J20</f>
        <v>6.2878542497660364E-5</v>
      </c>
      <c r="E19">
        <f>'10'!K20+'20'!K20+'30'!K20+'40'!K20+'50'!K20</f>
        <v>1.1824800883592423E-3</v>
      </c>
      <c r="F19">
        <f t="shared" si="1"/>
        <v>-58.531860509528229</v>
      </c>
    </row>
    <row r="20" spans="1:6" x14ac:dyDescent="0.25">
      <c r="A20">
        <f>'10'!H21+'20'!H21+'30'!H21+'40'!H21+'50'!H21</f>
        <v>1.2165432984818426E-6</v>
      </c>
      <c r="B20">
        <f>'10'!I21+'20'!I21+'30'!I21+'40'!I21+'50'!I21</f>
        <v>1.1336630228948638E-3</v>
      </c>
      <c r="C20">
        <f t="shared" si="0"/>
        <v>-58.910315372347874</v>
      </c>
      <c r="D20">
        <f>'10'!J21+'20'!J21+'30'!J21+'40'!J21+'50'!J21</f>
        <v>2.7539639407665414E-6</v>
      </c>
      <c r="E20">
        <f>'10'!K21+'20'!K21+'30'!K21+'40'!K21+'50'!K21</f>
        <v>1.1705345952447424E-3</v>
      </c>
      <c r="F20">
        <f t="shared" si="1"/>
        <v>-58.632290883568068</v>
      </c>
    </row>
    <row r="21" spans="1:6" x14ac:dyDescent="0.25">
      <c r="A21">
        <f>'10'!H22+'20'!H22+'30'!H22+'40'!H22+'50'!H22</f>
        <v>-6.0448218046222518E-5</v>
      </c>
      <c r="B21">
        <f>'10'!I22+'20'!I22+'30'!I22+'40'!I22+'50'!I22</f>
        <v>1.083024598084324E-3</v>
      </c>
      <c r="C21">
        <f t="shared" si="0"/>
        <v>-59.29372533792754</v>
      </c>
      <c r="D21">
        <f>'10'!J22+'20'!J22+'30'!J22+'40'!J22+'50'!J22</f>
        <v>-6.2095039208968504E-5</v>
      </c>
      <c r="E21">
        <f>'10'!K22+'20'!K22+'30'!K22+'40'!K22+'50'!K22</f>
        <v>1.116257503192556E-3</v>
      </c>
      <c r="F21">
        <f t="shared" si="1"/>
        <v>-59.031293854283433</v>
      </c>
    </row>
    <row r="22" spans="1:6" x14ac:dyDescent="0.25">
      <c r="A22">
        <f>'10'!H23+'20'!H23+'30'!H23+'40'!H23+'50'!H23</f>
        <v>-1.4977110537518247E-4</v>
      </c>
      <c r="B22">
        <f>'10'!I23+'20'!I23+'30'!I23+'40'!I23+'50'!I23</f>
        <v>1.0491917345196353E-3</v>
      </c>
      <c r="C22">
        <f t="shared" si="0"/>
        <v>-59.495294961965008</v>
      </c>
      <c r="D22">
        <f>'10'!J23+'20'!J23+'30'!J23+'40'!J23+'50'!J23</f>
        <v>-1.4293905602680475E-4</v>
      </c>
      <c r="E22">
        <f>'10'!K23+'20'!K23+'30'!K23+'40'!K23+'50'!K23</f>
        <v>1.0699740224461721E-3</v>
      </c>
      <c r="F22">
        <f t="shared" si="1"/>
        <v>-59.335712047156832</v>
      </c>
    </row>
    <row r="23" spans="1:6" x14ac:dyDescent="0.25">
      <c r="A23">
        <f>'10'!H24+'20'!H24+'30'!H24+'40'!H24+'50'!H24</f>
        <v>-2.5010188145790859E-4</v>
      </c>
      <c r="B23">
        <f>'10'!I24+'20'!I24+'30'!I24+'40'!I24+'50'!I24</f>
        <v>9.6555867208091798E-4</v>
      </c>
      <c r="C23">
        <f t="shared" si="0"/>
        <v>-60.022404311339592</v>
      </c>
      <c r="D23">
        <f>'10'!J24+'20'!J24+'30'!J24+'40'!J24+'50'!J24</f>
        <v>-2.0899893119644575E-4</v>
      </c>
      <c r="E23">
        <f>'10'!K24+'20'!K24+'30'!K24+'40'!K24+'50'!K24</f>
        <v>9.7855061127546873E-4</v>
      </c>
      <c r="F23">
        <f t="shared" si="1"/>
        <v>-59.994610051058935</v>
      </c>
    </row>
    <row r="24" spans="1:6" x14ac:dyDescent="0.25">
      <c r="A24">
        <f>'10'!H25+'20'!H25+'30'!H25+'40'!H25+'50'!H25</f>
        <v>-3.1644435197372559E-4</v>
      </c>
      <c r="B24">
        <f>'10'!I25+'20'!I25+'30'!I25+'40'!I25+'50'!I25</f>
        <v>9.0980156021058616E-4</v>
      </c>
      <c r="C24">
        <f t="shared" si="0"/>
        <v>-60.325101019821957</v>
      </c>
      <c r="D24">
        <f>'10'!J25+'20'!J25+'30'!J25+'40'!J25+'50'!J25</f>
        <v>-3.0904550717149738E-4</v>
      </c>
      <c r="E24">
        <f>'10'!K25+'20'!K25+'30'!K25+'40'!K25+'50'!K25</f>
        <v>9.3087346635836103E-4</v>
      </c>
      <c r="F24">
        <f t="shared" si="1"/>
        <v>-60.168093370372233</v>
      </c>
    </row>
    <row r="25" spans="1:6" x14ac:dyDescent="0.25">
      <c r="A25">
        <f>'10'!H26+'20'!H26+'30'!H26+'40'!H26+'50'!H26</f>
        <v>-4.1994805497567848E-4</v>
      </c>
      <c r="B25">
        <f>'10'!I26+'20'!I26+'30'!I26+'40'!I26+'50'!I26</f>
        <v>8.082420089881643E-4</v>
      </c>
      <c r="C25">
        <f t="shared" si="0"/>
        <v>-60.811252291125008</v>
      </c>
      <c r="D25">
        <f>'10'!J26+'20'!J26+'30'!J26+'40'!J26+'50'!J26</f>
        <v>-3.806744365326926E-4</v>
      </c>
      <c r="E25">
        <f>'10'!K26+'20'!K26+'30'!K26+'40'!K26+'50'!K26</f>
        <v>8.464048273564798E-4</v>
      </c>
      <c r="F25">
        <f t="shared" si="1"/>
        <v>-60.648384137321059</v>
      </c>
    </row>
    <row r="26" spans="1:6" x14ac:dyDescent="0.25">
      <c r="A26">
        <f>'10'!H27+'20'!H27+'30'!H27+'40'!H27+'50'!H27</f>
        <v>-5.2265512556464594E-4</v>
      </c>
      <c r="B26">
        <f>'10'!I27+'20'!I27+'30'!I27+'40'!I27+'50'!I27</f>
        <v>7.1829132567925453E-4</v>
      </c>
      <c r="C26">
        <f t="shared" si="0"/>
        <v>-61.028620078396408</v>
      </c>
      <c r="D26">
        <f>'10'!J27+'20'!J27+'30'!J27+'40'!J27+'50'!J27</f>
        <v>-4.8632533152765701E-4</v>
      </c>
      <c r="E26">
        <f>'10'!K27+'20'!K27+'30'!K27+'40'!K27+'50'!K27</f>
        <v>7.3316577757386405E-4</v>
      </c>
      <c r="F26">
        <f t="shared" si="1"/>
        <v>-61.112341351554534</v>
      </c>
    </row>
    <row r="27" spans="1:6" x14ac:dyDescent="0.25">
      <c r="A27">
        <f>'10'!H28+'20'!H28+'30'!H28+'40'!H28+'50'!H28</f>
        <v>-6.1942466185802925E-4</v>
      </c>
      <c r="B27">
        <f>'10'!I28+'20'!I28+'30'!I28+'40'!I28+'50'!I28</f>
        <v>6.1633411140413826E-4</v>
      </c>
      <c r="C27">
        <f t="shared" si="0"/>
        <v>-61.171598744748465</v>
      </c>
      <c r="D27">
        <f>'10'!J28+'20'!J28+'30'!J28+'40'!J28+'50'!J28</f>
        <v>-5.7507295250198607E-4</v>
      </c>
      <c r="E27">
        <f>'10'!K28+'20'!K28+'30'!K28+'40'!K28+'50'!K28</f>
        <v>5.8646256015793105E-4</v>
      </c>
      <c r="F27">
        <f t="shared" si="1"/>
        <v>-61.709232551214093</v>
      </c>
    </row>
    <row r="28" spans="1:6" x14ac:dyDescent="0.25">
      <c r="A28">
        <f>'10'!H29+'20'!H29+'30'!H29+'40'!H29+'50'!H29</f>
        <v>-6.9536682395837266E-4</v>
      </c>
      <c r="B28">
        <f>'10'!I29+'20'!I29+'30'!I29+'40'!I29+'50'!I29</f>
        <v>4.8970302686971215E-4</v>
      </c>
      <c r="C28">
        <f t="shared" si="0"/>
        <v>-61.40655071913752</v>
      </c>
      <c r="D28">
        <f>'10'!J29+'20'!J29+'30'!J29+'40'!J29+'50'!J29</f>
        <v>-6.8346781942012983E-4</v>
      </c>
      <c r="E28">
        <f>'10'!K29+'20'!K29+'30'!K29+'40'!K29+'50'!K29</f>
        <v>4.8000443439259418E-4</v>
      </c>
      <c r="F28">
        <f t="shared" si="1"/>
        <v>-61.564355418610937</v>
      </c>
    </row>
    <row r="29" spans="1:6" x14ac:dyDescent="0.25">
      <c r="A29">
        <f>'10'!H30+'20'!H30+'30'!H30+'40'!H30+'50'!H30</f>
        <v>-7.8508479421210951E-4</v>
      </c>
      <c r="B29">
        <f>'10'!I30+'20'!I30+'30'!I30+'40'!I30+'50'!I30</f>
        <v>3.6544588117064735E-4</v>
      </c>
      <c r="C29">
        <f t="shared" si="0"/>
        <v>-61.249915348739499</v>
      </c>
      <c r="D29">
        <f>'10'!J30+'20'!J30+'30'!J30+'40'!J30+'50'!J30</f>
        <v>-7.7426677861653335E-4</v>
      </c>
      <c r="E29">
        <f>'10'!K30+'20'!K30+'30'!K30+'40'!K30+'50'!K30</f>
        <v>3.6838919369183124E-4</v>
      </c>
      <c r="F29">
        <f t="shared" si="1"/>
        <v>-61.335947128041028</v>
      </c>
    </row>
    <row r="30" spans="1:6" x14ac:dyDescent="0.25">
      <c r="A30">
        <f>'10'!H31+'20'!H31+'30'!H31+'40'!H31+'50'!H31</f>
        <v>-8.1068050143769717E-4</v>
      </c>
      <c r="B30">
        <f>'10'!I31+'20'!I31+'30'!I31+'40'!I31+'50'!I31</f>
        <v>2.1040675513398822E-4</v>
      </c>
      <c r="C30">
        <f t="shared" si="0"/>
        <v>-61.53988496901016</v>
      </c>
      <c r="D30">
        <f>'10'!J31+'20'!J31+'30'!J31+'40'!J31+'50'!J31</f>
        <v>-8.1135618442320766E-4</v>
      </c>
      <c r="E30">
        <f>'10'!K31+'20'!K31+'30'!K31+'40'!K31+'50'!K31</f>
        <v>2.2624791863474515E-4</v>
      </c>
      <c r="F30">
        <f t="shared" si="1"/>
        <v>-61.490555707994531</v>
      </c>
    </row>
    <row r="31" spans="1:6" x14ac:dyDescent="0.25">
      <c r="A31">
        <f>'10'!H32+'20'!H32+'30'!H32+'40'!H32+'50'!H32</f>
        <v>-8.1813268266591995E-4</v>
      </c>
      <c r="B31">
        <f>'10'!I32+'20'!I32+'30'!I32+'40'!I32+'50'!I32</f>
        <v>8.8629560420238978E-5</v>
      </c>
      <c r="C31">
        <f t="shared" si="0"/>
        <v>-61.692854327592528</v>
      </c>
      <c r="D31">
        <f>'10'!J32+'20'!J32+'30'!J32+'40'!J32+'50'!J32</f>
        <v>-8.2652553742676969E-4</v>
      </c>
      <c r="E31">
        <f>'10'!K32+'20'!K32+'30'!K32+'40'!K32+'50'!K32</f>
        <v>7.562888385986735E-5</v>
      </c>
      <c r="F31">
        <f t="shared" si="1"/>
        <v>-61.618663897591198</v>
      </c>
    </row>
    <row r="32" spans="1:6" x14ac:dyDescent="0.25">
      <c r="A32">
        <f>'10'!H33+'20'!H33+'30'!H33+'40'!H33+'50'!H33</f>
        <v>-7.7481325179466808E-4</v>
      </c>
      <c r="B32">
        <f>'10'!I33+'20'!I33+'30'!I33+'40'!I33+'50'!I33</f>
        <v>-5.2789478179265091E-5</v>
      </c>
      <c r="C32">
        <f t="shared" si="0"/>
        <v>-62.195946105178869</v>
      </c>
      <c r="D32">
        <f>'10'!J33+'20'!J33+'30'!J33+'40'!J33+'50'!J33</f>
        <v>-7.9628144820871908E-4</v>
      </c>
      <c r="E32">
        <f>'10'!K33+'20'!K33+'30'!K33+'40'!K33+'50'!K33</f>
        <v>-6.1244191929833909E-5</v>
      </c>
      <c r="F32">
        <f t="shared" si="1"/>
        <v>-61.953052741813941</v>
      </c>
    </row>
    <row r="33" spans="1:6" x14ac:dyDescent="0.25">
      <c r="A33">
        <f>'10'!H34+'20'!H34+'30'!H34+'40'!H34+'50'!H34</f>
        <v>-7.0920543915155418E-4</v>
      </c>
      <c r="B33">
        <f>'10'!I34+'20'!I34+'30'!I34+'40'!I34+'50'!I34</f>
        <v>-1.3361819223136522E-4</v>
      </c>
      <c r="C33">
        <f t="shared" si="0"/>
        <v>-62.833071966728511</v>
      </c>
      <c r="D33">
        <f>'10'!J34+'20'!J34+'30'!J34+'40'!J34+'50'!J34</f>
        <v>-7.4305719817059656E-4</v>
      </c>
      <c r="E33">
        <f>'10'!K34+'20'!K34+'30'!K34+'40'!K34+'50'!K34</f>
        <v>-1.4847506838428203E-4</v>
      </c>
      <c r="F33">
        <f t="shared" si="1"/>
        <v>-62.40952812138319</v>
      </c>
    </row>
    <row r="34" spans="1:6" x14ac:dyDescent="0.25">
      <c r="A34">
        <f>'10'!H35+'20'!H35+'30'!H35+'40'!H35+'50'!H35</f>
        <v>-5.9526938736290743E-4</v>
      </c>
      <c r="B34">
        <f>'10'!I35+'20'!I35+'30'!I35+'40'!I35+'50'!I35</f>
        <v>-2.2310073105106739E-4</v>
      </c>
      <c r="C34">
        <f t="shared" si="0"/>
        <v>-63.934901073367016</v>
      </c>
      <c r="D34">
        <f>'10'!J35+'20'!J35+'30'!J35+'40'!J35+'50'!J35</f>
        <v>-6.5716152213505543E-4</v>
      </c>
      <c r="E34">
        <f>'10'!K35+'20'!K35+'30'!K35+'40'!K35+'50'!K35</f>
        <v>-2.1094634307774422E-4</v>
      </c>
      <c r="F34">
        <f t="shared" si="1"/>
        <v>-63.220650545383315</v>
      </c>
    </row>
    <row r="35" spans="1:6" x14ac:dyDescent="0.25">
      <c r="A35">
        <f>'10'!H36+'20'!H36+'30'!H36+'40'!H36+'50'!H36</f>
        <v>-5.2908562361286121E-4</v>
      </c>
      <c r="B35">
        <f>'10'!I36+'20'!I36+'30'!I36+'40'!I36+'50'!I36</f>
        <v>-2.651120130586552E-4</v>
      </c>
      <c r="C35">
        <f t="shared" si="0"/>
        <v>-64.556640456224827</v>
      </c>
      <c r="D35">
        <f>'10'!J36+'20'!J36+'30'!J36+'40'!J36+'50'!J36</f>
        <v>-5.7220777408353211E-4</v>
      </c>
      <c r="E35">
        <f>'10'!K36+'20'!K36+'30'!K36+'40'!K36+'50'!K36</f>
        <v>-2.5488957276091948E-4</v>
      </c>
      <c r="F35">
        <f t="shared" si="1"/>
        <v>-64.062815920265436</v>
      </c>
    </row>
    <row r="36" spans="1:6" x14ac:dyDescent="0.25">
      <c r="A36">
        <f>'10'!H37+'20'!H37+'30'!H37+'40'!H37+'50'!H37</f>
        <v>-4.3605579087571721E-4</v>
      </c>
      <c r="B36">
        <f>'10'!I37+'20'!I37+'30'!I37+'40'!I37+'50'!I37</f>
        <v>-3.0629836914078282E-4</v>
      </c>
      <c r="C36">
        <f t="shared" si="0"/>
        <v>-65.46737718610207</v>
      </c>
      <c r="D36">
        <f>'10'!J37+'20'!J37+'30'!J37+'40'!J37+'50'!J37</f>
        <v>-4.8450215775530339E-4</v>
      </c>
      <c r="E36">
        <f>'10'!K37+'20'!K37+'30'!K37+'40'!K37+'50'!K37</f>
        <v>-2.8714297259776095E-4</v>
      </c>
      <c r="F36">
        <f t="shared" si="1"/>
        <v>-64.986758200761187</v>
      </c>
    </row>
    <row r="37" spans="1:6" x14ac:dyDescent="0.25">
      <c r="A37">
        <f>'10'!H38+'20'!H38+'30'!H38+'40'!H38+'50'!H38</f>
        <v>-3.5862005930642108E-4</v>
      </c>
      <c r="B37">
        <f>'10'!I38+'20'!I38+'30'!I38+'40'!I38+'50'!I38</f>
        <v>-2.5584466883278524E-4</v>
      </c>
      <c r="C37">
        <f t="shared" si="0"/>
        <v>-67.120531380919118</v>
      </c>
      <c r="D37">
        <f>'10'!J38+'20'!J38+'30'!J38+'40'!J38+'50'!J38</f>
        <v>-4.0780131199889591E-4</v>
      </c>
      <c r="E37">
        <f>'10'!K38+'20'!K38+'30'!K38+'40'!K38+'50'!K38</f>
        <v>-2.6024167670419803E-4</v>
      </c>
      <c r="F37">
        <f t="shared" si="1"/>
        <v>-66.30732846232118</v>
      </c>
    </row>
    <row r="38" spans="1:6" x14ac:dyDescent="0.25">
      <c r="A38">
        <f>'10'!H39+'20'!H39+'30'!H39+'40'!H39+'50'!H39</f>
        <v>-3.1027713217337752E-4</v>
      </c>
      <c r="B38">
        <f>'10'!I39+'20'!I39+'30'!I39+'40'!I39+'50'!I39</f>
        <v>-2.3557550298245285E-4</v>
      </c>
      <c r="C38">
        <f t="shared" si="0"/>
        <v>-68.188206006402311</v>
      </c>
      <c r="D38">
        <f>'10'!J39+'20'!J39+'30'!J39+'40'!J39+'50'!J39</f>
        <v>-3.4315289526918355E-4</v>
      </c>
      <c r="E38">
        <f>'10'!K39+'20'!K39+'30'!K39+'40'!K39+'50'!K39</f>
        <v>-2.3900172786116389E-4</v>
      </c>
      <c r="F38">
        <f t="shared" si="1"/>
        <v>-67.572704460401866</v>
      </c>
    </row>
    <row r="39" spans="1:6" x14ac:dyDescent="0.25">
      <c r="A39">
        <f>'10'!H40+'20'!H40+'30'!H40+'40'!H40+'50'!H40</f>
        <v>-2.8164295961820426E-4</v>
      </c>
      <c r="B39">
        <f>'10'!I40+'20'!I40+'30'!I40+'40'!I40+'50'!I40</f>
        <v>-2.267804058969694E-4</v>
      </c>
      <c r="C39">
        <f t="shared" si="0"/>
        <v>-68.835512966702822</v>
      </c>
      <c r="D39">
        <f>'10'!J40+'20'!J40+'30'!J40+'40'!J40+'50'!J40</f>
        <v>-3.5905006912428819E-4</v>
      </c>
      <c r="E39">
        <f>'10'!K40+'20'!K40+'30'!K40+'40'!K40+'50'!K40</f>
        <v>-2.3107986010620422E-4</v>
      </c>
      <c r="F39">
        <f t="shared" si="1"/>
        <v>-67.391779462795839</v>
      </c>
    </row>
    <row r="40" spans="1:6" x14ac:dyDescent="0.25">
      <c r="A40">
        <f>'10'!H41+'20'!H41+'30'!H41+'40'!H41+'50'!H41</f>
        <v>-3.0623512062357458E-4</v>
      </c>
      <c r="B40">
        <f>'10'!I41+'20'!I41+'30'!I41+'40'!I41+'50'!I41</f>
        <v>-1.8786439264697167E-4</v>
      </c>
      <c r="C40">
        <f t="shared" si="0"/>
        <v>-68.891646658968554</v>
      </c>
      <c r="D40">
        <f>'10'!J41+'20'!J41+'30'!J41+'40'!J41+'50'!J41</f>
        <v>-3.5537714482811286E-4</v>
      </c>
      <c r="E40">
        <f>'10'!K41+'20'!K41+'30'!K41+'40'!K41+'50'!K41</f>
        <v>-1.8352078436549964E-4</v>
      </c>
      <c r="F40">
        <f t="shared" si="1"/>
        <v>-67.959538717077109</v>
      </c>
    </row>
    <row r="41" spans="1:6" x14ac:dyDescent="0.25">
      <c r="A41">
        <f>'10'!H42+'20'!H42+'30'!H42+'40'!H42+'50'!H42</f>
        <v>-3.3132426134025166E-4</v>
      </c>
      <c r="B41">
        <f>'10'!I42+'20'!I42+'30'!I42+'40'!I42+'50'!I42</f>
        <v>-1.5809895109428299E-4</v>
      </c>
      <c r="C41">
        <f t="shared" si="0"/>
        <v>-68.704034057910917</v>
      </c>
      <c r="D41">
        <f>'10'!J42+'20'!J42+'30'!J42+'40'!J42+'50'!J42</f>
        <v>-3.6072598904593066E-4</v>
      </c>
      <c r="E41">
        <f>'10'!K42+'20'!K42+'30'!K42+'40'!K42+'50'!K42</f>
        <v>-1.5753788362701674E-4</v>
      </c>
      <c r="F41">
        <f t="shared" si="1"/>
        <v>-68.098324570749071</v>
      </c>
    </row>
    <row r="42" spans="1:6" x14ac:dyDescent="0.25">
      <c r="A42">
        <f>'10'!H43+'20'!H43+'30'!H43+'40'!H43+'50'!H43</f>
        <v>-3.9485439447158467E-4</v>
      </c>
      <c r="B42">
        <f>'10'!I43+'20'!I43+'30'!I43+'40'!I43+'50'!I43</f>
        <v>-1.5519723687932441E-4</v>
      </c>
      <c r="C42">
        <f t="shared" si="0"/>
        <v>-67.447367233459374</v>
      </c>
      <c r="D42">
        <f>'10'!J43+'20'!J43+'30'!J43+'40'!J43+'50'!J43</f>
        <v>-4.0053443176078579E-4</v>
      </c>
      <c r="E42">
        <f>'10'!K43+'20'!K43+'30'!K43+'40'!K43+'50'!K43</f>
        <v>-1.1327604292950901E-4</v>
      </c>
      <c r="F42">
        <f t="shared" si="1"/>
        <v>-67.613034622919898</v>
      </c>
    </row>
    <row r="43" spans="1:6" x14ac:dyDescent="0.25">
      <c r="A43">
        <f>'10'!H44+'20'!H44+'30'!H44+'40'!H44+'50'!H44</f>
        <v>-4.4549347052791084E-4</v>
      </c>
      <c r="B43">
        <f>'10'!I44+'20'!I44+'30'!I44+'40'!I44+'50'!I44</f>
        <v>-8.7948791291420862E-5</v>
      </c>
      <c r="C43">
        <f t="shared" si="0"/>
        <v>-66.857125560631346</v>
      </c>
      <c r="D43">
        <f>'10'!J44+'20'!J44+'30'!J44+'40'!J44+'50'!J44</f>
        <v>-4.2210077058821445E-4</v>
      </c>
      <c r="E43">
        <f>'10'!K44+'20'!K44+'30'!K44+'40'!K44+'50'!K44</f>
        <v>-8.9092691476798814E-5</v>
      </c>
      <c r="F43">
        <f t="shared" si="1"/>
        <v>-67.302382991681398</v>
      </c>
    </row>
    <row r="44" spans="1:6" x14ac:dyDescent="0.25">
      <c r="A44">
        <f>'10'!H45+'20'!H45+'30'!H45+'40'!H45+'50'!H45</f>
        <v>-4.4915289475449399E-4</v>
      </c>
      <c r="B44">
        <f>'10'!I45+'20'!I45+'30'!I45+'40'!I45+'50'!I45</f>
        <v>-8.4298925136798235E-5</v>
      </c>
      <c r="C44">
        <f t="shared" si="0"/>
        <v>-66.80176683801659</v>
      </c>
      <c r="D44">
        <f>'10'!J45+'20'!J45+'30'!J45+'40'!J45+'50'!J45</f>
        <v>-4.3974016198892356E-4</v>
      </c>
      <c r="E44">
        <f>'10'!K45+'20'!K45+'30'!K45+'40'!K45+'50'!K45</f>
        <v>-5.1655929160516112E-5</v>
      </c>
      <c r="F44">
        <f t="shared" si="1"/>
        <v>-67.07655870885533</v>
      </c>
    </row>
    <row r="45" spans="1:6" x14ac:dyDescent="0.25">
      <c r="A45">
        <f>'10'!H46+'20'!H46+'30'!H46+'40'!H46+'50'!H46</f>
        <v>-4.3594612474266421E-4</v>
      </c>
      <c r="B45">
        <f>'10'!I46+'20'!I46+'30'!I46+'40'!I46+'50'!I46</f>
        <v>-1.3396299845208035E-5</v>
      </c>
      <c r="C45">
        <f t="shared" si="0"/>
        <v>-67.207244519255994</v>
      </c>
      <c r="D45">
        <f>'10'!J46+'20'!J46+'30'!J46+'40'!J46+'50'!J46</f>
        <v>-4.6077388816261956E-4</v>
      </c>
      <c r="E45">
        <f>'10'!K46+'20'!K46+'30'!K46+'40'!K46+'50'!K46</f>
        <v>-7.1161244278860627E-6</v>
      </c>
      <c r="F45">
        <f t="shared" si="1"/>
        <v>-66.729207079393461</v>
      </c>
    </row>
    <row r="46" spans="1:6" x14ac:dyDescent="0.25">
      <c r="A46">
        <f>'10'!H47+'20'!H47+'30'!H47+'40'!H47+'50'!H47</f>
        <v>-4.7069354265200623E-4</v>
      </c>
      <c r="B46">
        <f>'10'!I47+'20'!I47+'30'!I47+'40'!I47+'50'!I47</f>
        <v>2.4613490094825078E-5</v>
      </c>
      <c r="C46">
        <f t="shared" si="0"/>
        <v>-66.533375836431389</v>
      </c>
      <c r="D46">
        <f>'10'!J47+'20'!J47+'30'!J47+'40'!J47+'50'!J47</f>
        <v>-4.5828700200750775E-4</v>
      </c>
      <c r="E46">
        <f>'10'!K47+'20'!K47+'30'!K47+'40'!K47+'50'!K47</f>
        <v>3.9206542424776316E-5</v>
      </c>
      <c r="F46">
        <f t="shared" si="1"/>
        <v>-66.745579652790127</v>
      </c>
    </row>
    <row r="47" spans="1:6" x14ac:dyDescent="0.25">
      <c r="A47">
        <f>'10'!H48+'20'!H48+'30'!H48+'40'!H48+'50'!H48</f>
        <v>-4.8092115110463438E-4</v>
      </c>
      <c r="B47">
        <f>'10'!I48+'20'!I48+'30'!I48+'40'!I48+'50'!I48</f>
        <v>8.4291813008469544E-5</v>
      </c>
      <c r="C47">
        <f t="shared" si="0"/>
        <v>-66.227114866529561</v>
      </c>
      <c r="D47">
        <f>'10'!J48+'20'!J48+'30'!J48+'40'!J48+'50'!J48</f>
        <v>-4.4629225629717981E-4</v>
      </c>
      <c r="E47">
        <f>'10'!K48+'20'!K48+'30'!K48+'40'!K48+'50'!K48</f>
        <v>8.9574096260038548E-5</v>
      </c>
      <c r="F47">
        <f t="shared" si="1"/>
        <v>-66.836096269311327</v>
      </c>
    </row>
    <row r="48" spans="1:6" x14ac:dyDescent="0.25">
      <c r="A48">
        <f>'10'!H49+'20'!H49+'30'!H49+'40'!H49+'50'!H49</f>
        <v>-4.5317412666632075E-4</v>
      </c>
      <c r="B48">
        <f>'10'!I49+'20'!I49+'30'!I49+'40'!I49+'50'!I49</f>
        <v>1.0964993776619135E-4</v>
      </c>
      <c r="C48">
        <f t="shared" si="0"/>
        <v>-66.627606413645481</v>
      </c>
      <c r="D48">
        <f>'10'!J49+'20'!J49+'30'!J49+'40'!J49+'50'!J49</f>
        <v>-4.5819350081425543E-4</v>
      </c>
      <c r="E48">
        <f>'10'!K49+'20'!K49+'30'!K49+'40'!K49+'50'!K49</f>
        <v>9.9271414994721102E-5</v>
      </c>
      <c r="F48">
        <f t="shared" si="1"/>
        <v>-66.579800217483523</v>
      </c>
    </row>
    <row r="49" spans="1:6" x14ac:dyDescent="0.25">
      <c r="A49">
        <f>'10'!H50+'20'!H50+'30'!H50+'40'!H50+'50'!H50</f>
        <v>-4.4840004712680019E-4</v>
      </c>
      <c r="B49">
        <f>'10'!I50+'20'!I50+'30'!I50+'40'!I50+'50'!I50</f>
        <v>9.4508952922099881E-5</v>
      </c>
      <c r="C49">
        <f t="shared" si="0"/>
        <v>-66.777919878750509</v>
      </c>
      <c r="D49">
        <f>'10'!J50+'20'!J50+'30'!J50+'40'!J50+'50'!J50</f>
        <v>-4.5135887078928325E-4</v>
      </c>
      <c r="E49">
        <f>'10'!K50+'20'!K50+'30'!K50+'40'!K50+'50'!K50</f>
        <v>1.0189910172890061E-4</v>
      </c>
      <c r="F49">
        <f t="shared" si="1"/>
        <v>-66.693665836365966</v>
      </c>
    </row>
    <row r="50" spans="1:6" x14ac:dyDescent="0.25">
      <c r="A50">
        <f>'10'!H51+'20'!H51+'30'!H51+'40'!H51+'50'!H51</f>
        <v>-4.3738280901680206E-4</v>
      </c>
      <c r="B50">
        <f>'10'!I51+'20'!I51+'30'!I51+'40'!I51+'50'!I51</f>
        <v>6.9205190057358007E-5</v>
      </c>
      <c r="C50">
        <f t="shared" si="0"/>
        <v>-67.075377321388885</v>
      </c>
      <c r="D50">
        <f>'10'!J51+'20'!J51+'30'!J51+'40'!J51+'50'!J51</f>
        <v>-4.4797051625514709E-4</v>
      </c>
      <c r="E50">
        <f>'10'!K51+'20'!K51+'30'!K51+'40'!K51+'50'!K51</f>
        <v>8.0223419180807558E-5</v>
      </c>
      <c r="F50">
        <f t="shared" si="1"/>
        <v>-66.837918429008127</v>
      </c>
    </row>
    <row r="51" spans="1:6" x14ac:dyDescent="0.25">
      <c r="A51">
        <f>'10'!H52+'20'!H52+'30'!H52+'40'!H52+'50'!H52</f>
        <v>-4.2526078584057247E-4</v>
      </c>
      <c r="B51">
        <f>'10'!I52+'20'!I52+'30'!I52+'40'!I52+'50'!I52</f>
        <v>1.4339498820988515E-5</v>
      </c>
      <c r="C51">
        <f t="shared" si="0"/>
        <v>-67.421958165395068</v>
      </c>
      <c r="D51">
        <f>'10'!J52+'20'!J52+'30'!J52+'40'!J52+'50'!J52</f>
        <v>-4.1842334654418909E-4</v>
      </c>
      <c r="E51">
        <f>'10'!K52+'20'!K52+'30'!K52+'40'!K52+'50'!K52</f>
        <v>7.9830504872388823E-6</v>
      </c>
      <c r="F51">
        <f t="shared" si="1"/>
        <v>-67.566101266513556</v>
      </c>
    </row>
    <row r="52" spans="1:6" x14ac:dyDescent="0.25">
      <c r="A52">
        <f>'10'!H53+'20'!H53+'30'!H53+'40'!H53+'50'!H53</f>
        <v>-3.420847542098095E-4</v>
      </c>
      <c r="B52">
        <f>'10'!I53+'20'!I53+'30'!I53+'40'!I53+'50'!I53</f>
        <v>-5.8872229524633364E-5</v>
      </c>
      <c r="C52">
        <f t="shared" si="0"/>
        <v>-69.190564983505254</v>
      </c>
      <c r="D52">
        <f>'10'!J53+'20'!J53+'30'!J53+'40'!J53+'50'!J53</f>
        <v>-3.772188498807224E-4</v>
      </c>
      <c r="E52">
        <f>'10'!K53+'20'!K53+'30'!K53+'40'!K53+'50'!K53</f>
        <v>-5.5394620967472109E-5</v>
      </c>
      <c r="F52">
        <f t="shared" si="1"/>
        <v>-68.375472437991817</v>
      </c>
    </row>
    <row r="53" spans="1:6" x14ac:dyDescent="0.25">
      <c r="A53">
        <f>'10'!H54+'20'!H54+'30'!H54+'40'!H54+'50'!H54</f>
        <v>-2.5633267790519526E-4</v>
      </c>
      <c r="B53">
        <f>'10'!I54+'20'!I54+'30'!I54+'40'!I54+'50'!I54</f>
        <v>-1.3008351995185137E-4</v>
      </c>
      <c r="C53">
        <f t="shared" si="0"/>
        <v>-70.828718975648854</v>
      </c>
      <c r="D53">
        <f>'10'!J54+'20'!J54+'30'!J54+'40'!J54+'50'!J54</f>
        <v>-3.1341678770900925E-4</v>
      </c>
      <c r="E53">
        <f>'10'!K54+'20'!K54+'30'!K54+'40'!K54+'50'!K54</f>
        <v>-1.529592846599082E-4</v>
      </c>
      <c r="F53">
        <f t="shared" si="1"/>
        <v>-69.149713421903158</v>
      </c>
    </row>
    <row r="54" spans="1:6" x14ac:dyDescent="0.25">
      <c r="A54">
        <f>'10'!H55+'20'!H55+'30'!H55+'40'!H55+'50'!H55</f>
        <v>-1.9699207537349049E-4</v>
      </c>
      <c r="B54">
        <f>'10'!I55+'20'!I55+'30'!I55+'40'!I55+'50'!I55</f>
        <v>-1.9160894702660304E-4</v>
      </c>
      <c r="C54">
        <f t="shared" si="0"/>
        <v>-71.219387873486511</v>
      </c>
      <c r="D54">
        <f>'10'!J55+'20'!J55+'30'!J55+'40'!J55+'50'!J55</f>
        <v>-2.3606113251697428E-4</v>
      </c>
      <c r="E54">
        <f>'10'!K55+'20'!K55+'30'!K55+'40'!K55+'50'!K55</f>
        <v>-2.07257370784202E-4</v>
      </c>
      <c r="F54">
        <f t="shared" si="1"/>
        <v>-70.057687641628476</v>
      </c>
    </row>
    <row r="55" spans="1:6" x14ac:dyDescent="0.25">
      <c r="A55">
        <f>'10'!H56+'20'!H56+'30'!H56+'40'!H56+'50'!H56</f>
        <v>-9.6025998855923838E-5</v>
      </c>
      <c r="B55">
        <f>'10'!I56+'20'!I56+'30'!I56+'40'!I56+'50'!I56</f>
        <v>-2.0959222650368271E-4</v>
      </c>
      <c r="C55">
        <f t="shared" si="0"/>
        <v>-72.744975983655394</v>
      </c>
      <c r="D55">
        <f>'10'!J56+'20'!J56+'30'!J56+'40'!J56+'50'!J56</f>
        <v>-1.599043844976665E-4</v>
      </c>
      <c r="E55">
        <f>'10'!K56+'20'!K56+'30'!K56+'40'!K56+'50'!K56</f>
        <v>-2.3540622851721434E-4</v>
      </c>
      <c r="F55">
        <f t="shared" si="1"/>
        <v>-70.915927074529648</v>
      </c>
    </row>
    <row r="56" spans="1:6" x14ac:dyDescent="0.25">
      <c r="A56">
        <f>'10'!H57+'20'!H57+'30'!H57+'40'!H57+'50'!H57</f>
        <v>1.1442175632694684E-5</v>
      </c>
      <c r="B56">
        <f>'10'!I57+'20'!I57+'30'!I57+'40'!I57+'50'!I57</f>
        <v>-2.3214375369127679E-4</v>
      </c>
      <c r="C56">
        <f t="shared" si="0"/>
        <v>-72.674321892327839</v>
      </c>
      <c r="D56">
        <f>'10'!J57+'20'!J57+'30'!J57+'40'!J57+'50'!J57</f>
        <v>-7.3508026311134994E-5</v>
      </c>
      <c r="E56">
        <f>'10'!K57+'20'!K57+'30'!K57+'40'!K57+'50'!K57</f>
        <v>-2.5179109091613889E-4</v>
      </c>
      <c r="F56">
        <f t="shared" si="1"/>
        <v>-71.623977794653825</v>
      </c>
    </row>
    <row r="57" spans="1:6" x14ac:dyDescent="0.25">
      <c r="A57">
        <f>'10'!H58+'20'!H58+'30'!H58+'40'!H58+'50'!H58</f>
        <v>1.0182075300389022E-4</v>
      </c>
      <c r="B57">
        <f>'10'!I58+'20'!I58+'30'!I58+'40'!I58+'50'!I58</f>
        <v>-2.2156920363464362E-4</v>
      </c>
      <c r="C57">
        <f t="shared" si="0"/>
        <v>-72.257723361240494</v>
      </c>
      <c r="D57">
        <f>'10'!J58+'20'!J58+'30'!J58+'40'!J58+'50'!J58</f>
        <v>1.8670659698432691E-5</v>
      </c>
      <c r="E57">
        <f>'10'!K58+'20'!K58+'30'!K58+'40'!K58+'50'!K58</f>
        <v>-2.2456851898645821E-4</v>
      </c>
      <c r="F57">
        <f t="shared" si="1"/>
        <v>-72.943106111144701</v>
      </c>
    </row>
    <row r="58" spans="1:6" x14ac:dyDescent="0.25">
      <c r="A58">
        <f>'10'!H59+'20'!H59+'30'!H59+'40'!H59+'50'!H59</f>
        <v>1.8810989919466848E-4</v>
      </c>
      <c r="B58">
        <f>'10'!I59+'20'!I59+'30'!I59+'40'!I59+'50'!I59</f>
        <v>-2.1800054227241408E-4</v>
      </c>
      <c r="C58">
        <f t="shared" si="0"/>
        <v>-70.813953340877575</v>
      </c>
      <c r="D58">
        <f>'10'!J59+'20'!J59+'30'!J59+'40'!J59+'50'!J59</f>
        <v>1.0198149123179467E-4</v>
      </c>
      <c r="E58">
        <f>'10'!K59+'20'!K59+'30'!K59+'40'!K59+'50'!K59</f>
        <v>-2.2431879038239391E-4</v>
      </c>
      <c r="F58">
        <f t="shared" si="1"/>
        <v>-72.16674357671836</v>
      </c>
    </row>
    <row r="59" spans="1:6" x14ac:dyDescent="0.25">
      <c r="A59">
        <f>'10'!H60+'20'!H60+'30'!H60+'40'!H60+'50'!H60</f>
        <v>2.5949708374269667E-4</v>
      </c>
      <c r="B59">
        <f>'10'!I60+'20'!I60+'30'!I60+'40'!I60+'50'!I60</f>
        <v>-1.7281652425889685E-4</v>
      </c>
      <c r="C59">
        <f t="shared" si="0"/>
        <v>-70.123145786062665</v>
      </c>
      <c r="D59">
        <f>'10'!J60+'20'!J60+'30'!J60+'40'!J60+'50'!J60</f>
        <v>1.5677061261553591E-4</v>
      </c>
      <c r="E59">
        <f>'10'!K60+'20'!K60+'30'!K60+'40'!K60+'50'!K60</f>
        <v>-1.6150594100293884E-4</v>
      </c>
      <c r="F59">
        <f t="shared" si="1"/>
        <v>-72.953245791775998</v>
      </c>
    </row>
    <row r="60" spans="1:6" x14ac:dyDescent="0.25">
      <c r="A60">
        <f>'10'!H61+'20'!H61+'30'!H61+'40'!H61+'50'!H61</f>
        <v>2.8758049661753134E-4</v>
      </c>
      <c r="B60">
        <f>'10'!I61+'20'!I61+'30'!I61+'40'!I61+'50'!I61</f>
        <v>-1.4482289627340894E-4</v>
      </c>
      <c r="C60">
        <f t="shared" si="0"/>
        <v>-69.843208733981143</v>
      </c>
      <c r="D60">
        <f>'10'!J61+'20'!J61+'30'!J61+'40'!J61+'50'!J61</f>
        <v>2.3491914620525222E-4</v>
      </c>
      <c r="E60">
        <f>'10'!K61+'20'!K61+'30'!K61+'40'!K61+'50'!K61</f>
        <v>-1.3465365905900083E-4</v>
      </c>
      <c r="F60">
        <f t="shared" si="1"/>
        <v>-71.347857584701117</v>
      </c>
    </row>
    <row r="61" spans="1:6" x14ac:dyDescent="0.25">
      <c r="A61">
        <f>'10'!H62+'20'!H62+'30'!H62+'40'!H62+'50'!H62</f>
        <v>3.1951930453471926E-4</v>
      </c>
      <c r="B61">
        <f>'10'!I62+'20'!I62+'30'!I62+'40'!I62+'50'!I62</f>
        <v>-9.1415144904952368E-5</v>
      </c>
      <c r="C61">
        <f t="shared" si="0"/>
        <v>-69.568369744778693</v>
      </c>
      <c r="D61">
        <f>'10'!J62+'20'!J62+'30'!J62+'40'!J62+'50'!J62</f>
        <v>2.5835644369236909E-4</v>
      </c>
      <c r="E61">
        <f>'10'!K62+'20'!K62+'30'!K62+'40'!K62+'50'!K62</f>
        <v>-8.8669933225660907E-5</v>
      </c>
      <c r="F61">
        <f t="shared" si="1"/>
        <v>-71.2720057896084</v>
      </c>
    </row>
    <row r="62" spans="1:6" x14ac:dyDescent="0.25">
      <c r="A62">
        <f>'10'!H63+'20'!H63+'30'!H63+'40'!H63+'50'!H63</f>
        <v>2.9030405562089354E-4</v>
      </c>
      <c r="B62">
        <f>'10'!I63+'20'!I63+'30'!I63+'40'!I63+'50'!I63</f>
        <v>-6.3744811751429602E-5</v>
      </c>
      <c r="C62">
        <f t="shared" si="0"/>
        <v>-70.538433634704901</v>
      </c>
      <c r="D62">
        <f>'10'!J63+'20'!J63+'30'!J63+'40'!J63+'50'!J63</f>
        <v>2.4320850578949142E-4</v>
      </c>
      <c r="E62">
        <f>'10'!K63+'20'!K63+'30'!K63+'40'!K63+'50'!K63</f>
        <v>-6.6025299838914702E-5</v>
      </c>
      <c r="F62">
        <f t="shared" si="1"/>
        <v>-71.971598190094312</v>
      </c>
    </row>
    <row r="63" spans="1:6" x14ac:dyDescent="0.25">
      <c r="A63">
        <f>'10'!H64+'20'!H64+'30'!H64+'40'!H64+'50'!H64</f>
        <v>2.5904043515609479E-4</v>
      </c>
      <c r="B63">
        <f>'10'!I64+'20'!I64+'30'!I64+'40'!I64+'50'!I64</f>
        <v>-8.3807559337683354E-5</v>
      </c>
      <c r="C63">
        <f t="shared" si="0"/>
        <v>-71.300314616117163</v>
      </c>
      <c r="D63">
        <f>'10'!J64+'20'!J64+'30'!J64+'40'!J64+'50'!J64</f>
        <v>2.2805683638043873E-4</v>
      </c>
      <c r="E63">
        <f>'10'!K64+'20'!K64+'30'!K64+'40'!K64+'50'!K64</f>
        <v>-8.7270188493701736E-5</v>
      </c>
      <c r="F63">
        <f t="shared" si="1"/>
        <v>-72.245642774900858</v>
      </c>
    </row>
    <row r="64" spans="1:6" x14ac:dyDescent="0.25">
      <c r="A64">
        <f>'10'!H65+'20'!H65+'30'!H65+'40'!H65+'50'!H65</f>
        <v>2.1075476369491114E-4</v>
      </c>
      <c r="B64">
        <f>'10'!I65+'20'!I65+'30'!I65+'40'!I65+'50'!I65</f>
        <v>-1.1211341098957088E-4</v>
      </c>
      <c r="C64">
        <f t="shared" si="0"/>
        <v>-72.442243016950755</v>
      </c>
      <c r="D64">
        <f>'10'!J65+'20'!J65+'30'!J65+'40'!J65+'50'!J65</f>
        <v>1.9155808999300039E-4</v>
      </c>
      <c r="E64">
        <f>'10'!K65+'20'!K65+'30'!K65+'40'!K65+'50'!K65</f>
        <v>-1.0694661318950993E-4</v>
      </c>
      <c r="F64">
        <f t="shared" si="1"/>
        <v>-73.175653709039565</v>
      </c>
    </row>
    <row r="65" spans="1:6" x14ac:dyDescent="0.25">
      <c r="A65">
        <f>'10'!H66+'20'!H66+'30'!H66+'40'!H66+'50'!H66</f>
        <v>1.7482848596276143E-4</v>
      </c>
      <c r="B65">
        <f>'10'!I66+'20'!I66+'30'!I66+'40'!I66+'50'!I66</f>
        <v>-1.6097812428435667E-4</v>
      </c>
      <c r="C65">
        <f t="shared" si="0"/>
        <v>-72.481133396952686</v>
      </c>
      <c r="D65">
        <f>'10'!J66+'20'!J66+'30'!J66+'40'!J66+'50'!J66</f>
        <v>1.8051725881218397E-4</v>
      </c>
      <c r="E65">
        <f>'10'!K66+'20'!K66+'30'!K66+'40'!K66+'50'!K66</f>
        <v>-1.1324569097465173E-4</v>
      </c>
      <c r="F65">
        <f t="shared" si="1"/>
        <v>-73.428382911663761</v>
      </c>
    </row>
    <row r="66" spans="1:6" x14ac:dyDescent="0.25">
      <c r="A66">
        <f>'10'!H67+'20'!H67+'30'!H67+'40'!H67+'50'!H67</f>
        <v>1.5020680363513224E-4</v>
      </c>
      <c r="B66">
        <f>'10'!I67+'20'!I67+'30'!I67+'40'!I67+'50'!I67</f>
        <v>-1.9604288016583486E-4</v>
      </c>
      <c r="C66">
        <f t="shared" si="0"/>
        <v>-72.147065139540118</v>
      </c>
      <c r="D66">
        <f>'10'!J67+'20'!J67+'30'!J67+'40'!J67+'50'!J67</f>
        <v>1.4105658871901871E-4</v>
      </c>
      <c r="E66">
        <f>'10'!K67+'20'!K67+'30'!K67+'40'!K67+'50'!K67</f>
        <v>-1.448792409345465E-4</v>
      </c>
      <c r="F66">
        <f t="shared" si="1"/>
        <v>-73.884152245605605</v>
      </c>
    </row>
    <row r="67" spans="1:6" x14ac:dyDescent="0.25">
      <c r="A67">
        <f>'10'!H68+'20'!H68+'30'!H68+'40'!H68+'50'!H68</f>
        <v>1.5005640356737795E-4</v>
      </c>
      <c r="B67">
        <f>'10'!I68+'20'!I68+'30'!I68+'40'!I68+'50'!I68</f>
        <v>-2.0594133600068519E-4</v>
      </c>
      <c r="C67">
        <f t="shared" ref="C67:C130" si="2">20*LOG10(SQRT((A67*A67)+(B67*B67)))</f>
        <v>-71.875629036801058</v>
      </c>
      <c r="D67">
        <f>'10'!J68+'20'!J68+'30'!J68+'40'!J68+'50'!J68</f>
        <v>1.5707554849445359E-4</v>
      </c>
      <c r="E67">
        <f>'10'!K68+'20'!K68+'30'!K68+'40'!K68+'50'!K68</f>
        <v>-1.5804639182435417E-4</v>
      </c>
      <c r="F67">
        <f t="shared" ref="F67:F130" si="3">20*LOG10(SQRT((D67*D67)+(E67*E67)))</f>
        <v>-73.040685896865256</v>
      </c>
    </row>
    <row r="68" spans="1:6" x14ac:dyDescent="0.25">
      <c r="A68">
        <f>'10'!H69+'20'!H69+'30'!H69+'40'!H69+'50'!H69</f>
        <v>1.9622470556198107E-4</v>
      </c>
      <c r="B68">
        <f>'10'!I69+'20'!I69+'30'!I69+'40'!I69+'50'!I69</f>
        <v>-1.7913209742906894E-4</v>
      </c>
      <c r="C68">
        <f t="shared" si="2"/>
        <v>-71.512417856955068</v>
      </c>
      <c r="D68">
        <f>'10'!J69+'20'!J69+'30'!J69+'40'!J69+'50'!J69</f>
        <v>2.0140971042623173E-4</v>
      </c>
      <c r="E68">
        <f>'10'!K69+'20'!K69+'30'!K69+'40'!K69+'50'!K69</f>
        <v>-1.29462066257791E-4</v>
      </c>
      <c r="F68">
        <f t="shared" si="3"/>
        <v>-72.41646102648032</v>
      </c>
    </row>
    <row r="69" spans="1:6" x14ac:dyDescent="0.25">
      <c r="A69">
        <f>'10'!H70+'20'!H70+'30'!H70+'40'!H70+'50'!H70</f>
        <v>2.6982139103200631E-4</v>
      </c>
      <c r="B69">
        <f>'10'!I70+'20'!I70+'30'!I70+'40'!I70+'50'!I70</f>
        <v>-1.280041794245383E-4</v>
      </c>
      <c r="C69">
        <f t="shared" si="2"/>
        <v>-70.496903950545601</v>
      </c>
      <c r="D69">
        <f>'10'!J70+'20'!J70+'30'!J70+'40'!J70+'50'!J70</f>
        <v>2.7087881860253212E-4</v>
      </c>
      <c r="E69">
        <f>'10'!K70+'20'!K70+'30'!K70+'40'!K70+'50'!K70</f>
        <v>-7.8025835130153602E-5</v>
      </c>
      <c r="F69">
        <f t="shared" si="3"/>
        <v>-70.998330462917437</v>
      </c>
    </row>
    <row r="70" spans="1:6" x14ac:dyDescent="0.25">
      <c r="A70">
        <f>'10'!H71+'20'!H71+'30'!H71+'40'!H71+'50'!H71</f>
        <v>3.3982744356711881E-4</v>
      </c>
      <c r="B70">
        <f>'10'!I71+'20'!I71+'30'!I71+'40'!I71+'50'!I71</f>
        <v>-3.0929451205238931E-5</v>
      </c>
      <c r="C70">
        <f t="shared" si="2"/>
        <v>-69.339003307075771</v>
      </c>
      <c r="D70">
        <f>'10'!J71+'20'!J71+'30'!J71+'40'!J71+'50'!J71</f>
        <v>3.3673936417536035E-4</v>
      </c>
      <c r="E70">
        <f>'10'!K71+'20'!K71+'30'!K71+'40'!K71+'50'!K71</f>
        <v>-1.5533319026324864E-5</v>
      </c>
      <c r="F70">
        <f t="shared" si="3"/>
        <v>-69.444890937671616</v>
      </c>
    </row>
    <row r="71" spans="1:6" x14ac:dyDescent="0.25">
      <c r="A71">
        <f>'10'!H72+'20'!H72+'30'!H72+'40'!H72+'50'!H72</f>
        <v>4.0716039865584455E-4</v>
      </c>
      <c r="B71">
        <f>'10'!I72+'20'!I72+'30'!I72+'40'!I72+'50'!I72</f>
        <v>4.2986512133589617E-5</v>
      </c>
      <c r="C71">
        <f t="shared" si="2"/>
        <v>-67.756549121841687</v>
      </c>
      <c r="D71">
        <f>'10'!J72+'20'!J72+'30'!J72+'40'!J72+'50'!J72</f>
        <v>3.9037855628089313E-4</v>
      </c>
      <c r="E71">
        <f>'10'!K72+'20'!K72+'30'!K72+'40'!K72+'50'!K72</f>
        <v>1.0698769101211288E-4</v>
      </c>
      <c r="F71">
        <f t="shared" si="3"/>
        <v>-67.855753338754781</v>
      </c>
    </row>
    <row r="72" spans="1:6" x14ac:dyDescent="0.25">
      <c r="A72">
        <f>'10'!H73+'20'!H73+'30'!H73+'40'!H73+'50'!H73</f>
        <v>4.0283422600044148E-4</v>
      </c>
      <c r="B72">
        <f>'10'!I73+'20'!I73+'30'!I73+'40'!I73+'50'!I73</f>
        <v>1.354670429278528E-4</v>
      </c>
      <c r="C72">
        <f t="shared" si="2"/>
        <v>-67.432179722383964</v>
      </c>
      <c r="D72">
        <f>'10'!J73+'20'!J73+'30'!J73+'40'!J73+'50'!J73</f>
        <v>3.8289762028225003E-4</v>
      </c>
      <c r="E72">
        <f>'10'!K73+'20'!K73+'30'!K73+'40'!K73+'50'!K73</f>
        <v>1.8055682473657679E-4</v>
      </c>
      <c r="F72">
        <f t="shared" si="3"/>
        <v>-67.466344775209237</v>
      </c>
    </row>
    <row r="73" spans="1:6" x14ac:dyDescent="0.25">
      <c r="A73">
        <f>'10'!H74+'20'!H74+'30'!H74+'40'!H74+'50'!H74</f>
        <v>3.7287039253766998E-4</v>
      </c>
      <c r="B73">
        <f>'10'!I74+'20'!I74+'30'!I74+'40'!I74+'50'!I74</f>
        <v>2.1870236722672807E-4</v>
      </c>
      <c r="C73">
        <f t="shared" si="2"/>
        <v>-67.284765550622595</v>
      </c>
      <c r="D73">
        <f>'10'!J74+'20'!J74+'30'!J74+'40'!J74+'50'!J74</f>
        <v>3.3357593282106553E-4</v>
      </c>
      <c r="E73">
        <f>'10'!K74+'20'!K74+'30'!K74+'40'!K74+'50'!K74</f>
        <v>2.3649609681691765E-4</v>
      </c>
      <c r="F73">
        <f t="shared" si="3"/>
        <v>-67.767551378031328</v>
      </c>
    </row>
    <row r="74" spans="1:6" x14ac:dyDescent="0.25">
      <c r="A74">
        <f>'10'!H75+'20'!H75+'30'!H75+'40'!H75+'50'!H75</f>
        <v>2.681791800161481E-4</v>
      </c>
      <c r="B74">
        <f>'10'!I75+'20'!I75+'30'!I75+'40'!I75+'50'!I75</f>
        <v>2.4151268329825103E-4</v>
      </c>
      <c r="C74">
        <f t="shared" si="2"/>
        <v>-68.85227440287936</v>
      </c>
      <c r="D74">
        <f>'10'!J75+'20'!J75+'30'!J75+'40'!J75+'50'!J75</f>
        <v>2.6635203174580388E-4</v>
      </c>
      <c r="E74">
        <f>'10'!K75+'20'!K75+'30'!K75+'40'!K75+'50'!K75</f>
        <v>2.6020488250554519E-4</v>
      </c>
      <c r="F74">
        <f t="shared" si="3"/>
        <v>-68.580801708942801</v>
      </c>
    </row>
    <row r="75" spans="1:6" x14ac:dyDescent="0.25">
      <c r="A75">
        <f>'10'!H76+'20'!H76+'30'!H76+'40'!H76+'50'!H76</f>
        <v>1.4580465280292134E-4</v>
      </c>
      <c r="B75">
        <f>'10'!I76+'20'!I76+'30'!I76+'40'!I76+'50'!I76</f>
        <v>2.6669072927134143E-4</v>
      </c>
      <c r="C75">
        <f t="shared" si="2"/>
        <v>-70.344082121212296</v>
      </c>
      <c r="D75">
        <f>'10'!J76+'20'!J76+'30'!J76+'40'!J76+'50'!J76</f>
        <v>1.385999641066825E-4</v>
      </c>
      <c r="E75">
        <f>'10'!K76+'20'!K76+'30'!K76+'40'!K76+'50'!K76</f>
        <v>2.6841818672848161E-4</v>
      </c>
      <c r="F75">
        <f t="shared" si="3"/>
        <v>-70.397277541289156</v>
      </c>
    </row>
    <row r="76" spans="1:6" x14ac:dyDescent="0.25">
      <c r="A76">
        <f>'10'!H77+'20'!H77+'30'!H77+'40'!H77+'50'!H77</f>
        <v>-3.9764680278067026E-5</v>
      </c>
      <c r="B76">
        <f>'10'!I77+'20'!I77+'30'!I77+'40'!I77+'50'!I77</f>
        <v>2.1236874296934457E-4</v>
      </c>
      <c r="C76">
        <f t="shared" si="2"/>
        <v>-73.308532177352987</v>
      </c>
      <c r="D76">
        <f>'10'!J77+'20'!J77+'30'!J77+'40'!J77+'50'!J77</f>
        <v>-7.0272664232578575E-6</v>
      </c>
      <c r="E76">
        <f>'10'!K77+'20'!K77+'30'!K77+'40'!K77+'50'!K77</f>
        <v>2.7683831707483954E-4</v>
      </c>
      <c r="F76">
        <f t="shared" si="3"/>
        <v>-71.152678524445093</v>
      </c>
    </row>
    <row r="77" spans="1:6" x14ac:dyDescent="0.25">
      <c r="A77">
        <f>'10'!H78+'20'!H78+'30'!H78+'40'!H78+'50'!H78</f>
        <v>-2.3258571080050547E-4</v>
      </c>
      <c r="B77">
        <f>'10'!I78+'20'!I78+'30'!I78+'40'!I78+'50'!I78</f>
        <v>1.7603270333466016E-4</v>
      </c>
      <c r="C77">
        <f t="shared" si="2"/>
        <v>-70.70154012583852</v>
      </c>
      <c r="D77">
        <f>'10'!J78+'20'!J78+'30'!J78+'40'!J78+'50'!J78</f>
        <v>-2.0712663623072931E-4</v>
      </c>
      <c r="E77">
        <f>'10'!K78+'20'!K78+'30'!K78+'40'!K78+'50'!K78</f>
        <v>2.0120094192895954E-4</v>
      </c>
      <c r="F77">
        <f t="shared" si="3"/>
        <v>-70.789211165889427</v>
      </c>
    </row>
    <row r="78" spans="1:6" x14ac:dyDescent="0.25">
      <c r="A78">
        <f>'10'!H79+'20'!H79+'30'!H79+'40'!H79+'50'!H79</f>
        <v>-3.7519712864121169E-4</v>
      </c>
      <c r="B78">
        <f>'10'!I79+'20'!I79+'30'!I79+'40'!I79+'50'!I79</f>
        <v>7.0331749819729664E-5</v>
      </c>
      <c r="C78">
        <f t="shared" si="2"/>
        <v>-68.364825053085724</v>
      </c>
      <c r="D78">
        <f>'10'!J79+'20'!J79+'30'!J79+'40'!J79+'50'!J79</f>
        <v>-3.5464580676771373E-4</v>
      </c>
      <c r="E78">
        <f>'10'!K79+'20'!K79+'30'!K79+'40'!K79+'50'!K79</f>
        <v>1.3450928870672126E-4</v>
      </c>
      <c r="F78">
        <f t="shared" si="3"/>
        <v>-68.420406327410944</v>
      </c>
    </row>
    <row r="79" spans="1:6" x14ac:dyDescent="0.25">
      <c r="A79">
        <f>'10'!H80+'20'!H80+'30'!H80+'40'!H80+'50'!H80</f>
        <v>-5.2002211491721157E-4</v>
      </c>
      <c r="B79">
        <f>'10'!I80+'20'!I80+'30'!I80+'40'!I80+'50'!I80</f>
        <v>3.6107805514176369E-6</v>
      </c>
      <c r="C79">
        <f t="shared" si="2"/>
        <v>-65.679354357022874</v>
      </c>
      <c r="D79">
        <f>'10'!J80+'20'!J80+'30'!J80+'40'!J80+'50'!J80</f>
        <v>-4.8779465839701914E-4</v>
      </c>
      <c r="E79">
        <f>'10'!K80+'20'!K80+'30'!K80+'40'!K80+'50'!K80</f>
        <v>4.7038222025965382E-5</v>
      </c>
      <c r="F79">
        <f t="shared" si="3"/>
        <v>-66.195061551440631</v>
      </c>
    </row>
    <row r="80" spans="1:6" x14ac:dyDescent="0.25">
      <c r="A80">
        <f>'10'!H81+'20'!H81+'30'!H81+'40'!H81+'50'!H81</f>
        <v>-5.9147049685078325E-4</v>
      </c>
      <c r="B80">
        <f>'10'!I81+'20'!I81+'30'!I81+'40'!I81+'50'!I81</f>
        <v>-1.2423766829314177E-4</v>
      </c>
      <c r="C80">
        <f t="shared" si="2"/>
        <v>-64.373832050322505</v>
      </c>
      <c r="D80">
        <f>'10'!J81+'20'!J81+'30'!J81+'40'!J81+'50'!J81</f>
        <v>-5.5889401589024755E-4</v>
      </c>
      <c r="E80">
        <f>'10'!K81+'20'!K81+'30'!K81+'40'!K81+'50'!K81</f>
        <v>-7.7856949034575164E-5</v>
      </c>
      <c r="F80">
        <f t="shared" si="3"/>
        <v>-64.96993898831731</v>
      </c>
    </row>
    <row r="81" spans="1:6" x14ac:dyDescent="0.25">
      <c r="A81">
        <f>'10'!H82+'20'!H82+'30'!H82+'40'!H82+'50'!H82</f>
        <v>-5.9764231785532367E-4</v>
      </c>
      <c r="B81">
        <f>'10'!I82+'20'!I82+'30'!I82+'40'!I82+'50'!I82</f>
        <v>-2.5191830292412931E-4</v>
      </c>
      <c r="C81">
        <f t="shared" si="2"/>
        <v>-63.760902866949664</v>
      </c>
      <c r="D81">
        <f>'10'!J82+'20'!J82+'30'!J82+'40'!J82+'50'!J82</f>
        <v>-5.8221745357584572E-4</v>
      </c>
      <c r="E81">
        <f>'10'!K82+'20'!K82+'30'!K82+'40'!K82+'50'!K82</f>
        <v>-2.0739543731457862E-4</v>
      </c>
      <c r="F81">
        <f t="shared" si="3"/>
        <v>-64.179479713361985</v>
      </c>
    </row>
    <row r="82" spans="1:6" x14ac:dyDescent="0.25">
      <c r="A82">
        <f>'10'!H83+'20'!H83+'30'!H83+'40'!H83+'50'!H83</f>
        <v>-5.1452380576108515E-4</v>
      </c>
      <c r="B82">
        <f>'10'!I83+'20'!I83+'30'!I83+'40'!I83+'50'!I83</f>
        <v>-3.7947633349969163E-4</v>
      </c>
      <c r="C82">
        <f t="shared" si="2"/>
        <v>-63.885560104441723</v>
      </c>
      <c r="D82">
        <f>'10'!J83+'20'!J83+'30'!J83+'40'!J83+'50'!J83</f>
        <v>-5.2495333592230038E-4</v>
      </c>
      <c r="E82">
        <f>'10'!K83+'20'!K83+'30'!K83+'40'!K83+'50'!K83</f>
        <v>-3.3837086755859381E-4</v>
      </c>
      <c r="F82">
        <f t="shared" si="3"/>
        <v>-64.088565045236777</v>
      </c>
    </row>
    <row r="83" spans="1:6" x14ac:dyDescent="0.25">
      <c r="A83">
        <f>'10'!H84+'20'!H84+'30'!H84+'40'!H84+'50'!H84</f>
        <v>-4.3457986156711283E-4</v>
      </c>
      <c r="B83">
        <f>'10'!I84+'20'!I84+'30'!I84+'40'!I84+'50'!I84</f>
        <v>-4.9431259556155646E-4</v>
      </c>
      <c r="C83">
        <f t="shared" si="2"/>
        <v>-63.633069422432875</v>
      </c>
      <c r="D83">
        <f>'10'!J84+'20'!J84+'30'!J84+'40'!J84+'50'!J84</f>
        <v>-4.1761735245387301E-4</v>
      </c>
      <c r="E83">
        <f>'10'!K84+'20'!K84+'30'!K84+'40'!K84+'50'!K84</f>
        <v>-4.7576802406640545E-4</v>
      </c>
      <c r="F83">
        <f t="shared" si="3"/>
        <v>-63.971162109730024</v>
      </c>
    </row>
    <row r="84" spans="1:6" x14ac:dyDescent="0.25">
      <c r="A84">
        <f>'10'!H85+'20'!H85+'30'!H85+'40'!H85+'50'!H85</f>
        <v>-2.7598839857789716E-4</v>
      </c>
      <c r="B84">
        <f>'10'!I85+'20'!I85+'30'!I85+'40'!I85+'50'!I85</f>
        <v>-5.8328134834435862E-4</v>
      </c>
      <c r="C84">
        <f t="shared" si="2"/>
        <v>-63.805031222830166</v>
      </c>
      <c r="D84">
        <f>'10'!J85+'20'!J85+'30'!J85+'40'!J85+'50'!J85</f>
        <v>-2.6459430014580453E-4</v>
      </c>
      <c r="E84">
        <f>'10'!K85+'20'!K85+'30'!K85+'40'!K85+'50'!K85</f>
        <v>-5.8782965568857841E-4</v>
      </c>
      <c r="F84">
        <f t="shared" si="3"/>
        <v>-63.81372692031492</v>
      </c>
    </row>
    <row r="85" spans="1:6" x14ac:dyDescent="0.25">
      <c r="A85">
        <f>'10'!H86+'20'!H86+'30'!H86+'40'!H86+'50'!H86</f>
        <v>-1.0106624195288711E-4</v>
      </c>
      <c r="B85">
        <f>'10'!I86+'20'!I86+'30'!I86+'40'!I86+'50'!I86</f>
        <v>-6.6811720167363306E-4</v>
      </c>
      <c r="C85">
        <f t="shared" si="2"/>
        <v>-63.404688672248909</v>
      </c>
      <c r="D85">
        <f>'10'!J86+'20'!J86+'30'!J86+'40'!J86+'50'!J86</f>
        <v>-1.0795303239055534E-4</v>
      </c>
      <c r="E85">
        <f>'10'!K86+'20'!K86+'30'!K86+'40'!K86+'50'!K86</f>
        <v>-6.9568717472981456E-4</v>
      </c>
      <c r="F85">
        <f t="shared" si="3"/>
        <v>-63.048384689811797</v>
      </c>
    </row>
    <row r="86" spans="1:6" x14ac:dyDescent="0.25">
      <c r="A86">
        <f>'10'!H87+'20'!H87+'30'!H87+'40'!H87+'50'!H87</f>
        <v>8.6392062284456261E-5</v>
      </c>
      <c r="B86">
        <f>'10'!I87+'20'!I87+'30'!I87+'40'!I87+'50'!I87</f>
        <v>-7.0254154860199434E-4</v>
      </c>
      <c r="C86">
        <f t="shared" si="2"/>
        <v>-63.001378156875361</v>
      </c>
      <c r="D86">
        <f>'10'!J87+'20'!J87+'30'!J87+'40'!J87+'50'!J87</f>
        <v>1.1969433749385474E-4</v>
      </c>
      <c r="E86">
        <f>'10'!K87+'20'!K87+'30'!K87+'40'!K87+'50'!K87</f>
        <v>-7.135918270003886E-4</v>
      </c>
      <c r="F86">
        <f t="shared" si="3"/>
        <v>-62.810501064606683</v>
      </c>
    </row>
    <row r="87" spans="1:6" x14ac:dyDescent="0.25">
      <c r="A87">
        <f>'10'!H88+'20'!H88+'30'!H88+'40'!H88+'50'!H88</f>
        <v>2.8210150512481403E-4</v>
      </c>
      <c r="B87">
        <f>'10'!I88+'20'!I88+'30'!I88+'40'!I88+'50'!I88</f>
        <v>-6.8292340135597232E-4</v>
      </c>
      <c r="C87">
        <f t="shared" si="2"/>
        <v>-62.628346953919262</v>
      </c>
      <c r="D87">
        <f>'10'!J88+'20'!J88+'30'!J88+'40'!J88+'50'!J88</f>
        <v>3.1402904854010007E-4</v>
      </c>
      <c r="E87">
        <f>'10'!K88+'20'!K88+'30'!K88+'40'!K88+'50'!K88</f>
        <v>-6.8342626190308006E-4</v>
      </c>
      <c r="F87">
        <f t="shared" si="3"/>
        <v>-62.474248006071484</v>
      </c>
    </row>
    <row r="88" spans="1:6" x14ac:dyDescent="0.25">
      <c r="A88">
        <f>'10'!H89+'20'!H89+'30'!H89+'40'!H89+'50'!H89</f>
        <v>4.7210530404399702E-4</v>
      </c>
      <c r="B88">
        <f>'10'!I89+'20'!I89+'30'!I89+'40'!I89+'50'!I89</f>
        <v>-5.4741318386011047E-4</v>
      </c>
      <c r="C88">
        <f t="shared" si="2"/>
        <v>-62.818766259719951</v>
      </c>
      <c r="D88">
        <f>'10'!J89+'20'!J89+'30'!J89+'40'!J89+'50'!J89</f>
        <v>5.2199347328128341E-4</v>
      </c>
      <c r="E88">
        <f>'10'!K89+'20'!K89+'30'!K89+'40'!K89+'50'!K89</f>
        <v>-5.8835177406518216E-4</v>
      </c>
      <c r="F88">
        <f t="shared" si="3"/>
        <v>-62.085655155905208</v>
      </c>
    </row>
    <row r="89" spans="1:6" x14ac:dyDescent="0.25">
      <c r="A89">
        <f>'10'!H90+'20'!H90+'30'!H90+'40'!H90+'50'!H90</f>
        <v>6.6322280282561392E-4</v>
      </c>
      <c r="B89">
        <f>'10'!I90+'20'!I90+'30'!I90+'40'!I90+'50'!I90</f>
        <v>-4.1315877114229797E-4</v>
      </c>
      <c r="C89">
        <f t="shared" si="2"/>
        <v>-62.142683392319562</v>
      </c>
      <c r="D89">
        <f>'10'!J90+'20'!J90+'30'!J90+'40'!J90+'50'!J90</f>
        <v>6.6631957058600408E-4</v>
      </c>
      <c r="E89">
        <f>'10'!K90+'20'!K90+'30'!K90+'40'!K90+'50'!K90</f>
        <v>-4.2588094058549806E-4</v>
      </c>
      <c r="F89">
        <f t="shared" si="3"/>
        <v>-62.038724388643629</v>
      </c>
    </row>
    <row r="90" spans="1:6" x14ac:dyDescent="0.25">
      <c r="A90">
        <f>'10'!H91+'20'!H91+'30'!H91+'40'!H91+'50'!H91</f>
        <v>7.7815959611277953E-4</v>
      </c>
      <c r="B90">
        <f>'10'!I91+'20'!I91+'30'!I91+'40'!I91+'50'!I91</f>
        <v>-1.8248896466966529E-4</v>
      </c>
      <c r="C90">
        <f t="shared" si="2"/>
        <v>-61.946115841265225</v>
      </c>
      <c r="D90">
        <f>'10'!J91+'20'!J91+'30'!J91+'40'!J91+'50'!J91</f>
        <v>7.9486930396539498E-4</v>
      </c>
      <c r="E90">
        <f>'10'!K91+'20'!K91+'30'!K91+'40'!K91+'50'!K91</f>
        <v>-2.25751905679692E-4</v>
      </c>
      <c r="F90">
        <f t="shared" si="3"/>
        <v>-61.65718487872148</v>
      </c>
    </row>
    <row r="91" spans="1:6" x14ac:dyDescent="0.25">
      <c r="A91">
        <f>'10'!H92+'20'!H92+'30'!H92+'40'!H92+'50'!H92</f>
        <v>8.9069051769647301E-4</v>
      </c>
      <c r="B91">
        <f>'10'!I92+'20'!I92+'30'!I92+'40'!I92+'50'!I92</f>
        <v>5.6932717745639605E-5</v>
      </c>
      <c r="C91">
        <f t="shared" si="2"/>
        <v>-60.98775545295274</v>
      </c>
      <c r="D91">
        <f>'10'!J92+'20'!J92+'30'!J92+'40'!J92+'50'!J92</f>
        <v>8.5525366391077113E-4</v>
      </c>
      <c r="E91">
        <f>'10'!K92+'20'!K92+'30'!K92+'40'!K92+'50'!K92</f>
        <v>2.1168414471868079E-6</v>
      </c>
      <c r="F91">
        <f t="shared" si="3"/>
        <v>-61.35807452698802</v>
      </c>
    </row>
    <row r="92" spans="1:6" x14ac:dyDescent="0.25">
      <c r="A92">
        <f>'10'!H93+'20'!H93+'30'!H93+'40'!H93+'50'!H93</f>
        <v>8.976417729352294E-4</v>
      </c>
      <c r="B92">
        <f>'10'!I93+'20'!I93+'30'!I93+'40'!I93+'50'!I93</f>
        <v>2.9624203792979727E-4</v>
      </c>
      <c r="C92">
        <f t="shared" si="2"/>
        <v>-60.48895674653447</v>
      </c>
      <c r="D92">
        <f>'10'!J93+'20'!J93+'30'!J93+'40'!J93+'50'!J93</f>
        <v>9.0110776286444723E-4</v>
      </c>
      <c r="E92">
        <f>'10'!K93+'20'!K93+'30'!K93+'40'!K93+'50'!K93</f>
        <v>2.5194664926425137E-4</v>
      </c>
      <c r="F92">
        <f t="shared" si="3"/>
        <v>-60.577575833400203</v>
      </c>
    </row>
    <row r="93" spans="1:6" x14ac:dyDescent="0.25">
      <c r="A93">
        <f>'10'!H94+'20'!H94+'30'!H94+'40'!H94+'50'!H94</f>
        <v>9.2277568600895789E-4</v>
      </c>
      <c r="B93">
        <f>'10'!I94+'20'!I94+'30'!I94+'40'!I94+'50'!I94</f>
        <v>4.9260568462095532E-4</v>
      </c>
      <c r="C93">
        <f t="shared" si="2"/>
        <v>-59.609130824458461</v>
      </c>
      <c r="D93">
        <f>'10'!J94+'20'!J94+'30'!J94+'40'!J94+'50'!J94</f>
        <v>8.5881892797236314E-4</v>
      </c>
      <c r="E93">
        <f>'10'!K94+'20'!K94+'30'!K94+'40'!K94+'50'!K94</f>
        <v>4.5343655807129272E-4</v>
      </c>
      <c r="F93">
        <f t="shared" si="3"/>
        <v>-60.254078743286009</v>
      </c>
    </row>
    <row r="94" spans="1:6" x14ac:dyDescent="0.25">
      <c r="A94">
        <f>'10'!H95+'20'!H95+'30'!H95+'40'!H95+'50'!H95</f>
        <v>7.969472921276477E-4</v>
      </c>
      <c r="B94">
        <f>'10'!I95+'20'!I95+'30'!I95+'40'!I95+'50'!I95</f>
        <v>6.7243935543421889E-4</v>
      </c>
      <c r="C94">
        <f t="shared" si="2"/>
        <v>-59.636507425136045</v>
      </c>
      <c r="D94">
        <f>'10'!J95+'20'!J95+'30'!J95+'40'!J95+'50'!J95</f>
        <v>7.9776661573824185E-4</v>
      </c>
      <c r="E94">
        <f>'10'!K95+'20'!K95+'30'!K95+'40'!K95+'50'!K95</f>
        <v>5.9272935292255247E-4</v>
      </c>
      <c r="F94">
        <f t="shared" si="3"/>
        <v>-60.053487147915952</v>
      </c>
    </row>
    <row r="95" spans="1:6" x14ac:dyDescent="0.25">
      <c r="A95">
        <f>'10'!H96+'20'!H96+'30'!H96+'40'!H96+'50'!H96</f>
        <v>6.8324155027248514E-4</v>
      </c>
      <c r="B95">
        <f>'10'!I96+'20'!I96+'30'!I96+'40'!I96+'50'!I96</f>
        <v>7.7089008322566192E-4</v>
      </c>
      <c r="C95">
        <f t="shared" si="2"/>
        <v>-59.742475587976372</v>
      </c>
      <c r="D95">
        <f>'10'!J96+'20'!J96+'30'!J96+'40'!J96+'50'!J96</f>
        <v>6.7535923944082041E-4</v>
      </c>
      <c r="E95">
        <f>'10'!K96+'20'!K96+'30'!K96+'40'!K96+'50'!K96</f>
        <v>6.6413315768466135E-4</v>
      </c>
      <c r="F95">
        <f t="shared" si="3"/>
        <v>-60.471189866492097</v>
      </c>
    </row>
    <row r="96" spans="1:6" x14ac:dyDescent="0.25">
      <c r="A96">
        <f>'10'!H97+'20'!H97+'30'!H97+'40'!H97+'50'!H97</f>
        <v>4.8240132130800834E-4</v>
      </c>
      <c r="B96">
        <f>'10'!I97+'20'!I97+'30'!I97+'40'!I97+'50'!I97</f>
        <v>7.3417458078317067E-4</v>
      </c>
      <c r="C96">
        <f t="shared" si="2"/>
        <v>-61.125383591962702</v>
      </c>
      <c r="D96">
        <f>'10'!J97+'20'!J97+'30'!J97+'40'!J97+'50'!J97</f>
        <v>4.6831272005459952E-4</v>
      </c>
      <c r="E96">
        <f>'10'!K97+'20'!K97+'30'!K97+'40'!K97+'50'!K97</f>
        <v>6.8217361433535364E-4</v>
      </c>
      <c r="F96">
        <f t="shared" si="3"/>
        <v>-61.645138525133149</v>
      </c>
    </row>
    <row r="97" spans="1:6" x14ac:dyDescent="0.25">
      <c r="A97">
        <f>'10'!H98+'20'!H98+'30'!H98+'40'!H98+'50'!H98</f>
        <v>2.4554384389299669E-4</v>
      </c>
      <c r="B97">
        <f>'10'!I98+'20'!I98+'30'!I98+'40'!I98+'50'!I98</f>
        <v>6.5598524141362226E-4</v>
      </c>
      <c r="C97">
        <f t="shared" si="2"/>
        <v>-63.092650058865402</v>
      </c>
      <c r="D97">
        <f>'10'!J98+'20'!J98+'30'!J98+'40'!J98+'50'!J98</f>
        <v>2.1060930618680318E-4</v>
      </c>
      <c r="E97">
        <f>'10'!K98+'20'!K98+'30'!K98+'40'!K98+'50'!K98</f>
        <v>5.9987652302284319E-4</v>
      </c>
      <c r="F97">
        <f t="shared" si="3"/>
        <v>-63.933949634089501</v>
      </c>
    </row>
    <row r="98" spans="1:6" x14ac:dyDescent="0.25">
      <c r="A98">
        <f>'10'!H99+'20'!H99+'30'!H99+'40'!H99+'50'!H99</f>
        <v>-4.0528157813302535E-5</v>
      </c>
      <c r="B98">
        <f>'10'!I99+'20'!I99+'30'!I99+'40'!I99+'50'!I99</f>
        <v>5.1047591863799318E-4</v>
      </c>
      <c r="C98">
        <f t="shared" si="2"/>
        <v>-65.813206142800666</v>
      </c>
      <c r="D98">
        <f>'10'!J99+'20'!J99+'30'!J99+'40'!J99+'50'!J99</f>
        <v>-2.5796292540034536E-5</v>
      </c>
      <c r="E98">
        <f>'10'!K99+'20'!K99+'30'!K99+'40'!K99+'50'!K99</f>
        <v>5.1992716900074927E-4</v>
      </c>
      <c r="F98">
        <f t="shared" si="3"/>
        <v>-65.67047200170768</v>
      </c>
    </row>
    <row r="99" spans="1:6" x14ac:dyDescent="0.25">
      <c r="A99">
        <f>'10'!H100+'20'!H100+'30'!H100+'40'!H100+'50'!H100</f>
        <v>-2.9759556016807241E-4</v>
      </c>
      <c r="B99">
        <f>'10'!I100+'20'!I100+'30'!I100+'40'!I100+'50'!I100</f>
        <v>4.1499547563306736E-4</v>
      </c>
      <c r="C99">
        <f t="shared" si="2"/>
        <v>-65.837184543582595</v>
      </c>
      <c r="D99">
        <f>'10'!J100+'20'!J100+'30'!J100+'40'!J100+'50'!J100</f>
        <v>-3.1772906916019677E-4</v>
      </c>
      <c r="E99">
        <f>'10'!K100+'20'!K100+'30'!K100+'40'!K100+'50'!K100</f>
        <v>4.3237212799500315E-4</v>
      </c>
      <c r="F99">
        <f t="shared" si="3"/>
        <v>-65.407622293740758</v>
      </c>
    </row>
    <row r="100" spans="1:6" x14ac:dyDescent="0.25">
      <c r="A100">
        <f>'10'!H101+'20'!H101+'30'!H101+'40'!H101+'50'!H101</f>
        <v>-5.402014333336716E-4</v>
      </c>
      <c r="B100">
        <f>'10'!I101+'20'!I101+'30'!I101+'40'!I101+'50'!I101</f>
        <v>2.4733749553115998E-4</v>
      </c>
      <c r="C100">
        <f t="shared" si="2"/>
        <v>-64.522333835497165</v>
      </c>
      <c r="D100">
        <f>'10'!J101+'20'!J101+'30'!J101+'40'!J101+'50'!J101</f>
        <v>-5.2978039713642714E-4</v>
      </c>
      <c r="E100">
        <f>'10'!K101+'20'!K101+'30'!K101+'40'!K101+'50'!K101</f>
        <v>3.1824185819037936E-4</v>
      </c>
      <c r="F100">
        <f t="shared" si="3"/>
        <v>-64.179990009161827</v>
      </c>
    </row>
    <row r="101" spans="1:6" x14ac:dyDescent="0.25">
      <c r="A101">
        <f>'10'!H102+'20'!H102+'30'!H102+'40'!H102+'50'!H102</f>
        <v>-7.4722823359149419E-4</v>
      </c>
      <c r="B101">
        <f>'10'!I102+'20'!I102+'30'!I102+'40'!I102+'50'!I102</f>
        <v>1.7764348383803594E-4</v>
      </c>
      <c r="C101">
        <f t="shared" si="2"/>
        <v>-62.292162733376742</v>
      </c>
      <c r="D101">
        <f>'10'!J102+'20'!J102+'30'!J102+'40'!J102+'50'!J102</f>
        <v>-6.8903004401552558E-4</v>
      </c>
      <c r="E101">
        <f>'10'!K102+'20'!K102+'30'!K102+'40'!K102+'50'!K102</f>
        <v>1.3535459509034188E-4</v>
      </c>
      <c r="F101">
        <f t="shared" si="3"/>
        <v>-63.070797343425426</v>
      </c>
    </row>
    <row r="102" spans="1:6" x14ac:dyDescent="0.25">
      <c r="A102">
        <f>'10'!H103+'20'!H103+'30'!H103+'40'!H103+'50'!H103</f>
        <v>-7.3965417211764952E-4</v>
      </c>
      <c r="B102">
        <f>'10'!I103+'20'!I103+'30'!I103+'40'!I103+'50'!I103</f>
        <v>5.5072797361094879E-5</v>
      </c>
      <c r="C102">
        <f t="shared" si="2"/>
        <v>-62.595415335976377</v>
      </c>
      <c r="D102">
        <f>'10'!J103+'20'!J103+'30'!J103+'40'!J103+'50'!J103</f>
        <v>-7.4735799432230107E-4</v>
      </c>
      <c r="E102">
        <f>'10'!K103+'20'!K103+'30'!K103+'40'!K103+'50'!K103</f>
        <v>8.8014340530036868E-5</v>
      </c>
      <c r="F102">
        <f t="shared" si="3"/>
        <v>-62.46960727176463</v>
      </c>
    </row>
    <row r="103" spans="1:6" x14ac:dyDescent="0.25">
      <c r="A103">
        <f>'10'!H104+'20'!H104+'30'!H104+'40'!H104+'50'!H104</f>
        <v>-7.1535367789408717E-4</v>
      </c>
      <c r="B103">
        <f>'10'!I104+'20'!I104+'30'!I104+'40'!I104+'50'!I104</f>
        <v>-2.1547484822470164E-5</v>
      </c>
      <c r="C103">
        <f t="shared" si="2"/>
        <v>-62.90564513970849</v>
      </c>
      <c r="D103">
        <f>'10'!J104+'20'!J104+'30'!J104+'40'!J104+'50'!J104</f>
        <v>-6.8467323994711492E-4</v>
      </c>
      <c r="E103">
        <f>'10'!K104+'20'!K104+'30'!K104+'40'!K104+'50'!K104</f>
        <v>1.9393996116860365E-6</v>
      </c>
      <c r="F103">
        <f t="shared" si="3"/>
        <v>-63.29029807313033</v>
      </c>
    </row>
    <row r="104" spans="1:6" x14ac:dyDescent="0.25">
      <c r="A104">
        <f>'10'!H105+'20'!H105+'30'!H105+'40'!H105+'50'!H105</f>
        <v>-4.7647017926898594E-4</v>
      </c>
      <c r="B104">
        <f>'10'!I105+'20'!I105+'30'!I105+'40'!I105+'50'!I105</f>
        <v>-1.1623002909097804E-4</v>
      </c>
      <c r="C104">
        <f t="shared" si="2"/>
        <v>-66.188248781292003</v>
      </c>
      <c r="D104">
        <f>'10'!J105+'20'!J105+'30'!J105+'40'!J105+'50'!J105</f>
        <v>-5.2356826258102851E-4</v>
      </c>
      <c r="E104">
        <f>'10'!K105+'20'!K105+'30'!K105+'40'!K105+'50'!K105</f>
        <v>-1.7639827294083348E-5</v>
      </c>
      <c r="F104">
        <f t="shared" si="3"/>
        <v>-65.615606773104929</v>
      </c>
    </row>
    <row r="105" spans="1:6" x14ac:dyDescent="0.25">
      <c r="A105">
        <f>'10'!H106+'20'!H106+'30'!H106+'40'!H106+'50'!H106</f>
        <v>-2.4637200067181863E-4</v>
      </c>
      <c r="B105">
        <f>'10'!I106+'20'!I106+'30'!I106+'40'!I106+'50'!I106</f>
        <v>-1.1965686458547276E-4</v>
      </c>
      <c r="C105">
        <f t="shared" si="2"/>
        <v>-71.248407247552862</v>
      </c>
      <c r="D105">
        <f>'10'!J106+'20'!J106+'30'!J106+'40'!J106+'50'!J106</f>
        <v>-2.4579487008048262E-4</v>
      </c>
      <c r="E105">
        <f>'10'!K106+'20'!K106+'30'!K106+'40'!K106+'50'!K106</f>
        <v>-1.6644639544938396E-5</v>
      </c>
      <c r="F105">
        <f t="shared" si="3"/>
        <v>-72.168673903127996</v>
      </c>
    </row>
    <row r="106" spans="1:6" x14ac:dyDescent="0.25">
      <c r="A106">
        <f>'10'!H107+'20'!H107+'30'!H107+'40'!H107+'50'!H107</f>
        <v>-1.5490678403711627E-5</v>
      </c>
      <c r="B106">
        <f>'10'!I107+'20'!I107+'30'!I107+'40'!I107+'50'!I107</f>
        <v>-6.6054180151381078E-5</v>
      </c>
      <c r="C106">
        <f t="shared" si="2"/>
        <v>-83.369480963754313</v>
      </c>
      <c r="D106">
        <f>'10'!J107+'20'!J107+'30'!J107+'40'!J107+'50'!J107</f>
        <v>-5.7184182347853885E-7</v>
      </c>
      <c r="E106">
        <f>'10'!K107+'20'!K107+'30'!K107+'40'!K107+'50'!K107</f>
        <v>4.9452688872700379E-5</v>
      </c>
      <c r="F106">
        <f t="shared" si="3"/>
        <v>-86.11562112665078</v>
      </c>
    </row>
    <row r="107" spans="1:6" x14ac:dyDescent="0.25">
      <c r="A107">
        <f>'10'!H108+'20'!H108+'30'!H108+'40'!H108+'50'!H108</f>
        <v>2.4828237267018926E-4</v>
      </c>
      <c r="B107">
        <f>'10'!I108+'20'!I108+'30'!I108+'40'!I108+'50'!I108</f>
        <v>1.0328646320831346E-4</v>
      </c>
      <c r="C107">
        <f t="shared" si="2"/>
        <v>-71.407882449081811</v>
      </c>
      <c r="D107">
        <f>'10'!J108+'20'!J108+'30'!J108+'40'!J108+'50'!J108</f>
        <v>2.0531968419512875E-4</v>
      </c>
      <c r="E107">
        <f>'10'!K108+'20'!K108+'30'!K108+'40'!K108+'50'!K108</f>
        <v>1.4761164269154231E-4</v>
      </c>
      <c r="F107">
        <f t="shared" si="3"/>
        <v>-71.941908969007045</v>
      </c>
    </row>
    <row r="108" spans="1:6" x14ac:dyDescent="0.25">
      <c r="A108">
        <f>'10'!H109+'20'!H109+'30'!H109+'40'!H109+'50'!H109</f>
        <v>3.5015730332787825E-4</v>
      </c>
      <c r="B108">
        <f>'10'!I109+'20'!I109+'30'!I109+'40'!I109+'50'!I109</f>
        <v>3.2230973456033737E-4</v>
      </c>
      <c r="C108">
        <f t="shared" si="2"/>
        <v>-66.449438695713283</v>
      </c>
      <c r="D108">
        <f>'10'!J109+'20'!J109+'30'!J109+'40'!J109+'50'!J109</f>
        <v>3.4446942401814527E-4</v>
      </c>
      <c r="E108">
        <f>'10'!K109+'20'!K109+'30'!K109+'40'!K109+'50'!K109</f>
        <v>3.4326759222888699E-4</v>
      </c>
      <c r="F108">
        <f t="shared" si="3"/>
        <v>-66.261838691811334</v>
      </c>
    </row>
    <row r="109" spans="1:6" x14ac:dyDescent="0.25">
      <c r="A109">
        <f>'10'!H110+'20'!H110+'30'!H110+'40'!H110+'50'!H110</f>
        <v>3.5424559079296272E-4</v>
      </c>
      <c r="B109">
        <f>'10'!I110+'20'!I110+'30'!I110+'40'!I110+'50'!I110</f>
        <v>4.7911484081358054E-4</v>
      </c>
      <c r="C109">
        <f t="shared" si="2"/>
        <v>-64.49721529459319</v>
      </c>
      <c r="D109">
        <f>'10'!J110+'20'!J110+'30'!J110+'40'!J110+'50'!J110</f>
        <v>3.7108818522286905E-4</v>
      </c>
      <c r="E109">
        <f>'10'!K110+'20'!K110+'30'!K110+'40'!K110+'50'!K110</f>
        <v>5.0822937014187355E-4</v>
      </c>
      <c r="F109">
        <f t="shared" si="3"/>
        <v>-64.023009384666793</v>
      </c>
    </row>
    <row r="110" spans="1:6" x14ac:dyDescent="0.25">
      <c r="A110">
        <f>'10'!H111+'20'!H111+'30'!H111+'40'!H111+'50'!H111</f>
        <v>2.3511856569635118E-4</v>
      </c>
      <c r="B110">
        <f>'10'!I111+'20'!I111+'30'!I111+'40'!I111+'50'!I111</f>
        <v>6.622394333080907E-4</v>
      </c>
      <c r="C110">
        <f t="shared" si="2"/>
        <v>-63.064121469579078</v>
      </c>
      <c r="D110">
        <f>'10'!J111+'20'!J111+'30'!J111+'40'!J111+'50'!J111</f>
        <v>2.50318614357232E-4</v>
      </c>
      <c r="E110">
        <f>'10'!K111+'20'!K111+'30'!K111+'40'!K111+'50'!K111</f>
        <v>6.7110414004657715E-4</v>
      </c>
      <c r="F110">
        <f t="shared" si="3"/>
        <v>-62.898486245437596</v>
      </c>
    </row>
    <row r="111" spans="1:6" x14ac:dyDescent="0.25">
      <c r="A111">
        <f>'10'!H112+'20'!H112+'30'!H112+'40'!H112+'50'!H112</f>
        <v>-1.091149348416906E-5</v>
      </c>
      <c r="B111">
        <f>'10'!I112+'20'!I112+'30'!I112+'40'!I112+'50'!I112</f>
        <v>7.9975396132412431E-4</v>
      </c>
      <c r="C111">
        <f t="shared" si="2"/>
        <v>-61.940063651923083</v>
      </c>
      <c r="D111">
        <f>'10'!J112+'20'!J112+'30'!J112+'40'!J112+'50'!J112</f>
        <v>5.2044251332658033E-6</v>
      </c>
      <c r="E111">
        <f>'10'!K112+'20'!K112+'30'!K112+'40'!K112+'50'!K112</f>
        <v>7.7585635440647737E-4</v>
      </c>
      <c r="F111">
        <f t="shared" si="3"/>
        <v>-62.204178156524669</v>
      </c>
    </row>
    <row r="112" spans="1:6" x14ac:dyDescent="0.25">
      <c r="A112">
        <f>'10'!H113+'20'!H113+'30'!H113+'40'!H113+'50'!H113</f>
        <v>-3.2707569897771557E-4</v>
      </c>
      <c r="B112">
        <f>'10'!I113+'20'!I113+'30'!I113+'40'!I113+'50'!I113</f>
        <v>9.0043600459928548E-4</v>
      </c>
      <c r="C112">
        <f t="shared" si="2"/>
        <v>-60.372692131285319</v>
      </c>
      <c r="D112">
        <f>'10'!J113+'20'!J113+'30'!J113+'40'!J113+'50'!J113</f>
        <v>-3.5138331822133365E-4</v>
      </c>
      <c r="E112">
        <f>'10'!K113+'20'!K113+'30'!K113+'40'!K113+'50'!K113</f>
        <v>8.824199543571061E-4</v>
      </c>
      <c r="F112">
        <f t="shared" si="3"/>
        <v>-60.447283654522167</v>
      </c>
    </row>
    <row r="113" spans="1:6" x14ac:dyDescent="0.25">
      <c r="A113">
        <f>'10'!H114+'20'!H114+'30'!H114+'40'!H114+'50'!H114</f>
        <v>-7.4607228553599716E-4</v>
      </c>
      <c r="B113">
        <f>'10'!I114+'20'!I114+'30'!I114+'40'!I114+'50'!I114</f>
        <v>8.5504707175579038E-4</v>
      </c>
      <c r="C113">
        <f t="shared" si="2"/>
        <v>-58.901754056734688</v>
      </c>
      <c r="D113">
        <f>'10'!J114+'20'!J114+'30'!J114+'40'!J114+'50'!J114</f>
        <v>-7.2673785350327921E-4</v>
      </c>
      <c r="E113">
        <f>'10'!K114+'20'!K114+'30'!K114+'40'!K114+'50'!K114</f>
        <v>8.6767312451241493E-4</v>
      </c>
      <c r="F113">
        <f t="shared" si="3"/>
        <v>-58.924493247271748</v>
      </c>
    </row>
    <row r="114" spans="1:6" x14ac:dyDescent="0.25">
      <c r="A114">
        <f>'10'!H115+'20'!H115+'30'!H115+'40'!H115+'50'!H115</f>
        <v>-1.1130224510956625E-3</v>
      </c>
      <c r="B114">
        <f>'10'!I115+'20'!I115+'30'!I115+'40'!I115+'50'!I115</f>
        <v>7.3250367233522549E-4</v>
      </c>
      <c r="C114">
        <f t="shared" si="2"/>
        <v>-57.507085284461617</v>
      </c>
      <c r="D114">
        <f>'10'!J115+'20'!J115+'30'!J115+'40'!J115+'50'!J115</f>
        <v>-1.1339014227201767E-3</v>
      </c>
      <c r="E114">
        <f>'10'!K115+'20'!K115+'30'!K115+'40'!K115+'50'!K115</f>
        <v>7.9301597444180871E-4</v>
      </c>
      <c r="F114">
        <f t="shared" si="3"/>
        <v>-57.179204092745948</v>
      </c>
    </row>
    <row r="115" spans="1:6" x14ac:dyDescent="0.25">
      <c r="A115">
        <f>'10'!H116+'20'!H116+'30'!H116+'40'!H116+'50'!H116</f>
        <v>-1.5021253345606563E-3</v>
      </c>
      <c r="B115">
        <f>'10'!I116+'20'!I116+'30'!I116+'40'!I116+'50'!I116</f>
        <v>5.6532434412270415E-4</v>
      </c>
      <c r="C115">
        <f t="shared" si="2"/>
        <v>-55.890588392057872</v>
      </c>
      <c r="D115">
        <f>'10'!J116+'20'!J116+'30'!J116+'40'!J116+'50'!J116</f>
        <v>-1.4964560496825122E-3</v>
      </c>
      <c r="E115">
        <f>'10'!K116+'20'!K116+'30'!K116+'40'!K116+'50'!K116</f>
        <v>6.0769513252812834E-4</v>
      </c>
      <c r="F115">
        <f t="shared" si="3"/>
        <v>-55.835801765201794</v>
      </c>
    </row>
    <row r="116" spans="1:6" x14ac:dyDescent="0.25">
      <c r="A116">
        <f>'10'!H117+'20'!H117+'30'!H117+'40'!H117+'50'!H117</f>
        <v>-1.8303717045985198E-3</v>
      </c>
      <c r="B116">
        <f>'10'!I117+'20'!I117+'30'!I117+'40'!I117+'50'!I117</f>
        <v>2.7485702872982569E-4</v>
      </c>
      <c r="C116">
        <f t="shared" si="2"/>
        <v>-54.652371122294845</v>
      </c>
      <c r="D116">
        <f>'10'!J117+'20'!J117+'30'!J117+'40'!J117+'50'!J117</f>
        <v>-1.8856759328342704E-3</v>
      </c>
      <c r="E116">
        <f>'10'!K117+'20'!K117+'30'!K117+'40'!K117+'50'!K117</f>
        <v>2.8978429189259296E-4</v>
      </c>
      <c r="F116">
        <f t="shared" si="3"/>
        <v>-54.389286052415528</v>
      </c>
    </row>
    <row r="117" spans="1:6" x14ac:dyDescent="0.25">
      <c r="A117">
        <f>'10'!H118+'20'!H118+'30'!H118+'40'!H118+'50'!H118</f>
        <v>-2.101474231550212E-3</v>
      </c>
      <c r="B117">
        <f>'10'!I118+'20'!I118+'30'!I118+'40'!I118+'50'!I118</f>
        <v>-8.5894865590112161E-5</v>
      </c>
      <c r="C117">
        <f t="shared" si="2"/>
        <v>-53.542269119568893</v>
      </c>
      <c r="D117">
        <f>'10'!J118+'20'!J118+'30'!J118+'40'!J118+'50'!J118</f>
        <v>-2.0927483788907657E-3</v>
      </c>
      <c r="E117">
        <f>'10'!K118+'20'!K118+'30'!K118+'40'!K118+'50'!K118</f>
        <v>-7.7118796591153435E-5</v>
      </c>
      <c r="F117">
        <f t="shared" si="3"/>
        <v>-53.579766178718813</v>
      </c>
    </row>
    <row r="118" spans="1:6" x14ac:dyDescent="0.25">
      <c r="A118">
        <f>'10'!H119+'20'!H119+'30'!H119+'40'!H119+'50'!H119</f>
        <v>-2.2764360108207963E-3</v>
      </c>
      <c r="B118">
        <f>'10'!I119+'20'!I119+'30'!I119+'40'!I119+'50'!I119</f>
        <v>-6.3266583331409408E-4</v>
      </c>
      <c r="C118">
        <f t="shared" si="2"/>
        <v>-52.531769498687098</v>
      </c>
      <c r="D118">
        <f>'10'!J119+'20'!J119+'30'!J119+'40'!J119+'50'!J119</f>
        <v>-2.1982476195842155E-3</v>
      </c>
      <c r="E118">
        <f>'10'!K119+'20'!K119+'30'!K119+'40'!K119+'50'!K119</f>
        <v>-5.9024520419142341E-4</v>
      </c>
      <c r="F118">
        <f t="shared" si="3"/>
        <v>-52.856130648675276</v>
      </c>
    </row>
    <row r="119" spans="1:6" x14ac:dyDescent="0.25">
      <c r="A119">
        <f>'10'!H120+'20'!H120+'30'!H120+'40'!H120+'50'!H120</f>
        <v>-2.3302962849013598E-3</v>
      </c>
      <c r="B119">
        <f>'10'!I120+'20'!I120+'30'!I120+'40'!I120+'50'!I120</f>
        <v>-1.2595602720277977E-3</v>
      </c>
      <c r="C119">
        <f t="shared" si="2"/>
        <v>-51.538625821462034</v>
      </c>
      <c r="D119">
        <f>'10'!J120+'20'!J120+'30'!J120+'40'!J120+'50'!J120</f>
        <v>-2.2791857730729268E-3</v>
      </c>
      <c r="E119">
        <f>'10'!K120+'20'!K120+'30'!K120+'40'!K120+'50'!K120</f>
        <v>-1.2008357105884365E-3</v>
      </c>
      <c r="F119">
        <f t="shared" si="3"/>
        <v>-51.780481934752771</v>
      </c>
    </row>
    <row r="120" spans="1:6" x14ac:dyDescent="0.25">
      <c r="A120">
        <f>'10'!H121+'20'!H121+'30'!H121+'40'!H121+'50'!H121</f>
        <v>-2.1318516498427635E-3</v>
      </c>
      <c r="B120">
        <f>'10'!I121+'20'!I121+'30'!I121+'40'!I121+'50'!I121</f>
        <v>-1.9647558069646621E-3</v>
      </c>
      <c r="C120">
        <f t="shared" si="2"/>
        <v>-50.754593453631578</v>
      </c>
      <c r="D120">
        <f>'10'!J121+'20'!J121+'30'!J121+'40'!J121+'50'!J121</f>
        <v>-2.1965598020729183E-3</v>
      </c>
      <c r="E120">
        <f>'10'!K121+'20'!K121+'30'!K121+'40'!K121+'50'!K121</f>
        <v>-1.9484521297738143E-3</v>
      </c>
      <c r="F120">
        <f t="shared" si="3"/>
        <v>-50.644251937324711</v>
      </c>
    </row>
    <row r="121" spans="1:6" x14ac:dyDescent="0.25">
      <c r="A121">
        <f>'10'!H122+'20'!H122+'30'!H122+'40'!H122+'50'!H122</f>
        <v>-1.7962644681734979E-3</v>
      </c>
      <c r="B121">
        <f>'10'!I122+'20'!I122+'30'!I122+'40'!I122+'50'!I122</f>
        <v>-2.6599369914696736E-3</v>
      </c>
      <c r="C121">
        <f t="shared" si="2"/>
        <v>-49.87085585753686</v>
      </c>
      <c r="D121">
        <f>'10'!J122+'20'!J122+'30'!J122+'40'!J122+'50'!J122</f>
        <v>-1.8637755539677248E-3</v>
      </c>
      <c r="E121">
        <f>'10'!K122+'20'!K122+'30'!K122+'40'!K122+'50'!K122</f>
        <v>-2.7265585666057367E-3</v>
      </c>
      <c r="F121">
        <f t="shared" si="3"/>
        <v>-49.622635928311993</v>
      </c>
    </row>
    <row r="122" spans="1:6" x14ac:dyDescent="0.25">
      <c r="A122">
        <f>'10'!H123+'20'!H123+'30'!H123+'40'!H123+'50'!H123</f>
        <v>-1.3430409727264343E-3</v>
      </c>
      <c r="B122">
        <f>'10'!I123+'20'!I123+'30'!I123+'40'!I123+'50'!I123</f>
        <v>-3.4828391319027619E-3</v>
      </c>
      <c r="C122">
        <f t="shared" si="2"/>
        <v>-48.559264543224174</v>
      </c>
      <c r="D122">
        <f>'10'!J123+'20'!J123+'30'!J123+'40'!J123+'50'!J123</f>
        <v>-1.3729194208075661E-3</v>
      </c>
      <c r="E122">
        <f>'10'!K123+'20'!K123+'30'!K123+'40'!K123+'50'!K123</f>
        <v>-3.3370598815360983E-3</v>
      </c>
      <c r="F122">
        <f t="shared" si="3"/>
        <v>-48.853597839634837</v>
      </c>
    </row>
    <row r="123" spans="1:6" x14ac:dyDescent="0.25">
      <c r="A123">
        <f>'10'!H124+'20'!H124+'30'!H124+'40'!H124+'50'!H124</f>
        <v>-6.8443381890273634E-4</v>
      </c>
      <c r="B123">
        <f>'10'!I124+'20'!I124+'30'!I124+'40'!I124+'50'!I124</f>
        <v>-3.9953354322848156E-3</v>
      </c>
      <c r="C123">
        <f t="shared" si="2"/>
        <v>-47.843319109668528</v>
      </c>
      <c r="D123">
        <f>'10'!J124+'20'!J124+'30'!J124+'40'!J124+'50'!J124</f>
        <v>-7.4659947034591209E-4</v>
      </c>
      <c r="E123">
        <f>'10'!K124+'20'!K124+'30'!K124+'40'!K124+'50'!K124</f>
        <v>-4.0408938800057369E-3</v>
      </c>
      <c r="F123">
        <f t="shared" si="3"/>
        <v>-47.724671937607553</v>
      </c>
    </row>
    <row r="124" spans="1:6" x14ac:dyDescent="0.25">
      <c r="A124">
        <f>'10'!H125+'20'!H125+'30'!H125+'40'!H125+'50'!H125</f>
        <v>1.2669295391839336E-4</v>
      </c>
      <c r="B124">
        <f>'10'!I125+'20'!I125+'30'!I125+'40'!I125+'50'!I125</f>
        <v>-4.4424979227655021E-3</v>
      </c>
      <c r="C124">
        <f t="shared" si="2"/>
        <v>-47.043924652917816</v>
      </c>
      <c r="D124">
        <f>'10'!J125+'20'!J125+'30'!J125+'40'!J125+'50'!J125</f>
        <v>9.4584947312317119E-5</v>
      </c>
      <c r="E124">
        <f>'10'!K125+'20'!K125+'30'!K125+'40'!K125+'50'!K125</f>
        <v>-4.547210227055452E-3</v>
      </c>
      <c r="F124">
        <f t="shared" si="3"/>
        <v>-46.843220696291311</v>
      </c>
    </row>
    <row r="125" spans="1:6" x14ac:dyDescent="0.25">
      <c r="A125">
        <f>'10'!H126+'20'!H126+'30'!H126+'40'!H126+'50'!H126</f>
        <v>1.0787048801327455E-3</v>
      </c>
      <c r="B125">
        <f>'10'!I126+'20'!I126+'30'!I126+'40'!I126+'50'!I126</f>
        <v>-4.6998446453468418E-3</v>
      </c>
      <c r="C125">
        <f t="shared" si="2"/>
        <v>-46.33536997834522</v>
      </c>
      <c r="D125">
        <f>'10'!J126+'20'!J126+'30'!J126+'40'!J126+'50'!J126</f>
        <v>1.1444737079059808E-3</v>
      </c>
      <c r="E125">
        <f>'10'!K126+'20'!K126+'30'!K126+'40'!K126+'50'!K126</f>
        <v>-4.7762703589767051E-3</v>
      </c>
      <c r="F125">
        <f t="shared" si="3"/>
        <v>-46.175762696541078</v>
      </c>
    </row>
    <row r="126" spans="1:6" x14ac:dyDescent="0.25">
      <c r="A126">
        <f>'10'!H127+'20'!H127+'30'!H127+'40'!H127+'50'!H127</f>
        <v>2.1447419539682411E-3</v>
      </c>
      <c r="B126">
        <f>'10'!I127+'20'!I127+'30'!I127+'40'!I127+'50'!I127</f>
        <v>-4.7153983901096312E-3</v>
      </c>
      <c r="C126">
        <f t="shared" si="2"/>
        <v>-45.713000183383471</v>
      </c>
      <c r="D126">
        <f>'10'!J127+'20'!J127+'30'!J127+'40'!J127+'50'!J127</f>
        <v>2.1022129760427284E-3</v>
      </c>
      <c r="E126">
        <f>'10'!K127+'20'!K127+'30'!K127+'40'!K127+'50'!K127</f>
        <v>-4.8569089285089764E-3</v>
      </c>
      <c r="F126">
        <f t="shared" si="3"/>
        <v>-45.52704509276731</v>
      </c>
    </row>
    <row r="127" spans="1:6" x14ac:dyDescent="0.25">
      <c r="A127">
        <f>'10'!H128+'20'!H128+'30'!H128+'40'!H128+'50'!H128</f>
        <v>3.1891798125490132E-3</v>
      </c>
      <c r="B127">
        <f>'10'!I128+'20'!I128+'30'!I128+'40'!I128+'50'!I128</f>
        <v>-4.4994011616455807E-3</v>
      </c>
      <c r="C127">
        <f t="shared" si="2"/>
        <v>-45.169053440581635</v>
      </c>
      <c r="D127">
        <f>'10'!J128+'20'!J128+'30'!J128+'40'!J128+'50'!J128</f>
        <v>3.1386972237512499E-3</v>
      </c>
      <c r="E127">
        <f>'10'!K128+'20'!K128+'30'!K128+'40'!K128+'50'!K128</f>
        <v>-4.5523938153428358E-3</v>
      </c>
      <c r="F127">
        <f t="shared" si="3"/>
        <v>-45.146234534876697</v>
      </c>
    </row>
    <row r="128" spans="1:6" x14ac:dyDescent="0.25">
      <c r="A128">
        <f>'10'!H129+'20'!H129+'30'!H129+'40'!H129+'50'!H129</f>
        <v>4.2280286258809937E-3</v>
      </c>
      <c r="B128">
        <f>'10'!I129+'20'!I129+'30'!I129+'40'!I129+'50'!I129</f>
        <v>-4.074372533343782E-3</v>
      </c>
      <c r="C128">
        <f t="shared" si="2"/>
        <v>-44.624738364841306</v>
      </c>
      <c r="D128">
        <f>'10'!J129+'20'!J129+'30'!J129+'40'!J129+'50'!J129</f>
        <v>4.2592175810146722E-3</v>
      </c>
      <c r="E128">
        <f>'10'!K129+'20'!K129+'30'!K129+'40'!K129+'50'!K129</f>
        <v>-4.0487831514323903E-3</v>
      </c>
      <c r="F128">
        <f t="shared" si="3"/>
        <v>-44.617584046411061</v>
      </c>
    </row>
    <row r="129" spans="1:6" x14ac:dyDescent="0.25">
      <c r="A129">
        <f>'10'!H130+'20'!H130+'30'!H130+'40'!H130+'50'!H130</f>
        <v>5.1989490437629494E-3</v>
      </c>
      <c r="B129">
        <f>'10'!I130+'20'!I130+'30'!I130+'40'!I130+'50'!I130</f>
        <v>-3.2281553524532922E-3</v>
      </c>
      <c r="C129">
        <f t="shared" si="2"/>
        <v>-44.26547503744986</v>
      </c>
      <c r="D129">
        <f>'10'!J130+'20'!J130+'30'!J130+'40'!J130+'50'!J130</f>
        <v>5.320010920560515E-3</v>
      </c>
      <c r="E129">
        <f>'10'!K130+'20'!K130+'30'!K130+'40'!K130+'50'!K130</f>
        <v>-3.2921214172661195E-3</v>
      </c>
      <c r="F129">
        <f t="shared" si="3"/>
        <v>-44.07372747295878</v>
      </c>
    </row>
    <row r="130" spans="1:6" x14ac:dyDescent="0.25">
      <c r="A130">
        <f>'10'!H131+'20'!H131+'30'!H131+'40'!H131+'50'!H131</f>
        <v>6.0377203273168341E-3</v>
      </c>
      <c r="B130">
        <f>'10'!I131+'20'!I131+'30'!I131+'40'!I131+'50'!I131</f>
        <v>-2.2810639547339497E-3</v>
      </c>
      <c r="C130">
        <f t="shared" si="2"/>
        <v>-43.803086786190313</v>
      </c>
      <c r="D130">
        <f>'10'!J131+'20'!J131+'30'!J131+'40'!J131+'50'!J131</f>
        <v>6.0574696785589289E-3</v>
      </c>
      <c r="E130">
        <f>'10'!K131+'20'!K131+'30'!K131+'40'!K131+'50'!K131</f>
        <v>-2.2898536415545904E-3</v>
      </c>
      <c r="F130">
        <f t="shared" si="3"/>
        <v>-43.774091790800696</v>
      </c>
    </row>
    <row r="131" spans="1:6" x14ac:dyDescent="0.25">
      <c r="A131">
        <f>'10'!H132+'20'!H132+'30'!H132+'40'!H132+'50'!H132</f>
        <v>6.6534503888839892E-3</v>
      </c>
      <c r="B131">
        <f>'10'!I132+'20'!I132+'30'!I132+'40'!I132+'50'!I132</f>
        <v>-1.1862926895059361E-3</v>
      </c>
      <c r="C131">
        <f t="shared" ref="C131:C194" si="4">20*LOG10(SQRT((A131*A131)+(B131*B131)))</f>
        <v>-43.403148602206713</v>
      </c>
      <c r="D131">
        <f>'10'!J132+'20'!J132+'30'!J132+'40'!J132+'50'!J132</f>
        <v>6.669392039844119E-3</v>
      </c>
      <c r="E131">
        <f>'10'!K132+'20'!K132+'30'!K132+'40'!K132+'50'!K132</f>
        <v>-1.2065108217865061E-3</v>
      </c>
      <c r="F131">
        <f t="shared" ref="F131:F194" si="5">20*LOG10(SQRT((D131*D131)+(E131*E131)))</f>
        <v>-43.378424896370092</v>
      </c>
    </row>
    <row r="132" spans="1:6" x14ac:dyDescent="0.25">
      <c r="A132">
        <f>'10'!H133+'20'!H133+'30'!H133+'40'!H133+'50'!H133</f>
        <v>7.1044262485932888E-3</v>
      </c>
      <c r="B132">
        <f>'10'!I133+'20'!I133+'30'!I133+'40'!I133+'50'!I133</f>
        <v>1.0465397247614357E-4</v>
      </c>
      <c r="C132">
        <f t="shared" si="4"/>
        <v>-42.968477493257922</v>
      </c>
      <c r="D132">
        <f>'10'!J133+'20'!J133+'30'!J133+'40'!J133+'50'!J133</f>
        <v>7.1689286149591407E-3</v>
      </c>
      <c r="E132">
        <f>'10'!K133+'20'!K133+'30'!K133+'40'!K133+'50'!K133</f>
        <v>7.9469477403894609E-5</v>
      </c>
      <c r="F132">
        <f t="shared" si="5"/>
        <v>-42.890381240331948</v>
      </c>
    </row>
    <row r="133" spans="1:6" x14ac:dyDescent="0.25">
      <c r="A133">
        <f>'10'!H134+'20'!H134+'30'!H134+'40'!H134+'50'!H134</f>
        <v>7.3487132387027431E-3</v>
      </c>
      <c r="B133">
        <f>'10'!I134+'20'!I134+'30'!I134+'40'!I134+'50'!I134</f>
        <v>1.3682204650533481E-3</v>
      </c>
      <c r="C133">
        <f t="shared" si="4"/>
        <v>-42.527776953469541</v>
      </c>
      <c r="D133">
        <f>'10'!J134+'20'!J134+'30'!J134+'40'!J134+'50'!J134</f>
        <v>7.3154492602567605E-3</v>
      </c>
      <c r="E133">
        <f>'10'!K134+'20'!K134+'30'!K134+'40'!K134+'50'!K134</f>
        <v>1.340119793759878E-3</v>
      </c>
      <c r="F133">
        <f t="shared" si="5"/>
        <v>-42.571828446044421</v>
      </c>
    </row>
    <row r="134" spans="1:6" x14ac:dyDescent="0.25">
      <c r="A134">
        <f>'10'!H135+'20'!H135+'30'!H135+'40'!H135+'50'!H135</f>
        <v>7.1822227353609304E-3</v>
      </c>
      <c r="B134">
        <f>'10'!I135+'20'!I135+'30'!I135+'40'!I135+'50'!I135</f>
        <v>2.6656225156050655E-3</v>
      </c>
      <c r="C134">
        <f t="shared" si="4"/>
        <v>-42.314368760227403</v>
      </c>
      <c r="D134">
        <f>'10'!J135+'20'!J135+'30'!J135+'40'!J135+'50'!J135</f>
        <v>7.2420603491249059E-3</v>
      </c>
      <c r="E134">
        <f>'10'!K135+'20'!K135+'30'!K135+'40'!K135+'50'!K135</f>
        <v>2.5311996293858529E-3</v>
      </c>
      <c r="F134">
        <f t="shared" si="5"/>
        <v>-42.302209921056729</v>
      </c>
    </row>
    <row r="135" spans="1:6" x14ac:dyDescent="0.25">
      <c r="A135">
        <f>'10'!H136+'20'!H136+'30'!H136+'40'!H136+'50'!H136</f>
        <v>6.7954311176999819E-3</v>
      </c>
      <c r="B135">
        <f>'10'!I136+'20'!I136+'30'!I136+'40'!I136+'50'!I136</f>
        <v>3.8293057795009697E-3</v>
      </c>
      <c r="C135">
        <f t="shared" si="4"/>
        <v>-42.158003240771571</v>
      </c>
      <c r="D135">
        <f>'10'!J136+'20'!J136+'30'!J136+'40'!J136+'50'!J136</f>
        <v>6.9012740625948293E-3</v>
      </c>
      <c r="E135">
        <f>'10'!K136+'20'!K136+'30'!K136+'40'!K136+'50'!K136</f>
        <v>3.72539026151366E-3</v>
      </c>
      <c r="F135">
        <f t="shared" si="5"/>
        <v>-42.110816949906237</v>
      </c>
    </row>
    <row r="136" spans="1:6" x14ac:dyDescent="0.25">
      <c r="A136">
        <f>'10'!H137+'20'!H137+'30'!H137+'40'!H137+'50'!H137</f>
        <v>6.1451000115165027E-3</v>
      </c>
      <c r="B136">
        <f>'10'!I137+'20'!I137+'30'!I137+'40'!I137+'50'!I137</f>
        <v>4.9519981290381846E-3</v>
      </c>
      <c r="C136">
        <f t="shared" si="4"/>
        <v>-42.056197413072844</v>
      </c>
      <c r="D136">
        <f>'10'!J137+'20'!J137+'30'!J137+'40'!J137+'50'!J137</f>
        <v>6.2532199835894893E-3</v>
      </c>
      <c r="E136">
        <f>'10'!K137+'20'!K137+'30'!K137+'40'!K137+'50'!K137</f>
        <v>4.7394286954288382E-3</v>
      </c>
      <c r="F136">
        <f t="shared" si="5"/>
        <v>-42.106665075462111</v>
      </c>
    </row>
    <row r="137" spans="1:6" x14ac:dyDescent="0.25">
      <c r="A137">
        <f>'10'!H138+'20'!H138+'30'!H138+'40'!H138+'50'!H138</f>
        <v>5.2384822546040245E-3</v>
      </c>
      <c r="B137">
        <f>'10'!I138+'20'!I138+'30'!I138+'40'!I138+'50'!I138</f>
        <v>5.6711438650407986E-3</v>
      </c>
      <c r="C137">
        <f t="shared" si="4"/>
        <v>-42.24727733868707</v>
      </c>
      <c r="D137">
        <f>'10'!J138+'20'!J138+'30'!J138+'40'!J138+'50'!J138</f>
        <v>5.3811656751473055E-3</v>
      </c>
      <c r="E137">
        <f>'10'!K138+'20'!K138+'30'!K138+'40'!K138+'50'!K138</f>
        <v>5.5633211483499881E-3</v>
      </c>
      <c r="F137">
        <f t="shared" si="5"/>
        <v>-42.22518903450154</v>
      </c>
    </row>
    <row r="138" spans="1:6" x14ac:dyDescent="0.25">
      <c r="A138">
        <f>'10'!H139+'20'!H139+'30'!H139+'40'!H139+'50'!H139</f>
        <v>4.1889562700360384E-3</v>
      </c>
      <c r="B138">
        <f>'10'!I139+'20'!I139+'30'!I139+'40'!I139+'50'!I139</f>
        <v>6.2228271207352874E-3</v>
      </c>
      <c r="C138">
        <f t="shared" si="4"/>
        <v>-42.497158916334151</v>
      </c>
      <c r="D138">
        <f>'10'!J139+'20'!J139+'30'!J139+'40'!J139+'50'!J139</f>
        <v>4.4182162003300563E-3</v>
      </c>
      <c r="E138">
        <f>'10'!K139+'20'!K139+'30'!K139+'40'!K139+'50'!K139</f>
        <v>5.9965763650219293E-3</v>
      </c>
      <c r="F138">
        <f t="shared" si="5"/>
        <v>-42.558669723827769</v>
      </c>
    </row>
    <row r="139" spans="1:6" x14ac:dyDescent="0.25">
      <c r="A139">
        <f>'10'!H140+'20'!H140+'30'!H140+'40'!H140+'50'!H140</f>
        <v>3.1355998032508107E-3</v>
      </c>
      <c r="B139">
        <f>'10'!I140+'20'!I140+'30'!I140+'40'!I140+'50'!I140</f>
        <v>6.5347652266365686E-3</v>
      </c>
      <c r="C139">
        <f t="shared" si="4"/>
        <v>-42.795500837952574</v>
      </c>
      <c r="D139">
        <f>'10'!J140+'20'!J140+'30'!J140+'40'!J140+'50'!J140</f>
        <v>3.2184802366006576E-3</v>
      </c>
      <c r="E139">
        <f>'10'!K140+'20'!K140+'30'!K140+'40'!K140+'50'!K140</f>
        <v>6.4221240001974891E-3</v>
      </c>
      <c r="F139">
        <f t="shared" si="5"/>
        <v>-42.873310105097204</v>
      </c>
    </row>
    <row r="140" spans="1:6" x14ac:dyDescent="0.25">
      <c r="A140">
        <f>'10'!H141+'20'!H141+'30'!H141+'40'!H141+'50'!H141</f>
        <v>1.8754892573251678E-3</v>
      </c>
      <c r="B140">
        <f>'10'!I141+'20'!I141+'30'!I141+'40'!I141+'50'!I141</f>
        <v>6.5978539136116185E-3</v>
      </c>
      <c r="C140">
        <f t="shared" si="4"/>
        <v>-43.274483454239814</v>
      </c>
      <c r="D140">
        <f>'10'!J141+'20'!J141+'30'!J141+'40'!J141+'50'!J141</f>
        <v>2.0310392536333809E-3</v>
      </c>
      <c r="E140">
        <f>'10'!K141+'20'!K141+'30'!K141+'40'!K141+'50'!K141</f>
        <v>6.429734670730612E-3</v>
      </c>
      <c r="F140">
        <f t="shared" si="5"/>
        <v>-43.423074410944487</v>
      </c>
    </row>
    <row r="141" spans="1:6" x14ac:dyDescent="0.25">
      <c r="A141">
        <f>'10'!H142+'20'!H142+'30'!H142+'40'!H142+'50'!H142</f>
        <v>7.7872051323161107E-4</v>
      </c>
      <c r="B141">
        <f>'10'!I142+'20'!I142+'30'!I142+'40'!I142+'50'!I142</f>
        <v>6.364268004916602E-3</v>
      </c>
      <c r="C141">
        <f t="shared" si="4"/>
        <v>-43.860492179445117</v>
      </c>
      <c r="D141">
        <f>'10'!J142+'20'!J142+'30'!J142+'40'!J142+'50'!J142</f>
        <v>9.0416824007929564E-4</v>
      </c>
      <c r="E141">
        <f>'10'!K142+'20'!K142+'30'!K142+'40'!K142+'50'!K142</f>
        <v>6.1920652333856884E-3</v>
      </c>
      <c r="F141">
        <f t="shared" si="5"/>
        <v>-44.071662772142723</v>
      </c>
    </row>
    <row r="142" spans="1:6" x14ac:dyDescent="0.25">
      <c r="A142">
        <f>'10'!H143+'20'!H143+'30'!H143+'40'!H143+'50'!H143</f>
        <v>-1.6957760533357815E-4</v>
      </c>
      <c r="B142">
        <f>'10'!I143+'20'!I143+'30'!I143+'40'!I143+'50'!I143</f>
        <v>5.8301688303095487E-3</v>
      </c>
      <c r="C142">
        <f t="shared" si="4"/>
        <v>-44.682704759787065</v>
      </c>
      <c r="D142">
        <f>'10'!J143+'20'!J143+'30'!J143+'40'!J143+'50'!J143</f>
        <v>-2.8133867929371233E-5</v>
      </c>
      <c r="E142">
        <f>'10'!K143+'20'!K143+'30'!K143+'40'!K143+'50'!K143</f>
        <v>5.8164371295745592E-3</v>
      </c>
      <c r="F142">
        <f t="shared" si="5"/>
        <v>-44.706757630421933</v>
      </c>
    </row>
    <row r="143" spans="1:6" x14ac:dyDescent="0.25">
      <c r="A143">
        <f>'10'!H144+'20'!H144+'30'!H144+'40'!H144+'50'!H144</f>
        <v>-9.7166723863402471E-4</v>
      </c>
      <c r="B143">
        <f>'10'!I144+'20'!I144+'30'!I144+'40'!I144+'50'!I144</f>
        <v>5.2763084182383116E-3</v>
      </c>
      <c r="C143">
        <f t="shared" si="4"/>
        <v>-45.408553759030248</v>
      </c>
      <c r="D143">
        <f>'10'!J144+'20'!J144+'30'!J144+'40'!J144+'50'!J144</f>
        <v>-7.9390226744021188E-4</v>
      </c>
      <c r="E143">
        <f>'10'!K144+'20'!K144+'30'!K144+'40'!K144+'50'!K144</f>
        <v>5.1372516940621487E-3</v>
      </c>
      <c r="F143">
        <f t="shared" si="5"/>
        <v>-45.68288364121323</v>
      </c>
    </row>
    <row r="144" spans="1:6" x14ac:dyDescent="0.25">
      <c r="A144">
        <f>'10'!H145+'20'!H145+'30'!H145+'40'!H145+'50'!H145</f>
        <v>-1.4026753611096768E-3</v>
      </c>
      <c r="B144">
        <f>'10'!I145+'20'!I145+'30'!I145+'40'!I145+'50'!I145</f>
        <v>4.4227647639746102E-3</v>
      </c>
      <c r="C144">
        <f t="shared" si="4"/>
        <v>-46.669893287005983</v>
      </c>
      <c r="D144">
        <f>'10'!J145+'20'!J145+'30'!J145+'40'!J145+'50'!J145</f>
        <v>-1.2617401319015547E-3</v>
      </c>
      <c r="E144">
        <f>'10'!K145+'20'!K145+'30'!K145+'40'!K145+'50'!K145</f>
        <v>4.3737493646466251E-3</v>
      </c>
      <c r="F144">
        <f t="shared" si="5"/>
        <v>-46.835752119728312</v>
      </c>
    </row>
    <row r="145" spans="1:6" x14ac:dyDescent="0.25">
      <c r="A145">
        <f>'10'!H146+'20'!H146+'30'!H146+'40'!H146+'50'!H146</f>
        <v>-1.5208285624173741E-3</v>
      </c>
      <c r="B145">
        <f>'10'!I146+'20'!I146+'30'!I146+'40'!I146+'50'!I146</f>
        <v>3.5419703614198448E-3</v>
      </c>
      <c r="C145">
        <f t="shared" si="4"/>
        <v>-48.280258042787388</v>
      </c>
      <c r="D145">
        <f>'10'!J146+'20'!J146+'30'!J146+'40'!J146+'50'!J146</f>
        <v>-1.3361226748813508E-3</v>
      </c>
      <c r="E145">
        <f>'10'!K146+'20'!K146+'30'!K146+'40'!K146+'50'!K146</f>
        <v>3.4314005750414583E-3</v>
      </c>
      <c r="F145">
        <f t="shared" si="5"/>
        <v>-48.67748839227513</v>
      </c>
    </row>
    <row r="146" spans="1:6" x14ac:dyDescent="0.25">
      <c r="A146">
        <f>'10'!H147+'20'!H147+'30'!H147+'40'!H147+'50'!H147</f>
        <v>-1.2298233078938481E-3</v>
      </c>
      <c r="B146">
        <f>'10'!I147+'20'!I147+'30'!I147+'40'!I147+'50'!I147</f>
        <v>2.5157945063022857E-3</v>
      </c>
      <c r="C146">
        <f t="shared" si="4"/>
        <v>-51.055904762000296</v>
      </c>
      <c r="D146">
        <f>'10'!J147+'20'!J147+'30'!J147+'40'!J147+'50'!J147</f>
        <v>-1.0495364808427027E-3</v>
      </c>
      <c r="E146">
        <f>'10'!K147+'20'!K147+'30'!K147+'40'!K147+'50'!K147</f>
        <v>2.5625134212858827E-3</v>
      </c>
      <c r="F146">
        <f t="shared" si="5"/>
        <v>-51.153177905115605</v>
      </c>
    </row>
    <row r="147" spans="1:6" x14ac:dyDescent="0.25">
      <c r="A147">
        <f>'10'!H148+'20'!H148+'30'!H148+'40'!H148+'50'!H148</f>
        <v>-5.5400760127710148E-4</v>
      </c>
      <c r="B147">
        <f>'10'!I148+'20'!I148+'30'!I148+'40'!I148+'50'!I148</f>
        <v>1.7278652562212132E-3</v>
      </c>
      <c r="C147">
        <f t="shared" si="4"/>
        <v>-54.824817658444374</v>
      </c>
      <c r="D147">
        <f>'10'!J148+'20'!J148+'30'!J148+'40'!J148+'50'!J148</f>
        <v>-3.5458364557287847E-4</v>
      </c>
      <c r="E147">
        <f>'10'!K148+'20'!K148+'30'!K148+'40'!K148+'50'!K148</f>
        <v>1.6715664548360429E-3</v>
      </c>
      <c r="F147">
        <f t="shared" si="5"/>
        <v>-55.346373802087328</v>
      </c>
    </row>
    <row r="148" spans="1:6" x14ac:dyDescent="0.25">
      <c r="A148">
        <f>'10'!H149+'20'!H149+'30'!H149+'40'!H149+'50'!H149</f>
        <v>4.9135342807577788E-4</v>
      </c>
      <c r="B148">
        <f>'10'!I149+'20'!I149+'30'!I149+'40'!I149+'50'!I149</f>
        <v>8.7838061924777231E-4</v>
      </c>
      <c r="C148">
        <f t="shared" si="4"/>
        <v>-59.943988275131062</v>
      </c>
      <c r="D148">
        <f>'10'!J149+'20'!J149+'30'!J149+'40'!J149+'50'!J149</f>
        <v>6.0425892595139356E-4</v>
      </c>
      <c r="E148">
        <f>'10'!K149+'20'!K149+'30'!K149+'40'!K149+'50'!K149</f>
        <v>9.0346920413560995E-4</v>
      </c>
      <c r="F148">
        <f t="shared" si="5"/>
        <v>-59.27608381349831</v>
      </c>
    </row>
    <row r="149" spans="1:6" x14ac:dyDescent="0.25">
      <c r="A149">
        <f>'10'!H150+'20'!H150+'30'!H150+'40'!H150+'50'!H150</f>
        <v>1.6829249212957365E-3</v>
      </c>
      <c r="B149">
        <f>'10'!I150+'20'!I150+'30'!I150+'40'!I150+'50'!I150</f>
        <v>2.7746405156917693E-4</v>
      </c>
      <c r="C149">
        <f t="shared" si="4"/>
        <v>-55.36223048713525</v>
      </c>
      <c r="D149">
        <f>'10'!J150+'20'!J150+'30'!J150+'40'!J150+'50'!J150</f>
        <v>1.8603095025509758E-3</v>
      </c>
      <c r="E149">
        <f>'10'!K150+'20'!K150+'30'!K150+'40'!K150+'50'!K150</f>
        <v>2.7072772112118546E-4</v>
      </c>
      <c r="F149">
        <f t="shared" si="5"/>
        <v>-54.517279316481186</v>
      </c>
    </row>
    <row r="150" spans="1:6" x14ac:dyDescent="0.25">
      <c r="A150">
        <f>'10'!H151+'20'!H151+'30'!H151+'40'!H151+'50'!H151</f>
        <v>3.1335601924827681E-3</v>
      </c>
      <c r="B150">
        <f>'10'!I151+'20'!I151+'30'!I151+'40'!I151+'50'!I151</f>
        <v>-8.6826857997517135E-5</v>
      </c>
      <c r="C150">
        <f t="shared" si="4"/>
        <v>-50.075906059966883</v>
      </c>
      <c r="D150">
        <f>'10'!J151+'20'!J151+'30'!J151+'40'!J151+'50'!J151</f>
        <v>3.3961758020517995E-3</v>
      </c>
      <c r="E150">
        <f>'10'!K151+'20'!K151+'30'!K151+'40'!K151+'50'!K151</f>
        <v>-1.0756074646272457E-5</v>
      </c>
      <c r="F150">
        <f t="shared" si="5"/>
        <v>-49.380153172213674</v>
      </c>
    </row>
    <row r="151" spans="1:6" x14ac:dyDescent="0.25">
      <c r="A151">
        <f>'10'!H152+'20'!H152+'30'!H152+'40'!H152+'50'!H152</f>
        <v>4.916305548971921E-3</v>
      </c>
      <c r="B151">
        <f>'10'!I152+'20'!I152+'30'!I152+'40'!I152+'50'!I152</f>
        <v>-1.9484967368615328E-4</v>
      </c>
      <c r="C151">
        <f t="shared" si="4"/>
        <v>-46.16040611285284</v>
      </c>
      <c r="D151">
        <f>'10'!J152+'20'!J152+'30'!J152+'40'!J152+'50'!J152</f>
        <v>5.0855638167353768E-3</v>
      </c>
      <c r="E151">
        <f>'10'!K152+'20'!K152+'30'!K152+'40'!K152+'50'!K152</f>
        <v>-1.5871008279336966E-4</v>
      </c>
      <c r="F151">
        <f t="shared" si="5"/>
        <v>-45.868990134761809</v>
      </c>
    </row>
    <row r="152" spans="1:6" x14ac:dyDescent="0.25">
      <c r="A152">
        <f>'10'!H153+'20'!H153+'30'!H153+'40'!H153+'50'!H153</f>
        <v>6.7506905453620413E-3</v>
      </c>
      <c r="B152">
        <f>'10'!I153+'20'!I153+'30'!I153+'40'!I153+'50'!I153</f>
        <v>1.2305563300493271E-4</v>
      </c>
      <c r="C152">
        <f t="shared" si="4"/>
        <v>-43.411593154155305</v>
      </c>
      <c r="D152">
        <f>'10'!J153+'20'!J153+'30'!J153+'40'!J153+'50'!J153</f>
        <v>6.9975576966976568E-3</v>
      </c>
      <c r="E152">
        <f>'10'!K153+'20'!K153+'30'!K153+'40'!K153+'50'!K153</f>
        <v>1.9378746464472369E-4</v>
      </c>
      <c r="F152">
        <f t="shared" si="5"/>
        <v>-43.097740761022713</v>
      </c>
    </row>
    <row r="153" spans="1:6" x14ac:dyDescent="0.25">
      <c r="A153">
        <f>'10'!H154+'20'!H154+'30'!H154+'40'!H154+'50'!H154</f>
        <v>8.6609753661943262E-3</v>
      </c>
      <c r="B153">
        <f>'10'!I154+'20'!I154+'30'!I154+'40'!I154+'50'!I154</f>
        <v>7.6537641443072662E-4</v>
      </c>
      <c r="C153">
        <f t="shared" si="4"/>
        <v>-41.214879972053076</v>
      </c>
      <c r="D153">
        <f>'10'!J154+'20'!J154+'30'!J154+'40'!J154+'50'!J154</f>
        <v>8.9313451355869725E-3</v>
      </c>
      <c r="E153">
        <f>'10'!K154+'20'!K154+'30'!K154+'40'!K154+'50'!K154</f>
        <v>8.7263483240840583E-4</v>
      </c>
      <c r="F153">
        <f t="shared" si="5"/>
        <v>-40.940400494543134</v>
      </c>
    </row>
    <row r="154" spans="1:6" x14ac:dyDescent="0.25">
      <c r="A154">
        <f>'10'!H155+'20'!H155+'30'!H155+'40'!H155+'50'!H155</f>
        <v>1.0630910377597804E-2</v>
      </c>
      <c r="B154">
        <f>'10'!I155+'20'!I155+'30'!I155+'40'!I155+'50'!I155</f>
        <v>1.7001669802312724E-3</v>
      </c>
      <c r="C154">
        <f t="shared" si="4"/>
        <v>-39.358909971826577</v>
      </c>
      <c r="D154">
        <f>'10'!J155+'20'!J155+'30'!J155+'40'!J155+'50'!J155</f>
        <v>1.0825533296420855E-2</v>
      </c>
      <c r="E154">
        <f>'10'!K155+'20'!K155+'30'!K155+'40'!K155+'50'!K155</f>
        <v>1.759691193741756E-3</v>
      </c>
      <c r="F154">
        <f t="shared" si="5"/>
        <v>-39.197752255217829</v>
      </c>
    </row>
    <row r="155" spans="1:6" x14ac:dyDescent="0.25">
      <c r="A155">
        <f>'10'!H156+'20'!H156+'30'!H156+'40'!H156+'50'!H156</f>
        <v>1.257217595507233E-2</v>
      </c>
      <c r="B155">
        <f>'10'!I156+'20'!I156+'30'!I156+'40'!I156+'50'!I156</f>
        <v>3.0567515164516747E-3</v>
      </c>
      <c r="C155">
        <f t="shared" si="4"/>
        <v>-37.762358862789924</v>
      </c>
      <c r="D155">
        <f>'10'!J156+'20'!J156+'30'!J156+'40'!J156+'50'!J156</f>
        <v>1.2867614977490335E-2</v>
      </c>
      <c r="E155">
        <f>'10'!K156+'20'!K156+'30'!K156+'40'!K156+'50'!K156</f>
        <v>3.1276851153685271E-3</v>
      </c>
      <c r="F155">
        <f t="shared" si="5"/>
        <v>-37.560745912744174</v>
      </c>
    </row>
    <row r="156" spans="1:6" x14ac:dyDescent="0.25">
      <c r="A156">
        <f>'10'!H157+'20'!H157+'30'!H157+'40'!H157+'50'!H157</f>
        <v>1.4526986703890523E-2</v>
      </c>
      <c r="B156">
        <f>'10'!I157+'20'!I157+'30'!I157+'40'!I157+'50'!I157</f>
        <v>4.7894352854981719E-3</v>
      </c>
      <c r="C156">
        <f t="shared" si="4"/>
        <v>-36.308360512154046</v>
      </c>
      <c r="D156">
        <f>'10'!J157+'20'!J157+'30'!J157+'40'!J157+'50'!J157</f>
        <v>1.472655120188621E-2</v>
      </c>
      <c r="E156">
        <f>'10'!K157+'20'!K157+'30'!K157+'40'!K157+'50'!K157</f>
        <v>4.9033850409121466E-3</v>
      </c>
      <c r="F156">
        <f t="shared" si="5"/>
        <v>-36.181370689134638</v>
      </c>
    </row>
    <row r="157" spans="1:6" x14ac:dyDescent="0.25">
      <c r="A157">
        <f>'10'!H158+'20'!H158+'30'!H158+'40'!H158+'50'!H158</f>
        <v>1.6363130453191679E-2</v>
      </c>
      <c r="B157">
        <f>'10'!I158+'20'!I158+'30'!I158+'40'!I158+'50'!I158</f>
        <v>6.8898453907334459E-3</v>
      </c>
      <c r="C157">
        <f t="shared" si="4"/>
        <v>-35.013834691494459</v>
      </c>
      <c r="D157">
        <f>'10'!J158+'20'!J158+'30'!J158+'40'!J158+'50'!J158</f>
        <v>1.6558867502527146E-2</v>
      </c>
      <c r="E157">
        <f>'10'!K158+'20'!K158+'30'!K158+'40'!K158+'50'!K158</f>
        <v>7.0199053896172654E-3</v>
      </c>
      <c r="F157">
        <f t="shared" si="5"/>
        <v>-34.901590574110081</v>
      </c>
    </row>
    <row r="158" spans="1:6" x14ac:dyDescent="0.25">
      <c r="A158">
        <f>'10'!H159+'20'!H159+'30'!H159+'40'!H159+'50'!H159</f>
        <v>1.8091779513480656E-2</v>
      </c>
      <c r="B158">
        <f>'10'!I159+'20'!I159+'30'!I159+'40'!I159+'50'!I159</f>
        <v>9.1655161532369772E-3</v>
      </c>
      <c r="C158">
        <f t="shared" si="4"/>
        <v>-33.858210467792524</v>
      </c>
      <c r="D158">
        <f>'10'!J159+'20'!J159+'30'!J159+'40'!J159+'50'!J159</f>
        <v>1.8211250014678684E-2</v>
      </c>
      <c r="E158">
        <f>'10'!K159+'20'!K159+'30'!K159+'40'!K159+'50'!K159</f>
        <v>9.2562026553000172E-3</v>
      </c>
      <c r="F158">
        <f t="shared" si="5"/>
        <v>-33.795236054014751</v>
      </c>
    </row>
    <row r="159" spans="1:6" x14ac:dyDescent="0.25">
      <c r="A159">
        <f>'10'!H160+'20'!H160+'30'!H160+'40'!H160+'50'!H160</f>
        <v>1.9486516904392692E-2</v>
      </c>
      <c r="B159">
        <f>'10'!I160+'20'!I160+'30'!I160+'40'!I160+'50'!I160</f>
        <v>1.1762042816707671E-2</v>
      </c>
      <c r="C159">
        <f t="shared" si="4"/>
        <v>-32.856115622418926</v>
      </c>
      <c r="D159">
        <f>'10'!J160+'20'!J160+'30'!J160+'40'!J160+'50'!J160</f>
        <v>1.9671587201655242E-2</v>
      </c>
      <c r="E159">
        <f>'10'!K160+'20'!K160+'30'!K160+'40'!K160+'50'!K160</f>
        <v>1.1756652021599551E-2</v>
      </c>
      <c r="F159">
        <f t="shared" si="5"/>
        <v>-32.796833783063015</v>
      </c>
    </row>
    <row r="160" spans="1:6" x14ac:dyDescent="0.25">
      <c r="A160">
        <f>'10'!H161+'20'!H161+'30'!H161+'40'!H161+'50'!H161</f>
        <v>2.0773507318523333E-2</v>
      </c>
      <c r="B160">
        <f>'10'!I161+'20'!I161+'30'!I161+'40'!I161+'50'!I161</f>
        <v>1.4639872081977399E-2</v>
      </c>
      <c r="C160">
        <f t="shared" si="4"/>
        <v>-31.898586121347584</v>
      </c>
      <c r="D160">
        <f>'10'!J161+'20'!J161+'30'!J161+'40'!J161+'50'!J161</f>
        <v>2.0847450376430918E-2</v>
      </c>
      <c r="E160">
        <f>'10'!K161+'20'!K161+'30'!K161+'40'!K161+'50'!K161</f>
        <v>1.4645547559770057E-2</v>
      </c>
      <c r="F160">
        <f t="shared" si="5"/>
        <v>-31.876828707118246</v>
      </c>
    </row>
    <row r="161" spans="1:6" x14ac:dyDescent="0.25">
      <c r="A161">
        <f>'10'!H162+'20'!H162+'30'!H162+'40'!H162+'50'!H162</f>
        <v>2.1695276624511033E-2</v>
      </c>
      <c r="B161">
        <f>'10'!I162+'20'!I162+'30'!I162+'40'!I162+'50'!I162</f>
        <v>1.7602851936652952E-2</v>
      </c>
      <c r="C161">
        <f t="shared" si="4"/>
        <v>-31.076018179447232</v>
      </c>
      <c r="D161">
        <f>'10'!J162+'20'!J162+'30'!J162+'40'!J162+'50'!J162</f>
        <v>2.1808345167980917E-2</v>
      </c>
      <c r="E161">
        <f>'10'!K162+'20'!K162+'30'!K162+'40'!K162+'50'!K162</f>
        <v>1.7544194087641449E-2</v>
      </c>
      <c r="F161">
        <f t="shared" si="5"/>
        <v>-31.060149553076283</v>
      </c>
    </row>
    <row r="162" spans="1:6" x14ac:dyDescent="0.25">
      <c r="A162">
        <f>'10'!H163+'20'!H163+'30'!H163+'40'!H163+'50'!H163</f>
        <v>2.2433654660827609E-2</v>
      </c>
      <c r="B162">
        <f>'10'!I163+'20'!I163+'30'!I163+'40'!I163+'50'!I163</f>
        <v>2.0450031611159054E-2</v>
      </c>
      <c r="C162">
        <f t="shared" si="4"/>
        <v>-30.355175483950237</v>
      </c>
      <c r="D162">
        <f>'10'!J163+'20'!J163+'30'!J163+'40'!J163+'50'!J163</f>
        <v>2.254979784040884E-2</v>
      </c>
      <c r="E162">
        <f>'10'!K163+'20'!K163+'30'!K163+'40'!K163+'50'!K163</f>
        <v>2.0477030151724487E-2</v>
      </c>
      <c r="F162">
        <f t="shared" si="5"/>
        <v>-30.325446270722203</v>
      </c>
    </row>
    <row r="163" spans="1:6" x14ac:dyDescent="0.25">
      <c r="A163">
        <f>'10'!H164+'20'!H164+'30'!H164+'40'!H164+'50'!H164</f>
        <v>2.2892366187701525E-2</v>
      </c>
      <c r="B163">
        <f>'10'!I164+'20'!I164+'30'!I164+'40'!I164+'50'!I164</f>
        <v>2.3415546410994626E-2</v>
      </c>
      <c r="C163">
        <f t="shared" si="4"/>
        <v>-29.696641552909853</v>
      </c>
      <c r="D163">
        <f>'10'!J164+'20'!J164+'30'!J164+'40'!J164+'50'!J164</f>
        <v>2.2968085864101553E-2</v>
      </c>
      <c r="E163">
        <f>'10'!K164+'20'!K164+'30'!K164+'40'!K164+'50'!K164</f>
        <v>2.3442594456556463E-2</v>
      </c>
      <c r="F163">
        <f t="shared" si="5"/>
        <v>-29.677487307245126</v>
      </c>
    </row>
    <row r="164" spans="1:6" x14ac:dyDescent="0.25">
      <c r="A164">
        <f>'10'!H165+'20'!H165+'30'!H165+'40'!H165+'50'!H165</f>
        <v>2.3097663833573499E-2</v>
      </c>
      <c r="B164">
        <f>'10'!I165+'20'!I165+'30'!I165+'40'!I165+'50'!I165</f>
        <v>2.6411908751866761E-2</v>
      </c>
      <c r="C164">
        <f t="shared" si="4"/>
        <v>-29.097098441608335</v>
      </c>
      <c r="D164">
        <f>'10'!J165+'20'!J165+'30'!J165+'40'!J165+'50'!J165</f>
        <v>2.3238385396245006E-2</v>
      </c>
      <c r="E164">
        <f>'10'!K165+'20'!K165+'30'!K165+'40'!K165+'50'!K165</f>
        <v>2.6367050993736339E-2</v>
      </c>
      <c r="F164">
        <f t="shared" si="5"/>
        <v>-29.082472701783878</v>
      </c>
    </row>
    <row r="165" spans="1:6" x14ac:dyDescent="0.25">
      <c r="A165">
        <f>'10'!H166+'20'!H166+'30'!H166+'40'!H166+'50'!H166</f>
        <v>2.3066668531724975E-2</v>
      </c>
      <c r="B165">
        <f>'10'!I166+'20'!I166+'30'!I166+'40'!I166+'50'!I166</f>
        <v>2.9438939829416328E-2</v>
      </c>
      <c r="C165">
        <f t="shared" si="4"/>
        <v>-28.542684776330059</v>
      </c>
      <c r="D165">
        <f>'10'!J166+'20'!J166+'30'!J166+'40'!J166+'50'!J166</f>
        <v>2.3124354324816285E-2</v>
      </c>
      <c r="E165">
        <f>'10'!K166+'20'!K166+'30'!K166+'40'!K166+'50'!K166</f>
        <v>2.9438495024466362E-2</v>
      </c>
      <c r="F165">
        <f t="shared" si="5"/>
        <v>-28.534500499093998</v>
      </c>
    </row>
    <row r="166" spans="1:6" x14ac:dyDescent="0.25">
      <c r="A166">
        <f>'10'!H167+'20'!H167+'30'!H167+'40'!H167+'50'!H167</f>
        <v>2.2853375405677143E-2</v>
      </c>
      <c r="B166">
        <f>'10'!I167+'20'!I167+'30'!I167+'40'!I167+'50'!I167</f>
        <v>3.2227515610944973E-2</v>
      </c>
      <c r="C166">
        <f t="shared" si="4"/>
        <v>-28.066278325291304</v>
      </c>
      <c r="D166">
        <f>'10'!J167+'20'!J167+'30'!J167+'40'!J167+'50'!J167</f>
        <v>2.2979904475913637E-2</v>
      </c>
      <c r="E166">
        <f>'10'!K167+'20'!K167+'30'!K167+'40'!K167+'50'!K167</f>
        <v>3.2087142013503184E-2</v>
      </c>
      <c r="F166">
        <f t="shared" si="5"/>
        <v>-28.07527139412537</v>
      </c>
    </row>
    <row r="167" spans="1:6" x14ac:dyDescent="0.25">
      <c r="A167">
        <f>'10'!H168+'20'!H168+'30'!H168+'40'!H168+'50'!H168</f>
        <v>2.2516706517022197E-2</v>
      </c>
      <c r="B167">
        <f>'10'!I168+'20'!I168+'30'!I168+'40'!I168+'50'!I168</f>
        <v>3.4663443784376705E-2</v>
      </c>
      <c r="C167">
        <f t="shared" si="4"/>
        <v>-27.673706785546798</v>
      </c>
      <c r="D167">
        <f>'10'!J168+'20'!J168+'30'!J168+'40'!J168+'50'!J168</f>
        <v>2.255467309608248E-2</v>
      </c>
      <c r="E167">
        <f>'10'!K168+'20'!K168+'30'!K168+'40'!K168+'50'!K168</f>
        <v>3.4618814005611148E-2</v>
      </c>
      <c r="F167">
        <f t="shared" si="5"/>
        <v>-27.67721814840197</v>
      </c>
    </row>
    <row r="168" spans="1:6" x14ac:dyDescent="0.25">
      <c r="A168">
        <f>'10'!H169+'20'!H169+'30'!H169+'40'!H169+'50'!H169</f>
        <v>2.2075797122419541E-2</v>
      </c>
      <c r="B168">
        <f>'10'!I169+'20'!I169+'30'!I169+'40'!I169+'50'!I169</f>
        <v>3.6918561979930369E-2</v>
      </c>
      <c r="C168">
        <f t="shared" si="4"/>
        <v>-27.327529134279015</v>
      </c>
      <c r="D168">
        <f>'10'!J169+'20'!J169+'30'!J169+'40'!J169+'50'!J169</f>
        <v>2.2249016533864192E-2</v>
      </c>
      <c r="E168">
        <f>'10'!K169+'20'!K169+'30'!K169+'40'!K169+'50'!K169</f>
        <v>3.6772398600847564E-2</v>
      </c>
      <c r="F168">
        <f t="shared" si="5"/>
        <v>-27.33479488705575</v>
      </c>
    </row>
    <row r="169" spans="1:6" x14ac:dyDescent="0.25">
      <c r="A169">
        <f>'10'!H170+'20'!H170+'30'!H170+'40'!H170+'50'!H170</f>
        <v>2.1497056629316273E-2</v>
      </c>
      <c r="B169">
        <f>'10'!I170+'20'!I170+'30'!I170+'40'!I170+'50'!I170</f>
        <v>3.9015503083237917E-2</v>
      </c>
      <c r="C169">
        <f t="shared" si="4"/>
        <v>-27.023854616322506</v>
      </c>
      <c r="D169">
        <f>'10'!J170+'20'!J170+'30'!J170+'40'!J170+'50'!J170</f>
        <v>2.1538372898964295E-2</v>
      </c>
      <c r="E169">
        <f>'10'!K170+'20'!K170+'30'!K170+'40'!K170+'50'!K170</f>
        <v>3.8915281637056549E-2</v>
      </c>
      <c r="F169">
        <f t="shared" si="5"/>
        <v>-27.037077058664011</v>
      </c>
    </row>
    <row r="170" spans="1:6" x14ac:dyDescent="0.25">
      <c r="A170">
        <f>'10'!H171+'20'!H171+'30'!H171+'40'!H171+'50'!H171</f>
        <v>2.1253300070970517E-2</v>
      </c>
      <c r="B170">
        <f>'10'!I171+'20'!I171+'30'!I171+'40'!I171+'50'!I171</f>
        <v>4.0411558142857046E-2</v>
      </c>
      <c r="C170">
        <f t="shared" si="4"/>
        <v>-26.809362691889032</v>
      </c>
      <c r="D170">
        <f>'10'!J171+'20'!J171+'30'!J171+'40'!J171+'50'!J171</f>
        <v>2.1397205127666262E-2</v>
      </c>
      <c r="E170">
        <f>'10'!K171+'20'!K171+'30'!K171+'40'!K171+'50'!K171</f>
        <v>4.029450008918483E-2</v>
      </c>
      <c r="F170">
        <f t="shared" si="5"/>
        <v>-26.816262711492925</v>
      </c>
    </row>
    <row r="171" spans="1:6" x14ac:dyDescent="0.25">
      <c r="A171">
        <f>'10'!H172+'20'!H172+'30'!H172+'40'!H172+'50'!H172</f>
        <v>2.0800251154787085E-2</v>
      </c>
      <c r="B171">
        <f>'10'!I172+'20'!I172+'30'!I172+'40'!I172+'50'!I172</f>
        <v>4.1707864582140958E-2</v>
      </c>
      <c r="C171">
        <f t="shared" si="4"/>
        <v>-26.631009071800822</v>
      </c>
      <c r="D171">
        <f>'10'!J172+'20'!J172+'30'!J172+'40'!J172+'50'!J172</f>
        <v>2.0871259831560064E-2</v>
      </c>
      <c r="E171">
        <f>'10'!K172+'20'!K172+'30'!K172+'40'!K172+'50'!K172</f>
        <v>4.1609425055966334E-2</v>
      </c>
      <c r="F171">
        <f t="shared" si="5"/>
        <v>-26.641503597849798</v>
      </c>
    </row>
    <row r="172" spans="1:6" x14ac:dyDescent="0.25">
      <c r="A172">
        <f>'10'!H173+'20'!H173+'30'!H173+'40'!H173+'50'!H173</f>
        <v>2.0222400202957746E-2</v>
      </c>
      <c r="B172">
        <f>'10'!I173+'20'!I173+'30'!I173+'40'!I173+'50'!I173</f>
        <v>4.2753603126111157E-2</v>
      </c>
      <c r="C172">
        <f t="shared" si="4"/>
        <v>-26.503697296509362</v>
      </c>
      <c r="D172">
        <f>'10'!J173+'20'!J173+'30'!J173+'40'!J173+'50'!J173</f>
        <v>2.0296669372004885E-2</v>
      </c>
      <c r="E172">
        <f>'10'!K173+'20'!K173+'30'!K173+'40'!K173+'50'!K173</f>
        <v>4.2607721096966547E-2</v>
      </c>
      <c r="F172">
        <f t="shared" si="5"/>
        <v>-26.522071106015371</v>
      </c>
    </row>
    <row r="173" spans="1:6" x14ac:dyDescent="0.25">
      <c r="A173">
        <f>'10'!H174+'20'!H174+'30'!H174+'40'!H174+'50'!H174</f>
        <v>1.9734582341078867E-2</v>
      </c>
      <c r="B173">
        <f>'10'!I174+'20'!I174+'30'!I174+'40'!I174+'50'!I174</f>
        <v>4.3318706132201526E-2</v>
      </c>
      <c r="C173">
        <f t="shared" si="4"/>
        <v>-26.447469862891598</v>
      </c>
      <c r="D173">
        <f>'10'!J174+'20'!J174+'30'!J174+'40'!J174+'50'!J174</f>
        <v>1.9774712974159826E-2</v>
      </c>
      <c r="E173">
        <f>'10'!K174+'20'!K174+'30'!K174+'40'!K174+'50'!K174</f>
        <v>4.3208437365606797E-2</v>
      </c>
      <c r="F173">
        <f t="shared" si="5"/>
        <v>-26.462744597196618</v>
      </c>
    </row>
    <row r="174" spans="1:6" x14ac:dyDescent="0.25">
      <c r="A174">
        <f>'10'!H175+'20'!H175+'30'!H175+'40'!H175+'50'!H175</f>
        <v>1.9426943664976517E-2</v>
      </c>
      <c r="B174">
        <f>'10'!I175+'20'!I175+'30'!I175+'40'!I175+'50'!I175</f>
        <v>4.3477062359927106E-2</v>
      </c>
      <c r="C174">
        <f t="shared" si="4"/>
        <v>-26.444218514728174</v>
      </c>
      <c r="D174">
        <f>'10'!J175+'20'!J175+'30'!J175+'40'!J175+'50'!J175</f>
        <v>1.95860752358516E-2</v>
      </c>
      <c r="E174">
        <f>'10'!K175+'20'!K175+'30'!K175+'40'!K175+'50'!K175</f>
        <v>4.322608371276037E-2</v>
      </c>
      <c r="F174">
        <f t="shared" si="5"/>
        <v>-26.47410660140627</v>
      </c>
    </row>
    <row r="175" spans="1:6" x14ac:dyDescent="0.25">
      <c r="A175">
        <f>'10'!H176+'20'!H176+'30'!H176+'40'!H176+'50'!H176</f>
        <v>1.9123561227835102E-2</v>
      </c>
      <c r="B175">
        <f>'10'!I176+'20'!I176+'30'!I176+'40'!I176+'50'!I176</f>
        <v>4.3161856285492156E-2</v>
      </c>
      <c r="C175">
        <f t="shared" si="4"/>
        <v>-26.519568768619692</v>
      </c>
      <c r="D175">
        <f>'10'!J176+'20'!J176+'30'!J176+'40'!J176+'50'!J176</f>
        <v>1.915911318204545E-2</v>
      </c>
      <c r="E175">
        <f>'10'!K176+'20'!K176+'30'!K176+'40'!K176+'50'!K176</f>
        <v>4.3060833433144034E-2</v>
      </c>
      <c r="F175">
        <f t="shared" si="5"/>
        <v>-26.533914159970951</v>
      </c>
    </row>
    <row r="176" spans="1:6" x14ac:dyDescent="0.25">
      <c r="A176">
        <f>'10'!H177+'20'!H177+'30'!H177+'40'!H177+'50'!H177</f>
        <v>1.8947776970549984E-2</v>
      </c>
      <c r="B176">
        <f>'10'!I177+'20'!I177+'30'!I177+'40'!I177+'50'!I177</f>
        <v>4.2477748575262785E-2</v>
      </c>
      <c r="C176">
        <f t="shared" si="4"/>
        <v>-26.648677163058498</v>
      </c>
      <c r="D176">
        <f>'10'!J177+'20'!J177+'30'!J177+'40'!J177+'50'!J177</f>
        <v>1.9177439540910446E-2</v>
      </c>
      <c r="E176">
        <f>'10'!K177+'20'!K177+'30'!K177+'40'!K177+'50'!K177</f>
        <v>4.2174501008766754E-2</v>
      </c>
      <c r="F176">
        <f t="shared" si="5"/>
        <v>-26.682766494502438</v>
      </c>
    </row>
    <row r="177" spans="1:6" x14ac:dyDescent="0.25">
      <c r="A177">
        <f>'10'!H178+'20'!H178+'30'!H178+'40'!H178+'50'!H178</f>
        <v>1.8594025189763969E-2</v>
      </c>
      <c r="B177">
        <f>'10'!I178+'20'!I178+'30'!I178+'40'!I178+'50'!I178</f>
        <v>4.1516318348248316E-2</v>
      </c>
      <c r="C177">
        <f t="shared" si="4"/>
        <v>-26.841676306354152</v>
      </c>
      <c r="D177">
        <f>'10'!J178+'20'!J178+'30'!J178+'40'!J178+'50'!J178</f>
        <v>1.8657224789813198E-2</v>
      </c>
      <c r="E177">
        <f>'10'!K178+'20'!K178+'30'!K178+'40'!K178+'50'!K178</f>
        <v>4.130288391374784E-2</v>
      </c>
      <c r="F177">
        <f t="shared" si="5"/>
        <v>-26.873952777683684</v>
      </c>
    </row>
    <row r="178" spans="1:6" x14ac:dyDescent="0.25">
      <c r="A178">
        <f>'10'!H179+'20'!H179+'30'!H179+'40'!H179+'50'!H179</f>
        <v>1.8337690970490185E-2</v>
      </c>
      <c r="B178">
        <f>'10'!I179+'20'!I179+'30'!I179+'40'!I179+'50'!I179</f>
        <v>4.0188877099012844E-2</v>
      </c>
      <c r="C178">
        <f t="shared" si="4"/>
        <v>-27.09649970979607</v>
      </c>
      <c r="D178">
        <f>'10'!J179+'20'!J179+'30'!J179+'40'!J179+'50'!J179</f>
        <v>1.8562143210059549E-2</v>
      </c>
      <c r="E178">
        <f>'10'!K179+'20'!K179+'30'!K179+'40'!K179+'50'!K179</f>
        <v>3.9986680157443208E-2</v>
      </c>
      <c r="F178">
        <f t="shared" si="5"/>
        <v>-27.11418192300038</v>
      </c>
    </row>
    <row r="179" spans="1:6" x14ac:dyDescent="0.25">
      <c r="A179">
        <f>'10'!H180+'20'!H180+'30'!H180+'40'!H180+'50'!H180</f>
        <v>1.8207267291408678E-2</v>
      </c>
      <c r="B179">
        <f>'10'!I180+'20'!I180+'30'!I180+'40'!I180+'50'!I180</f>
        <v>3.8546785176630467E-2</v>
      </c>
      <c r="C179">
        <f t="shared" si="4"/>
        <v>-27.405592190622908</v>
      </c>
      <c r="D179">
        <f>'10'!J180+'20'!J180+'30'!J180+'40'!J180+'50'!J180</f>
        <v>1.8345731518788867E-2</v>
      </c>
      <c r="E179">
        <f>'10'!K180+'20'!K180+'30'!K180+'40'!K180+'50'!K180</f>
        <v>3.8293189279467725E-2</v>
      </c>
      <c r="F179">
        <f t="shared" si="5"/>
        <v>-27.440201205815242</v>
      </c>
    </row>
    <row r="180" spans="1:6" x14ac:dyDescent="0.25">
      <c r="A180">
        <f>'10'!H181+'20'!H181+'30'!H181+'40'!H181+'50'!H181</f>
        <v>1.8036746548619278E-2</v>
      </c>
      <c r="B180">
        <f>'10'!I181+'20'!I181+'30'!I181+'40'!I181+'50'!I181</f>
        <v>3.6543563415663227E-2</v>
      </c>
      <c r="C180">
        <f t="shared" si="4"/>
        <v>-27.796941036530953</v>
      </c>
      <c r="D180">
        <f>'10'!J181+'20'!J181+'30'!J181+'40'!J181+'50'!J181</f>
        <v>1.8168656094768795E-2</v>
      </c>
      <c r="E180">
        <f>'10'!K181+'20'!K181+'30'!K181+'40'!K181+'50'!K181</f>
        <v>3.6240584812541651E-2</v>
      </c>
      <c r="F180">
        <f t="shared" si="5"/>
        <v>-27.842355629095337</v>
      </c>
    </row>
    <row r="181" spans="1:6" x14ac:dyDescent="0.25">
      <c r="A181">
        <f>'10'!H182+'20'!H182+'30'!H182+'40'!H182+'50'!H182</f>
        <v>1.7709444439452302E-2</v>
      </c>
      <c r="B181">
        <f>'10'!I182+'20'!I182+'30'!I182+'40'!I182+'50'!I182</f>
        <v>3.4253500508649316E-2</v>
      </c>
      <c r="C181">
        <f t="shared" si="4"/>
        <v>-28.277104343850215</v>
      </c>
      <c r="D181">
        <f>'10'!J182+'20'!J182+'30'!J182+'40'!J182+'50'!J182</f>
        <v>1.7885131667130207E-2</v>
      </c>
      <c r="E181">
        <f>'10'!K182+'20'!K182+'30'!K182+'40'!K182+'50'!K182</f>
        <v>3.39811285491015E-2</v>
      </c>
      <c r="F181">
        <f t="shared" si="5"/>
        <v>-28.313272335297455</v>
      </c>
    </row>
    <row r="182" spans="1:6" x14ac:dyDescent="0.25">
      <c r="A182">
        <f>'10'!H183+'20'!H183+'30'!H183+'40'!H183+'50'!H183</f>
        <v>1.7449687077415552E-2</v>
      </c>
      <c r="B182">
        <f>'10'!I183+'20'!I183+'30'!I183+'40'!I183+'50'!I183</f>
        <v>3.187137672775283E-2</v>
      </c>
      <c r="C182">
        <f t="shared" si="4"/>
        <v>-28.793351944101062</v>
      </c>
      <c r="D182">
        <f>'10'!J183+'20'!J183+'30'!J183+'40'!J183+'50'!J183</f>
        <v>1.7569701004333412E-2</v>
      </c>
      <c r="E182">
        <f>'10'!K183+'20'!K183+'30'!K183+'40'!K183+'50'!K183</f>
        <v>3.1478474501181276E-2</v>
      </c>
      <c r="F182">
        <f t="shared" si="5"/>
        <v>-28.861940567163987</v>
      </c>
    </row>
    <row r="183" spans="1:6" x14ac:dyDescent="0.25">
      <c r="A183">
        <f>'10'!H184+'20'!H184+'30'!H184+'40'!H184+'50'!H184</f>
        <v>1.715230853652009E-2</v>
      </c>
      <c r="B183">
        <f>'10'!I184+'20'!I184+'30'!I184+'40'!I184+'50'!I184</f>
        <v>2.9157452978905245E-2</v>
      </c>
      <c r="C183">
        <f t="shared" si="4"/>
        <v>-29.414378044407329</v>
      </c>
      <c r="D183">
        <f>'10'!J184+'20'!J184+'30'!J184+'40'!J184+'50'!J184</f>
        <v>1.7151713477884523E-2</v>
      </c>
      <c r="E183">
        <f>'10'!K184+'20'!K184+'30'!K184+'40'!K184+'50'!K184</f>
        <v>2.8761730148582527E-2</v>
      </c>
      <c r="F183">
        <f t="shared" si="5"/>
        <v>-29.502323237723157</v>
      </c>
    </row>
    <row r="184" spans="1:6" x14ac:dyDescent="0.25">
      <c r="A184">
        <f>'10'!H185+'20'!H185+'30'!H185+'40'!H185+'50'!H185</f>
        <v>1.657072986215908E-2</v>
      </c>
      <c r="B184">
        <f>'10'!I185+'20'!I185+'30'!I185+'40'!I185+'50'!I185</f>
        <v>2.6253456498652048E-2</v>
      </c>
      <c r="C184">
        <f t="shared" si="4"/>
        <v>-30.159981784067782</v>
      </c>
      <c r="D184">
        <f>'10'!J185+'20'!J185+'30'!J185+'40'!J185+'50'!J185</f>
        <v>1.6487465282284307E-2</v>
      </c>
      <c r="E184">
        <f>'10'!K185+'20'!K185+'30'!K185+'40'!K185+'50'!K185</f>
        <v>2.5885130160342364E-2</v>
      </c>
      <c r="F184">
        <f t="shared" si="5"/>
        <v>-30.260060502937751</v>
      </c>
    </row>
    <row r="185" spans="1:6" x14ac:dyDescent="0.25">
      <c r="A185">
        <f>'10'!H186+'20'!H186+'30'!H186+'40'!H186+'50'!H186</f>
        <v>1.5928226526965922E-2</v>
      </c>
      <c r="B185">
        <f>'10'!I186+'20'!I186+'30'!I186+'40'!I186+'50'!I186</f>
        <v>2.3189694089986505E-2</v>
      </c>
      <c r="C185">
        <f t="shared" si="4"/>
        <v>-31.015653706994559</v>
      </c>
      <c r="D185">
        <f>'10'!J186+'20'!J186+'30'!J186+'40'!J186+'50'!J186</f>
        <v>1.5839001242153435E-2</v>
      </c>
      <c r="E185">
        <f>'10'!K186+'20'!K186+'30'!K186+'40'!K186+'50'!K186</f>
        <v>2.2870642120976729E-2</v>
      </c>
      <c r="F185">
        <f t="shared" si="5"/>
        <v>-31.112925770256457</v>
      </c>
    </row>
    <row r="186" spans="1:6" x14ac:dyDescent="0.25">
      <c r="A186">
        <f>'10'!H187+'20'!H187+'30'!H187+'40'!H187+'50'!H187</f>
        <v>1.5099220052091557E-2</v>
      </c>
      <c r="B186">
        <f>'10'!I187+'20'!I187+'30'!I187+'40'!I187+'50'!I187</f>
        <v>2.0285666563416058E-2</v>
      </c>
      <c r="C186">
        <f t="shared" si="4"/>
        <v>-31.941630409353422</v>
      </c>
      <c r="D186">
        <f>'10'!J187+'20'!J187+'30'!J187+'40'!J187+'50'!J187</f>
        <v>1.501427279748579E-2</v>
      </c>
      <c r="E186">
        <f>'10'!K187+'20'!K187+'30'!K187+'40'!K187+'50'!K187</f>
        <v>1.9898275851034621E-2</v>
      </c>
      <c r="F186">
        <f t="shared" si="5"/>
        <v>-32.066498796083543</v>
      </c>
    </row>
    <row r="187" spans="1:6" x14ac:dyDescent="0.25">
      <c r="A187">
        <f>'10'!H188+'20'!H188+'30'!H188+'40'!H188+'50'!H188</f>
        <v>1.4100430701688118E-2</v>
      </c>
      <c r="B187">
        <f>'10'!I188+'20'!I188+'30'!I188+'40'!I188+'50'!I188</f>
        <v>1.7271006006815515E-2</v>
      </c>
      <c r="C187">
        <f t="shared" si="4"/>
        <v>-33.035476799543979</v>
      </c>
      <c r="D187">
        <f>'10'!J188+'20'!J188+'30'!J188+'40'!J188+'50'!J188</f>
        <v>1.3901725088348853E-2</v>
      </c>
      <c r="E187">
        <f>'10'!K188+'20'!K188+'30'!K188+'40'!K188+'50'!K188</f>
        <v>1.6985732744770336E-2</v>
      </c>
      <c r="F187">
        <f t="shared" si="5"/>
        <v>-33.171574731274717</v>
      </c>
    </row>
    <row r="188" spans="1:6" x14ac:dyDescent="0.25">
      <c r="A188">
        <f>'10'!H189+'20'!H189+'30'!H189+'40'!H189+'50'!H189</f>
        <v>1.2765170841726209E-2</v>
      </c>
      <c r="B188">
        <f>'10'!I189+'20'!I189+'30'!I189+'40'!I189+'50'!I189</f>
        <v>1.4328338069038271E-2</v>
      </c>
      <c r="C188">
        <f t="shared" si="4"/>
        <v>-34.338562320890425</v>
      </c>
      <c r="D188">
        <f>'10'!J189+'20'!J189+'30'!J189+'40'!J189+'50'!J189</f>
        <v>1.2653871108126821E-2</v>
      </c>
      <c r="E188">
        <f>'10'!K189+'20'!K189+'30'!K189+'40'!K189+'50'!K189</f>
        <v>1.4084584413942884E-2</v>
      </c>
      <c r="F188">
        <f t="shared" si="5"/>
        <v>-34.455157194649601</v>
      </c>
    </row>
    <row r="189" spans="1:6" x14ac:dyDescent="0.25">
      <c r="A189">
        <f>'10'!H190+'20'!H190+'30'!H190+'40'!H190+'50'!H190</f>
        <v>1.1206272099914304E-2</v>
      </c>
      <c r="B189">
        <f>'10'!I190+'20'!I190+'30'!I190+'40'!I190+'50'!I190</f>
        <v>1.1429767653976389E-2</v>
      </c>
      <c r="C189">
        <f t="shared" si="4"/>
        <v>-35.913867646569493</v>
      </c>
      <c r="D189">
        <f>'10'!J190+'20'!J190+'30'!J190+'40'!J190+'50'!J190</f>
        <v>1.1170526990396133E-2</v>
      </c>
      <c r="E189">
        <f>'10'!K190+'20'!K190+'30'!K190+'40'!K190+'50'!K190</f>
        <v>1.1258668950551663E-2</v>
      </c>
      <c r="F189">
        <f t="shared" si="5"/>
        <v>-35.993958789289778</v>
      </c>
    </row>
    <row r="190" spans="1:6" x14ac:dyDescent="0.25">
      <c r="A190">
        <f>'10'!H191+'20'!H191+'30'!H191+'40'!H191+'50'!H191</f>
        <v>9.5252700103416656E-3</v>
      </c>
      <c r="B190">
        <f>'10'!I191+'20'!I191+'30'!I191+'40'!I191+'50'!I191</f>
        <v>8.7006364939116489E-3</v>
      </c>
      <c r="C190">
        <f t="shared" si="4"/>
        <v>-37.787635745369855</v>
      </c>
      <c r="D190">
        <f>'10'!J191+'20'!J191+'30'!J191+'40'!J191+'50'!J191</f>
        <v>9.5234210275670569E-3</v>
      </c>
      <c r="E190">
        <f>'10'!K191+'20'!K191+'30'!K191+'40'!K191+'50'!K191</f>
        <v>8.5269242822328273E-3</v>
      </c>
      <c r="F190">
        <f t="shared" si="5"/>
        <v>-37.867373542751167</v>
      </c>
    </row>
    <row r="191" spans="1:6" x14ac:dyDescent="0.25">
      <c r="A191">
        <f>'10'!H192+'20'!H192+'30'!H192+'40'!H192+'50'!H192</f>
        <v>7.5211020467349406E-3</v>
      </c>
      <c r="B191">
        <f>'10'!I192+'20'!I192+'30'!I192+'40'!I192+'50'!I192</f>
        <v>6.2856237520593572E-3</v>
      </c>
      <c r="C191">
        <f t="shared" si="4"/>
        <v>-40.1738489689101</v>
      </c>
      <c r="D191">
        <f>'10'!J192+'20'!J192+'30'!J192+'40'!J192+'50'!J192</f>
        <v>7.546230789689066E-3</v>
      </c>
      <c r="E191">
        <f>'10'!K192+'20'!K192+'30'!K192+'40'!K192+'50'!K192</f>
        <v>6.2157218634641409E-3</v>
      </c>
      <c r="F191">
        <f t="shared" si="5"/>
        <v>-40.196293505512017</v>
      </c>
    </row>
    <row r="192" spans="1:6" x14ac:dyDescent="0.25">
      <c r="A192">
        <f>'10'!H193+'20'!H193+'30'!H193+'40'!H193+'50'!H193</f>
        <v>5.4573107817707271E-3</v>
      </c>
      <c r="B192">
        <f>'10'!I193+'20'!I193+'30'!I193+'40'!I193+'50'!I193</f>
        <v>4.1167536623657013E-3</v>
      </c>
      <c r="C192">
        <f t="shared" si="4"/>
        <v>-43.30405132682494</v>
      </c>
      <c r="D192">
        <f>'10'!J193+'20'!J193+'30'!J193+'40'!J193+'50'!J193</f>
        <v>5.3663199801990153E-3</v>
      </c>
      <c r="E192">
        <f>'10'!K193+'20'!K193+'30'!K193+'40'!K193+'50'!K193</f>
        <v>4.1231792942256398E-3</v>
      </c>
      <c r="F192">
        <f t="shared" si="5"/>
        <v>-43.391535097828893</v>
      </c>
    </row>
    <row r="193" spans="1:6" x14ac:dyDescent="0.25">
      <c r="A193">
        <f>'10'!H194+'20'!H194+'30'!H194+'40'!H194+'50'!H194</f>
        <v>3.1841323647278479E-3</v>
      </c>
      <c r="B193">
        <f>'10'!I194+'20'!I194+'30'!I194+'40'!I194+'50'!I194</f>
        <v>2.4364848754846579E-3</v>
      </c>
      <c r="C193">
        <f t="shared" si="4"/>
        <v>-47.938447642413678</v>
      </c>
      <c r="D193">
        <f>'10'!J194+'20'!J194+'30'!J194+'40'!J194+'50'!J194</f>
        <v>3.1468255320129847E-3</v>
      </c>
      <c r="E193">
        <f>'10'!K194+'20'!K194+'30'!K194+'40'!K194+'50'!K194</f>
        <v>2.4079443865546463E-3</v>
      </c>
      <c r="F193">
        <f t="shared" si="5"/>
        <v>-48.040807882467789</v>
      </c>
    </row>
    <row r="194" spans="1:6" x14ac:dyDescent="0.25">
      <c r="A194">
        <f>'10'!H195+'20'!H195+'30'!H195+'40'!H195+'50'!H195</f>
        <v>9.4835748839137285E-4</v>
      </c>
      <c r="B194">
        <f>'10'!I195+'20'!I195+'30'!I195+'40'!I195+'50'!I195</f>
        <v>1.035650433423972E-3</v>
      </c>
      <c r="C194">
        <f t="shared" si="4"/>
        <v>-57.051032760456728</v>
      </c>
      <c r="D194">
        <f>'10'!J195+'20'!J195+'30'!J195+'40'!J195+'50'!J195</f>
        <v>8.9792463031447035E-4</v>
      </c>
      <c r="E194">
        <f>'10'!K195+'20'!K195+'30'!K195+'40'!K195+'50'!K195</f>
        <v>1.1302429605758463E-3</v>
      </c>
      <c r="F194">
        <f t="shared" si="5"/>
        <v>-56.811611000680308</v>
      </c>
    </row>
    <row r="195" spans="1:6" x14ac:dyDescent="0.25">
      <c r="A195">
        <f>'10'!H196+'20'!H196+'30'!H196+'40'!H196+'50'!H196</f>
        <v>-1.4686756683397143E-3</v>
      </c>
      <c r="B195">
        <f>'10'!I196+'20'!I196+'30'!I196+'40'!I196+'50'!I196</f>
        <v>3.2171826954940832E-4</v>
      </c>
      <c r="C195">
        <f t="shared" ref="C195:C258" si="6">20*LOG10(SQRT((A195*A195)+(B195*B195)))</f>
        <v>-56.457934014592311</v>
      </c>
      <c r="D195">
        <f>'10'!J196+'20'!J196+'30'!J196+'40'!J196+'50'!J196</f>
        <v>-1.5050104186837459E-3</v>
      </c>
      <c r="E195">
        <f>'10'!K196+'20'!K196+'30'!K196+'40'!K196+'50'!K196</f>
        <v>4.4988489974231126E-4</v>
      </c>
      <c r="F195">
        <f t="shared" ref="F195:F258" si="7">20*LOG10(SQRT((D195*D195)+(E195*E195)))</f>
        <v>-56.077511491431068</v>
      </c>
    </row>
    <row r="196" spans="1:6" x14ac:dyDescent="0.25">
      <c r="A196">
        <f>'10'!H197+'20'!H197+'30'!H197+'40'!H197+'50'!H197</f>
        <v>-3.6795126105286713E-3</v>
      </c>
      <c r="B196">
        <f>'10'!I197+'20'!I197+'30'!I197+'40'!I197+'50'!I197</f>
        <v>-1.5214244386673251E-4</v>
      </c>
      <c r="C196">
        <f t="shared" si="6"/>
        <v>-48.676775288915472</v>
      </c>
      <c r="D196">
        <f>'10'!J197+'20'!J197+'30'!J197+'40'!J197+'50'!J197</f>
        <v>-3.8678123821782474E-3</v>
      </c>
      <c r="E196">
        <f>'10'!K197+'20'!K197+'30'!K197+'40'!K197+'50'!K197</f>
        <v>5.4715886415918416E-5</v>
      </c>
      <c r="F196">
        <f t="shared" si="7"/>
        <v>-48.249822977816102</v>
      </c>
    </row>
    <row r="197" spans="1:6" x14ac:dyDescent="0.25">
      <c r="A197">
        <f>'10'!H198+'20'!H198+'30'!H198+'40'!H198+'50'!H198</f>
        <v>-5.7987137168463553E-3</v>
      </c>
      <c r="B197">
        <f>'10'!I198+'20'!I198+'30'!I198+'40'!I198+'50'!I198</f>
        <v>1.7629217139473411E-5</v>
      </c>
      <c r="C197">
        <f t="shared" si="6"/>
        <v>-44.733326497099306</v>
      </c>
      <c r="D197">
        <f>'10'!J198+'20'!J198+'30'!J198+'40'!J198+'50'!J198</f>
        <v>-5.9311506282705281E-3</v>
      </c>
      <c r="E197">
        <f>'10'!K198+'20'!K198+'30'!K198+'40'!K198+'50'!K198</f>
        <v>3.4812751394646931E-4</v>
      </c>
      <c r="F197">
        <f t="shared" si="7"/>
        <v>-44.522284867350962</v>
      </c>
    </row>
    <row r="198" spans="1:6" x14ac:dyDescent="0.25">
      <c r="A198">
        <f>'10'!H199+'20'!H199+'30'!H199+'40'!H199+'50'!H199</f>
        <v>-7.4432543299370055E-3</v>
      </c>
      <c r="B198">
        <f>'10'!I199+'20'!I199+'30'!I199+'40'!I199+'50'!I199</f>
        <v>9.3520951328101079E-5</v>
      </c>
      <c r="C198">
        <f t="shared" si="6"/>
        <v>-42.564057270563495</v>
      </c>
      <c r="D198">
        <f>'10'!J199+'20'!J199+'30'!J199+'40'!J199+'50'!J199</f>
        <v>-7.6073539503049917E-3</v>
      </c>
      <c r="E198">
        <f>'10'!K199+'20'!K199+'30'!K199+'40'!K199+'50'!K199</f>
        <v>5.9509030378299913E-4</v>
      </c>
      <c r="F198">
        <f t="shared" si="7"/>
        <v>-42.348832931181057</v>
      </c>
    </row>
    <row r="199" spans="1:6" x14ac:dyDescent="0.25">
      <c r="A199">
        <f>'10'!H200+'20'!H200+'30'!H200+'40'!H200+'50'!H200</f>
        <v>-8.7930628840596665E-3</v>
      </c>
      <c r="B199">
        <f>'10'!I200+'20'!I200+'30'!I200+'40'!I200+'50'!I200</f>
        <v>9.913259144496288E-4</v>
      </c>
      <c r="C199">
        <f t="shared" si="6"/>
        <v>-41.062344554827348</v>
      </c>
      <c r="D199">
        <f>'10'!J200+'20'!J200+'30'!J200+'40'!J200+'50'!J200</f>
        <v>-9.1965493681114268E-3</v>
      </c>
      <c r="E199">
        <f>'10'!K200+'20'!K200+'30'!K200+'40'!K200+'50'!K200</f>
        <v>1.5034832585383295E-3</v>
      </c>
      <c r="F199">
        <f t="shared" si="7"/>
        <v>-40.612952778191627</v>
      </c>
    </row>
    <row r="200" spans="1:6" x14ac:dyDescent="0.25">
      <c r="A200">
        <f>'10'!H201+'20'!H201+'30'!H201+'40'!H201+'50'!H201</f>
        <v>-1.0414651825917399E-2</v>
      </c>
      <c r="B200">
        <f>'10'!I201+'20'!I201+'30'!I201+'40'!I201+'50'!I201</f>
        <v>2.0767465435592011E-3</v>
      </c>
      <c r="C200">
        <f t="shared" si="6"/>
        <v>-39.477761934556824</v>
      </c>
      <c r="D200">
        <f>'10'!J201+'20'!J201+'30'!J201+'40'!J201+'50'!J201</f>
        <v>-1.0519671713937827E-2</v>
      </c>
      <c r="E200">
        <f>'10'!K201+'20'!K201+'30'!K201+'40'!K201+'50'!K201</f>
        <v>2.2930043827467019E-3</v>
      </c>
      <c r="F200">
        <f t="shared" si="7"/>
        <v>-39.358365245755316</v>
      </c>
    </row>
    <row r="201" spans="1:6" x14ac:dyDescent="0.25">
      <c r="A201">
        <f>'10'!H202+'20'!H202+'30'!H202+'40'!H202+'50'!H202</f>
        <v>-1.1355212885054523E-2</v>
      </c>
      <c r="B201">
        <f>'10'!I202+'20'!I202+'30'!I202+'40'!I202+'50'!I202</f>
        <v>3.5328463174186795E-3</v>
      </c>
      <c r="C201">
        <f t="shared" si="6"/>
        <v>-38.494834466544845</v>
      </c>
      <c r="D201">
        <f>'10'!J202+'20'!J202+'30'!J202+'40'!J202+'50'!J202</f>
        <v>-1.129582443914918E-2</v>
      </c>
      <c r="E201">
        <f>'10'!K202+'20'!K202+'30'!K202+'40'!K202+'50'!K202</f>
        <v>3.6815266710304392E-3</v>
      </c>
      <c r="F201">
        <f t="shared" si="7"/>
        <v>-38.503213070264778</v>
      </c>
    </row>
    <row r="202" spans="1:6" x14ac:dyDescent="0.25">
      <c r="A202">
        <f>'10'!H203+'20'!H203+'30'!H203+'40'!H203+'50'!H203</f>
        <v>-1.1698455584681394E-2</v>
      </c>
      <c r="B202">
        <f>'10'!I203+'20'!I203+'30'!I203+'40'!I203+'50'!I203</f>
        <v>5.1338694355265828E-3</v>
      </c>
      <c r="C202">
        <f t="shared" si="6"/>
        <v>-37.872519620896881</v>
      </c>
      <c r="D202">
        <f>'10'!J203+'20'!J203+'30'!J203+'40'!J203+'50'!J203</f>
        <v>-1.1634237103654889E-2</v>
      </c>
      <c r="E202">
        <f>'10'!K203+'20'!K203+'30'!K203+'40'!K203+'50'!K203</f>
        <v>5.2807093940420392E-3</v>
      </c>
      <c r="F202">
        <f t="shared" si="7"/>
        <v>-37.871697832067959</v>
      </c>
    </row>
    <row r="203" spans="1:6" x14ac:dyDescent="0.25">
      <c r="A203">
        <f>'10'!H204+'20'!H204+'30'!H204+'40'!H204+'50'!H204</f>
        <v>-1.1730411639586068E-2</v>
      </c>
      <c r="B203">
        <f>'10'!I204+'20'!I204+'30'!I204+'40'!I204+'50'!I204</f>
        <v>6.7620182805454912E-3</v>
      </c>
      <c r="C203">
        <f t="shared" si="6"/>
        <v>-37.367725060006308</v>
      </c>
      <c r="D203">
        <f>'10'!J204+'20'!J204+'30'!J204+'40'!J204+'50'!J204</f>
        <v>-1.1600264402934544E-2</v>
      </c>
      <c r="E203">
        <f>'10'!K204+'20'!K204+'30'!K204+'40'!K204+'50'!K204</f>
        <v>6.8904746630977197E-3</v>
      </c>
      <c r="F203">
        <f t="shared" si="7"/>
        <v>-37.398217808366056</v>
      </c>
    </row>
    <row r="204" spans="1:6" x14ac:dyDescent="0.25">
      <c r="A204">
        <f>'10'!H205+'20'!H205+'30'!H205+'40'!H205+'50'!H205</f>
        <v>-1.1169459546012051E-2</v>
      </c>
      <c r="B204">
        <f>'10'!I205+'20'!I205+'30'!I205+'40'!I205+'50'!I205</f>
        <v>8.3501704727933987E-3</v>
      </c>
      <c r="C204">
        <f t="shared" si="6"/>
        <v>-37.111202005921228</v>
      </c>
      <c r="D204">
        <f>'10'!J205+'20'!J205+'30'!J205+'40'!J205+'50'!J205</f>
        <v>-1.104906297705498E-2</v>
      </c>
      <c r="E204">
        <f>'10'!K205+'20'!K205+'30'!K205+'40'!K205+'50'!K205</f>
        <v>8.4463865920996542E-3</v>
      </c>
      <c r="F204">
        <f t="shared" si="7"/>
        <v>-37.134913481361892</v>
      </c>
    </row>
    <row r="205" spans="1:6" x14ac:dyDescent="0.25">
      <c r="A205">
        <f>'10'!H206+'20'!H206+'30'!H206+'40'!H206+'50'!H206</f>
        <v>-1.0299815825689826E-2</v>
      </c>
      <c r="B205">
        <f>'10'!I206+'20'!I206+'30'!I206+'40'!I206+'50'!I206</f>
        <v>9.8567282986622151E-3</v>
      </c>
      <c r="C205">
        <f t="shared" si="6"/>
        <v>-36.919880384297599</v>
      </c>
      <c r="D205">
        <f>'10'!J206+'20'!J206+'30'!J206+'40'!J206+'50'!J206</f>
        <v>-1.0055009231810932E-2</v>
      </c>
      <c r="E205">
        <f>'10'!K206+'20'!K206+'30'!K206+'40'!K206+'50'!K206</f>
        <v>9.8660226973612021E-3</v>
      </c>
      <c r="F205">
        <f t="shared" si="7"/>
        <v>-37.023672482110413</v>
      </c>
    </row>
    <row r="206" spans="1:6" x14ac:dyDescent="0.25">
      <c r="A206">
        <f>'10'!H207+'20'!H207+'30'!H207+'40'!H207+'50'!H207</f>
        <v>-8.9784005016469992E-3</v>
      </c>
      <c r="B206">
        <f>'10'!I207+'20'!I207+'30'!I207+'40'!I207+'50'!I207</f>
        <v>1.0973631445258692E-2</v>
      </c>
      <c r="C206">
        <f t="shared" si="6"/>
        <v>-36.967342392326508</v>
      </c>
      <c r="D206">
        <f>'10'!J207+'20'!J207+'30'!J207+'40'!J207+'50'!J207</f>
        <v>-8.8249399225928116E-3</v>
      </c>
      <c r="E206">
        <f>'10'!K207+'20'!K207+'30'!K207+'40'!K207+'50'!K207</f>
        <v>1.0992780145200125E-2</v>
      </c>
      <c r="F206">
        <f t="shared" si="7"/>
        <v>-37.017567169401843</v>
      </c>
    </row>
    <row r="207" spans="1:6" x14ac:dyDescent="0.25">
      <c r="A207">
        <f>'10'!H208+'20'!H208+'30'!H208+'40'!H208+'50'!H208</f>
        <v>-7.4012895806670163E-3</v>
      </c>
      <c r="B207">
        <f>'10'!I208+'20'!I208+'30'!I208+'40'!I208+'50'!I208</f>
        <v>1.1833597935154212E-2</v>
      </c>
      <c r="C207">
        <f t="shared" si="6"/>
        <v>-37.103817813923804</v>
      </c>
      <c r="D207">
        <f>'10'!J208+'20'!J208+'30'!J208+'40'!J208+'50'!J208</f>
        <v>-7.2349541243800627E-3</v>
      </c>
      <c r="E207">
        <f>'10'!K208+'20'!K208+'30'!K208+'40'!K208+'50'!K208</f>
        <v>1.1745335489853783E-2</v>
      </c>
      <c r="F207">
        <f t="shared" si="7"/>
        <v>-37.205669925667891</v>
      </c>
    </row>
    <row r="208" spans="1:6" x14ac:dyDescent="0.25">
      <c r="A208">
        <f>'10'!H209+'20'!H209+'30'!H209+'40'!H209+'50'!H209</f>
        <v>-5.639675342838592E-3</v>
      </c>
      <c r="B208">
        <f>'10'!I209+'20'!I209+'30'!I209+'40'!I209+'50'!I209</f>
        <v>1.2298786935118815E-2</v>
      </c>
      <c r="C208">
        <f t="shared" si="6"/>
        <v>-37.373920751077961</v>
      </c>
      <c r="D208">
        <f>'10'!J209+'20'!J209+'30'!J209+'40'!J209+'50'!J209</f>
        <v>-5.5279446965955815E-3</v>
      </c>
      <c r="E208">
        <f>'10'!K209+'20'!K209+'30'!K209+'40'!K209+'50'!K209</f>
        <v>1.2197267947032811E-2</v>
      </c>
      <c r="F208">
        <f t="shared" si="7"/>
        <v>-37.463433754426021</v>
      </c>
    </row>
    <row r="209" spans="1:6" x14ac:dyDescent="0.25">
      <c r="A209">
        <f>'10'!H210+'20'!H210+'30'!H210+'40'!H210+'50'!H210</f>
        <v>-3.7540261357788375E-3</v>
      </c>
      <c r="B209">
        <f>'10'!I210+'20'!I210+'30'!I210+'40'!I210+'50'!I210</f>
        <v>1.2298168870574753E-2</v>
      </c>
      <c r="C209">
        <f t="shared" si="6"/>
        <v>-37.816281874371228</v>
      </c>
      <c r="D209">
        <f>'10'!J210+'20'!J210+'30'!J210+'40'!J210+'50'!J210</f>
        <v>-3.6735404157363762E-3</v>
      </c>
      <c r="E209">
        <f>'10'!K210+'20'!K210+'30'!K210+'40'!K210+'50'!K210</f>
        <v>1.2173650658678261E-2</v>
      </c>
      <c r="F209">
        <f t="shared" si="7"/>
        <v>-37.91309668702538</v>
      </c>
    </row>
    <row r="210" spans="1:6" x14ac:dyDescent="0.25">
      <c r="A210">
        <f>'10'!H211+'20'!H211+'30'!H211+'40'!H211+'50'!H211</f>
        <v>-1.9861093618184986E-3</v>
      </c>
      <c r="B210">
        <f>'10'!I211+'20'!I211+'30'!I211+'40'!I211+'50'!I211</f>
        <v>1.1911674157089618E-2</v>
      </c>
      <c r="C210">
        <f t="shared" si="6"/>
        <v>-38.361453466375877</v>
      </c>
      <c r="D210">
        <f>'10'!J211+'20'!J211+'30'!J211+'40'!J211+'50'!J211</f>
        <v>-1.9411682061138483E-3</v>
      </c>
      <c r="E210">
        <f>'10'!K211+'20'!K211+'30'!K211+'40'!K211+'50'!K211</f>
        <v>1.1845227443276549E-2</v>
      </c>
      <c r="F210">
        <f t="shared" si="7"/>
        <v>-38.414036936647435</v>
      </c>
    </row>
    <row r="211" spans="1:6" x14ac:dyDescent="0.25">
      <c r="A211">
        <f>'10'!H212+'20'!H212+'30'!H212+'40'!H212+'50'!H212</f>
        <v>-3.9111632513139701E-4</v>
      </c>
      <c r="B211">
        <f>'10'!I212+'20'!I212+'30'!I212+'40'!I212+'50'!I212</f>
        <v>1.1204939689782426E-2</v>
      </c>
      <c r="C211">
        <f t="shared" si="6"/>
        <v>-39.006521275025513</v>
      </c>
      <c r="D211">
        <f>'10'!J212+'20'!J212+'30'!J212+'40'!J212+'50'!J212</f>
        <v>-4.0572378885846572E-4</v>
      </c>
      <c r="E211">
        <f>'10'!K212+'20'!K212+'30'!K212+'40'!K212+'50'!K212</f>
        <v>1.1128347233006639E-2</v>
      </c>
      <c r="F211">
        <f t="shared" si="7"/>
        <v>-39.065617701750178</v>
      </c>
    </row>
    <row r="212" spans="1:6" x14ac:dyDescent="0.25">
      <c r="A212">
        <f>'10'!H213+'20'!H213+'30'!H213+'40'!H213+'50'!H213</f>
        <v>9.7887366638579193E-4</v>
      </c>
      <c r="B212">
        <f>'10'!I213+'20'!I213+'30'!I213+'40'!I213+'50'!I213</f>
        <v>1.0200823048603334E-2</v>
      </c>
      <c r="C212">
        <f t="shared" si="6"/>
        <v>-39.78748727295509</v>
      </c>
      <c r="D212">
        <f>'10'!J213+'20'!J213+'30'!J213+'40'!J213+'50'!J213</f>
        <v>1.0040479019964282E-3</v>
      </c>
      <c r="E212">
        <f>'10'!K213+'20'!K213+'30'!K213+'40'!K213+'50'!K213</f>
        <v>1.0142442896803789E-2</v>
      </c>
      <c r="F212">
        <f t="shared" si="7"/>
        <v>-39.834795139639915</v>
      </c>
    </row>
    <row r="213" spans="1:6" x14ac:dyDescent="0.25">
      <c r="A213">
        <f>'10'!H214+'20'!H214+'30'!H214+'40'!H214+'50'!H214</f>
        <v>2.0665891332971847E-3</v>
      </c>
      <c r="B213">
        <f>'10'!I214+'20'!I214+'30'!I214+'40'!I214+'50'!I214</f>
        <v>9.0460498563331854E-3</v>
      </c>
      <c r="C213">
        <f t="shared" si="6"/>
        <v>-40.64987725688205</v>
      </c>
      <c r="D213">
        <f>'10'!J214+'20'!J214+'30'!J214+'40'!J214+'50'!J214</f>
        <v>2.0440433729430156E-3</v>
      </c>
      <c r="E213">
        <f>'10'!K214+'20'!K214+'30'!K214+'40'!K214+'50'!K214</f>
        <v>8.908938569117987E-3</v>
      </c>
      <c r="F213">
        <f t="shared" si="7"/>
        <v>-40.780675820063045</v>
      </c>
    </row>
    <row r="214" spans="1:6" x14ac:dyDescent="0.25">
      <c r="A214">
        <f>'10'!H215+'20'!H215+'30'!H215+'40'!H215+'50'!H215</f>
        <v>2.8400399217239922E-3</v>
      </c>
      <c r="B214">
        <f>'10'!I215+'20'!I215+'30'!I215+'40'!I215+'50'!I215</f>
        <v>7.7989783726530003E-3</v>
      </c>
      <c r="C214">
        <f t="shared" si="6"/>
        <v>-41.618445060969094</v>
      </c>
      <c r="D214">
        <f>'10'!J215+'20'!J215+'30'!J215+'40'!J215+'50'!J215</f>
        <v>2.7744075970732767E-3</v>
      </c>
      <c r="E214">
        <f>'10'!K215+'20'!K215+'30'!K215+'40'!K215+'50'!K215</f>
        <v>7.6482198292912602E-3</v>
      </c>
      <c r="F214">
        <f t="shared" si="7"/>
        <v>-41.791905330711273</v>
      </c>
    </row>
    <row r="215" spans="1:6" x14ac:dyDescent="0.25">
      <c r="A215">
        <f>'10'!H216+'20'!H216+'30'!H216+'40'!H216+'50'!H216</f>
        <v>3.1681228942207458E-3</v>
      </c>
      <c r="B215">
        <f>'10'!I216+'20'!I216+'30'!I216+'40'!I216+'50'!I216</f>
        <v>6.452740508093799E-3</v>
      </c>
      <c r="C215">
        <f t="shared" si="6"/>
        <v>-42.867206683019745</v>
      </c>
      <c r="D215">
        <f>'10'!J216+'20'!J216+'30'!J216+'40'!J216+'50'!J216</f>
        <v>3.1168502524400181E-3</v>
      </c>
      <c r="E215">
        <f>'10'!K216+'20'!K216+'30'!K216+'40'!K216+'50'!K216</f>
        <v>6.3767941440595602E-3</v>
      </c>
      <c r="F215">
        <f t="shared" si="7"/>
        <v>-42.977568447227782</v>
      </c>
    </row>
    <row r="216" spans="1:6" x14ac:dyDescent="0.25">
      <c r="A216">
        <f>'10'!H217+'20'!H217+'30'!H217+'40'!H217+'50'!H217</f>
        <v>3.2381210526748628E-3</v>
      </c>
      <c r="B216">
        <f>'10'!I217+'20'!I217+'30'!I217+'40'!I217+'50'!I217</f>
        <v>5.2730827475458795E-3</v>
      </c>
      <c r="C216">
        <f t="shared" si="6"/>
        <v>-44.16905224067974</v>
      </c>
      <c r="D216">
        <f>'10'!J217+'20'!J217+'30'!J217+'40'!J217+'50'!J217</f>
        <v>3.1809050919332752E-3</v>
      </c>
      <c r="E216">
        <f>'10'!K217+'20'!K217+'30'!K217+'40'!K217+'50'!K217</f>
        <v>5.1908101159800516E-3</v>
      </c>
      <c r="F216">
        <f t="shared" si="7"/>
        <v>-44.310633340006788</v>
      </c>
    </row>
    <row r="217" spans="1:6" x14ac:dyDescent="0.25">
      <c r="A217">
        <f>'10'!H218+'20'!H218+'30'!H218+'40'!H218+'50'!H218</f>
        <v>2.933074706166269E-3</v>
      </c>
      <c r="B217">
        <f>'10'!I218+'20'!I218+'30'!I218+'40'!I218+'50'!I218</f>
        <v>4.1961247712390811E-3</v>
      </c>
      <c r="C217">
        <f t="shared" si="6"/>
        <v>-45.815265114483083</v>
      </c>
      <c r="D217">
        <f>'10'!J218+'20'!J218+'30'!J218+'40'!J218+'50'!J218</f>
        <v>2.980239415970054E-3</v>
      </c>
      <c r="E217">
        <f>'10'!K218+'20'!K218+'30'!K218+'40'!K218+'50'!K218</f>
        <v>4.1107158070135203E-3</v>
      </c>
      <c r="F217">
        <f t="shared" si="7"/>
        <v>-45.887202638039177</v>
      </c>
    </row>
    <row r="218" spans="1:6" x14ac:dyDescent="0.25">
      <c r="A218">
        <f>'10'!H219+'20'!H219+'30'!H219+'40'!H219+'50'!H219</f>
        <v>2.6450058414295083E-3</v>
      </c>
      <c r="B218">
        <f>'10'!I219+'20'!I219+'30'!I219+'40'!I219+'50'!I219</f>
        <v>3.3653438558894299E-3</v>
      </c>
      <c r="C218">
        <f t="shared" si="6"/>
        <v>-47.370367171756762</v>
      </c>
      <c r="D218">
        <f>'10'!J219+'20'!J219+'30'!J219+'40'!J219+'50'!J219</f>
        <v>2.5717910875448871E-3</v>
      </c>
      <c r="E218">
        <f>'10'!K219+'20'!K219+'30'!K219+'40'!K219+'50'!K219</f>
        <v>3.2899319540524432E-3</v>
      </c>
      <c r="F218">
        <f t="shared" si="7"/>
        <v>-47.585092625789393</v>
      </c>
    </row>
    <row r="219" spans="1:6" x14ac:dyDescent="0.25">
      <c r="A219">
        <f>'10'!H220+'20'!H220+'30'!H220+'40'!H220+'50'!H220</f>
        <v>2.0952916926083166E-3</v>
      </c>
      <c r="B219">
        <f>'10'!I220+'20'!I220+'30'!I220+'40'!I220+'50'!I220</f>
        <v>2.8475790945621561E-3</v>
      </c>
      <c r="C219">
        <f t="shared" si="6"/>
        <v>-49.031263310774271</v>
      </c>
      <c r="D219">
        <f>'10'!J220+'20'!J220+'30'!J220+'40'!J220+'50'!J220</f>
        <v>2.0698865741341195E-3</v>
      </c>
      <c r="E219">
        <f>'10'!K220+'20'!K220+'30'!K220+'40'!K220+'50'!K220</f>
        <v>2.7573274507297066E-3</v>
      </c>
      <c r="F219">
        <f t="shared" si="7"/>
        <v>-49.249173212078588</v>
      </c>
    </row>
    <row r="220" spans="1:6" x14ac:dyDescent="0.25">
      <c r="A220">
        <f>'10'!H221+'20'!H221+'30'!H221+'40'!H221+'50'!H221</f>
        <v>1.5000063854431135E-3</v>
      </c>
      <c r="B220">
        <f>'10'!I221+'20'!I221+'30'!I221+'40'!I221+'50'!I221</f>
        <v>2.5071233663150087E-3</v>
      </c>
      <c r="C220">
        <f t="shared" si="6"/>
        <v>-50.687615324075985</v>
      </c>
      <c r="D220">
        <f>'10'!J221+'20'!J221+'30'!J221+'40'!J221+'50'!J221</f>
        <v>1.4408516414379216E-3</v>
      </c>
      <c r="E220">
        <f>'10'!K221+'20'!K221+'30'!K221+'40'!K221+'50'!K221</f>
        <v>2.4820872490235292E-3</v>
      </c>
      <c r="F220">
        <f t="shared" si="7"/>
        <v>-50.842409220923145</v>
      </c>
    </row>
    <row r="221" spans="1:6" x14ac:dyDescent="0.25">
      <c r="A221">
        <f>'10'!H222+'20'!H222+'30'!H222+'40'!H222+'50'!H222</f>
        <v>9.4261034609462115E-4</v>
      </c>
      <c r="B221">
        <f>'10'!I222+'20'!I222+'30'!I222+'40'!I222+'50'!I222</f>
        <v>2.5212174242502253E-3</v>
      </c>
      <c r="C221">
        <f t="shared" si="6"/>
        <v>-51.399585191955509</v>
      </c>
      <c r="D221">
        <f>'10'!J222+'20'!J222+'30'!J222+'40'!J222+'50'!J222</f>
        <v>8.9987665120480978E-4</v>
      </c>
      <c r="E221">
        <f>'10'!K222+'20'!K222+'30'!K222+'40'!K222+'50'!K222</f>
        <v>2.4778767395339926E-3</v>
      </c>
      <c r="F221">
        <f t="shared" si="7"/>
        <v>-51.58036996683532</v>
      </c>
    </row>
    <row r="222" spans="1:6" x14ac:dyDescent="0.25">
      <c r="A222">
        <f>'10'!H223+'20'!H223+'30'!H223+'40'!H223+'50'!H223</f>
        <v>4.9244535804232495E-4</v>
      </c>
      <c r="B222">
        <f>'10'!I223+'20'!I223+'30'!I223+'40'!I223+'50'!I223</f>
        <v>2.8739119081898023E-3</v>
      </c>
      <c r="C222">
        <f t="shared" si="6"/>
        <v>-50.704854334151754</v>
      </c>
      <c r="D222">
        <f>'10'!J223+'20'!J223+'30'!J223+'40'!J223+'50'!J223</f>
        <v>5.2883773495836033E-4</v>
      </c>
      <c r="E222">
        <f>'10'!K223+'20'!K223+'30'!K223+'40'!K223+'50'!K223</f>
        <v>2.8089909444406584E-3</v>
      </c>
      <c r="F222">
        <f t="shared" si="7"/>
        <v>-50.877726556393753</v>
      </c>
    </row>
    <row r="223" spans="1:6" x14ac:dyDescent="0.25">
      <c r="A223">
        <f>'10'!H224+'20'!H224+'30'!H224+'40'!H224+'50'!H224</f>
        <v>3.5443401720758046E-4</v>
      </c>
      <c r="B223">
        <f>'10'!I224+'20'!I224+'30'!I224+'40'!I224+'50'!I224</f>
        <v>3.3012469730686034E-3</v>
      </c>
      <c r="C223">
        <f t="shared" si="6"/>
        <v>-49.576665058417682</v>
      </c>
      <c r="D223">
        <f>'10'!J224+'20'!J224+'30'!J224+'40'!J224+'50'!J224</f>
        <v>4.0254851099127921E-4</v>
      </c>
      <c r="E223">
        <f>'10'!K224+'20'!K224+'30'!K224+'40'!K224+'50'!K224</f>
        <v>3.327289414703137E-3</v>
      </c>
      <c r="F223">
        <f t="shared" si="7"/>
        <v>-49.495081014596558</v>
      </c>
    </row>
    <row r="224" spans="1:6" x14ac:dyDescent="0.25">
      <c r="A224">
        <f>'10'!H225+'20'!H225+'30'!H225+'40'!H225+'50'!H225</f>
        <v>4.7455377708408692E-4</v>
      </c>
      <c r="B224">
        <f>'10'!I225+'20'!I225+'30'!I225+'40'!I225+'50'!I225</f>
        <v>3.8616373542540204E-3</v>
      </c>
      <c r="C224">
        <f t="shared" si="6"/>
        <v>-48.199474406464191</v>
      </c>
      <c r="D224">
        <f>'10'!J225+'20'!J225+'30'!J225+'40'!J225+'50'!J225</f>
        <v>5.6271607801814207E-4</v>
      </c>
      <c r="E224">
        <f>'10'!K225+'20'!K225+'30'!K225+'40'!K225+'50'!K225</f>
        <v>3.8280391136839894E-3</v>
      </c>
      <c r="F224">
        <f t="shared" si="7"/>
        <v>-48.247627417072174</v>
      </c>
    </row>
    <row r="225" spans="1:6" x14ac:dyDescent="0.25">
      <c r="A225">
        <f>'10'!H226+'20'!H226+'30'!H226+'40'!H226+'50'!H226</f>
        <v>9.6852641281279864E-4</v>
      </c>
      <c r="B225">
        <f>'10'!I226+'20'!I226+'30'!I226+'40'!I226+'50'!I226</f>
        <v>4.4724588253370456E-3</v>
      </c>
      <c r="C225">
        <f t="shared" si="6"/>
        <v>-46.790040067995157</v>
      </c>
      <c r="D225">
        <f>'10'!J226+'20'!J226+'30'!J226+'40'!J226+'50'!J226</f>
        <v>1.0703484922600587E-3</v>
      </c>
      <c r="E225">
        <f>'10'!K226+'20'!K226+'30'!K226+'40'!K226+'50'!K226</f>
        <v>4.4334234726901298E-3</v>
      </c>
      <c r="F225">
        <f t="shared" si="7"/>
        <v>-46.819180913467164</v>
      </c>
    </row>
    <row r="226" spans="1:6" x14ac:dyDescent="0.25">
      <c r="A226">
        <f>'10'!H227+'20'!H227+'30'!H227+'40'!H227+'50'!H227</f>
        <v>1.6038185357812539E-3</v>
      </c>
      <c r="B226">
        <f>'10'!I227+'20'!I227+'30'!I227+'40'!I227+'50'!I227</f>
        <v>4.7845103406893835E-3</v>
      </c>
      <c r="C226">
        <f t="shared" si="6"/>
        <v>-45.940772443072014</v>
      </c>
      <c r="D226">
        <f>'10'!J227+'20'!J227+'30'!J227+'40'!J227+'50'!J227</f>
        <v>1.7296208802013752E-3</v>
      </c>
      <c r="E226">
        <f>'10'!K227+'20'!K227+'30'!K227+'40'!K227+'50'!K227</f>
        <v>4.7806365661558466E-3</v>
      </c>
      <c r="F226">
        <f t="shared" si="7"/>
        <v>-45.876054104138277</v>
      </c>
    </row>
    <row r="227" spans="1:6" x14ac:dyDescent="0.25">
      <c r="A227">
        <f>'10'!H228+'20'!H228+'30'!H228+'40'!H228+'50'!H228</f>
        <v>2.5898883646297082E-3</v>
      </c>
      <c r="B227">
        <f>'10'!I228+'20'!I228+'30'!I228+'40'!I228+'50'!I228</f>
        <v>4.9920202506101392E-3</v>
      </c>
      <c r="C227">
        <f t="shared" si="6"/>
        <v>-44.999311819731709</v>
      </c>
      <c r="D227">
        <f>'10'!J228+'20'!J228+'30'!J228+'40'!J228+'50'!J228</f>
        <v>2.7554946309067295E-3</v>
      </c>
      <c r="E227">
        <f>'10'!K228+'20'!K228+'30'!K228+'40'!K228+'50'!K228</f>
        <v>4.9560614329326336E-3</v>
      </c>
      <c r="F227">
        <f t="shared" si="7"/>
        <v>-44.927474938053905</v>
      </c>
    </row>
    <row r="228" spans="1:6" x14ac:dyDescent="0.25">
      <c r="A228">
        <f>'10'!H229+'20'!H229+'30'!H229+'40'!H229+'50'!H229</f>
        <v>3.7634798917201605E-3</v>
      </c>
      <c r="B228">
        <f>'10'!I229+'20'!I229+'30'!I229+'40'!I229+'50'!I229</f>
        <v>4.8616618766419342E-3</v>
      </c>
      <c r="C228">
        <f t="shared" si="6"/>
        <v>-44.225135186003129</v>
      </c>
      <c r="D228">
        <f>'10'!J229+'20'!J229+'30'!J229+'40'!J229+'50'!J229</f>
        <v>3.8653048238254306E-3</v>
      </c>
      <c r="E228">
        <f>'10'!K229+'20'!K229+'30'!K229+'40'!K229+'50'!K229</f>
        <v>4.8565778462795993E-3</v>
      </c>
      <c r="F228">
        <f t="shared" si="7"/>
        <v>-44.142355988836989</v>
      </c>
    </row>
    <row r="229" spans="1:6" x14ac:dyDescent="0.25">
      <c r="A229">
        <f>'10'!H230+'20'!H230+'30'!H230+'40'!H230+'50'!H230</f>
        <v>4.9627597097146375E-3</v>
      </c>
      <c r="B229">
        <f>'10'!I230+'20'!I230+'30'!I230+'40'!I230+'50'!I230</f>
        <v>4.3757019474954043E-3</v>
      </c>
      <c r="C229">
        <f t="shared" si="6"/>
        <v>-43.587663899313242</v>
      </c>
      <c r="D229">
        <f>'10'!J230+'20'!J230+'30'!J230+'40'!J230+'50'!J230</f>
        <v>5.1507571683274758E-3</v>
      </c>
      <c r="E229">
        <f>'10'!K230+'20'!K230+'30'!K230+'40'!K230+'50'!K230</f>
        <v>4.3566367410286357E-3</v>
      </c>
      <c r="F229">
        <f t="shared" si="7"/>
        <v>-43.418876000979722</v>
      </c>
    </row>
    <row r="230" spans="1:6" x14ac:dyDescent="0.25">
      <c r="A230">
        <f>'10'!H231+'20'!H231+'30'!H231+'40'!H231+'50'!H231</f>
        <v>5.9235978122877016E-3</v>
      </c>
      <c r="B230">
        <f>'10'!I231+'20'!I231+'30'!I231+'40'!I231+'50'!I231</f>
        <v>3.4735848350451724E-3</v>
      </c>
      <c r="C230">
        <f t="shared" si="6"/>
        <v>-43.264740684133265</v>
      </c>
      <c r="D230">
        <f>'10'!J231+'20'!J231+'30'!J231+'40'!J231+'50'!J231</f>
        <v>6.1515319025076415E-3</v>
      </c>
      <c r="E230">
        <f>'10'!K231+'20'!K231+'30'!K231+'40'!K231+'50'!K231</f>
        <v>3.4631450241465909E-3</v>
      </c>
      <c r="F230">
        <f t="shared" si="7"/>
        <v>-43.024679931468839</v>
      </c>
    </row>
    <row r="231" spans="1:6" x14ac:dyDescent="0.25">
      <c r="A231">
        <f>'10'!H232+'20'!H232+'30'!H232+'40'!H232+'50'!H232</f>
        <v>6.7783489623653879E-3</v>
      </c>
      <c r="B231">
        <f>'10'!I232+'20'!I232+'30'!I232+'40'!I232+'50'!I232</f>
        <v>2.3446133763471342E-3</v>
      </c>
      <c r="C231">
        <f t="shared" si="6"/>
        <v>-42.886718001025756</v>
      </c>
      <c r="D231">
        <f>'10'!J232+'20'!J232+'30'!J232+'40'!J232+'50'!J232</f>
        <v>7.0292785019796244E-3</v>
      </c>
      <c r="E231">
        <f>'10'!K232+'20'!K232+'30'!K232+'40'!K232+'50'!K232</f>
        <v>2.2466185902963059E-3</v>
      </c>
      <c r="F231">
        <f t="shared" si="7"/>
        <v>-42.639379029091288</v>
      </c>
    </row>
    <row r="232" spans="1:6" x14ac:dyDescent="0.25">
      <c r="A232">
        <f>'10'!H233+'20'!H233+'30'!H233+'40'!H233+'50'!H233</f>
        <v>7.3079413303775848E-3</v>
      </c>
      <c r="B232">
        <f>'10'!I233+'20'!I233+'30'!I233+'40'!I233+'50'!I233</f>
        <v>8.5227362353544047E-4</v>
      </c>
      <c r="C232">
        <f t="shared" si="6"/>
        <v>-42.66542903703084</v>
      </c>
      <c r="D232">
        <f>'10'!J233+'20'!J233+'30'!J233+'40'!J233+'50'!J233</f>
        <v>7.512419867188376E-3</v>
      </c>
      <c r="E232">
        <f>'10'!K233+'20'!K233+'30'!K233+'40'!K233+'50'!K233</f>
        <v>7.6405181004810863E-4</v>
      </c>
      <c r="F232">
        <f t="shared" si="7"/>
        <v>-42.439710548076704</v>
      </c>
    </row>
    <row r="233" spans="1:6" x14ac:dyDescent="0.25">
      <c r="A233">
        <f>'10'!H234+'20'!H234+'30'!H234+'40'!H234+'50'!H234</f>
        <v>7.4579466058190677E-3</v>
      </c>
      <c r="B233">
        <f>'10'!I234+'20'!I234+'30'!I234+'40'!I234+'50'!I234</f>
        <v>-8.0004898999485197E-4</v>
      </c>
      <c r="C233">
        <f t="shared" si="6"/>
        <v>-42.497921980302934</v>
      </c>
      <c r="D233">
        <f>'10'!J234+'20'!J234+'30'!J234+'40'!J234+'50'!J234</f>
        <v>7.6039466582125907E-3</v>
      </c>
      <c r="E233">
        <f>'10'!K234+'20'!K234+'30'!K234+'40'!K234+'50'!K234</f>
        <v>-9.7700957157485736E-4</v>
      </c>
      <c r="F233">
        <f t="shared" si="7"/>
        <v>-42.308106689578757</v>
      </c>
    </row>
    <row r="234" spans="1:6" x14ac:dyDescent="0.25">
      <c r="A234">
        <f>'10'!H235+'20'!H235+'30'!H235+'40'!H235+'50'!H235</f>
        <v>7.0867810432047734E-3</v>
      </c>
      <c r="B234">
        <f>'10'!I235+'20'!I235+'30'!I235+'40'!I235+'50'!I235</f>
        <v>-2.2439604767694123E-3</v>
      </c>
      <c r="C234">
        <f t="shared" si="6"/>
        <v>-42.576062198017262</v>
      </c>
      <c r="D234">
        <f>'10'!J235+'20'!J235+'30'!J235+'40'!J235+'50'!J235</f>
        <v>7.1363636261574399E-3</v>
      </c>
      <c r="E234">
        <f>'10'!K235+'20'!K235+'30'!K235+'40'!K235+'50'!K235</f>
        <v>-2.4885411740892039E-3</v>
      </c>
      <c r="F234">
        <f t="shared" si="7"/>
        <v>-42.432078249322259</v>
      </c>
    </row>
    <row r="235" spans="1:6" x14ac:dyDescent="0.25">
      <c r="A235">
        <f>'10'!H236+'20'!H236+'30'!H236+'40'!H236+'50'!H236</f>
        <v>6.4040471088046193E-3</v>
      </c>
      <c r="B235">
        <f>'10'!I236+'20'!I236+'30'!I236+'40'!I236+'50'!I236</f>
        <v>-3.7555332357408133E-3</v>
      </c>
      <c r="C235">
        <f t="shared" si="6"/>
        <v>-42.587234963409188</v>
      </c>
      <c r="D235">
        <f>'10'!J236+'20'!J236+'30'!J236+'40'!J236+'50'!J236</f>
        <v>6.4354071548966951E-3</v>
      </c>
      <c r="E235">
        <f>'10'!K236+'20'!K236+'30'!K236+'40'!K236+'50'!K236</f>
        <v>-4.0111565481413319E-3</v>
      </c>
      <c r="F235">
        <f t="shared" si="7"/>
        <v>-42.403031370776091</v>
      </c>
    </row>
    <row r="236" spans="1:6" x14ac:dyDescent="0.25">
      <c r="A236">
        <f>'10'!H237+'20'!H237+'30'!H237+'40'!H237+'50'!H237</f>
        <v>5.3397481807331837E-3</v>
      </c>
      <c r="B236">
        <f>'10'!I237+'20'!I237+'30'!I237+'40'!I237+'50'!I237</f>
        <v>-5.0424103574083431E-3</v>
      </c>
      <c r="C236">
        <f t="shared" si="6"/>
        <v>-42.680986162821497</v>
      </c>
      <c r="D236">
        <f>'10'!J237+'20'!J237+'30'!J237+'40'!J237+'50'!J237</f>
        <v>5.3244007395767817E-3</v>
      </c>
      <c r="E236">
        <f>'10'!K237+'20'!K237+'30'!K237+'40'!K237+'50'!K237</f>
        <v>-5.2923689700502758E-3</v>
      </c>
      <c r="F236">
        <f t="shared" si="7"/>
        <v>-42.49041248177231</v>
      </c>
    </row>
    <row r="237" spans="1:6" x14ac:dyDescent="0.25">
      <c r="A237">
        <f>'10'!H238+'20'!H238+'30'!H238+'40'!H238+'50'!H238</f>
        <v>3.974528112054709E-3</v>
      </c>
      <c r="B237">
        <f>'10'!I238+'20'!I238+'30'!I238+'40'!I238+'50'!I238</f>
        <v>-6.1413744370587362E-3</v>
      </c>
      <c r="C237">
        <f t="shared" si="6"/>
        <v>-42.715378308744036</v>
      </c>
      <c r="D237">
        <f>'10'!J238+'20'!J238+'30'!J238+'40'!J238+'50'!J238</f>
        <v>3.9282659033253401E-3</v>
      </c>
      <c r="E237">
        <f>'10'!K238+'20'!K238+'30'!K238+'40'!K238+'50'!K238</f>
        <v>-6.2632612464322505E-3</v>
      </c>
      <c r="F237">
        <f t="shared" si="7"/>
        <v>-42.623326414662003</v>
      </c>
    </row>
    <row r="238" spans="1:6" x14ac:dyDescent="0.25">
      <c r="A238">
        <f>'10'!H239+'20'!H239+'30'!H239+'40'!H239+'50'!H239</f>
        <v>2.4796896294942317E-3</v>
      </c>
      <c r="B238">
        <f>'10'!I239+'20'!I239+'30'!I239+'40'!I239+'50'!I239</f>
        <v>-6.8159689202155257E-3</v>
      </c>
      <c r="C238">
        <f t="shared" si="6"/>
        <v>-42.789623006561392</v>
      </c>
      <c r="D238">
        <f>'10'!J239+'20'!J239+'30'!J239+'40'!J239+'50'!J239</f>
        <v>2.4002914260580926E-3</v>
      </c>
      <c r="E238">
        <f>'10'!K239+'20'!K239+'30'!K239+'40'!K239+'50'!K239</f>
        <v>-6.9212284165399368E-3</v>
      </c>
      <c r="F238">
        <f t="shared" si="7"/>
        <v>-42.703104708942774</v>
      </c>
    </row>
    <row r="239" spans="1:6" x14ac:dyDescent="0.25">
      <c r="A239">
        <f>'10'!H240+'20'!H240+'30'!H240+'40'!H240+'50'!H240</f>
        <v>8.1328911092990027E-4</v>
      </c>
      <c r="B239">
        <f>'10'!I240+'20'!I240+'30'!I240+'40'!I240+'50'!I240</f>
        <v>-7.2035761224326575E-3</v>
      </c>
      <c r="C239">
        <f t="shared" si="6"/>
        <v>-42.794029157818734</v>
      </c>
      <c r="D239">
        <f>'10'!J240+'20'!J240+'30'!J240+'40'!J240+'50'!J240</f>
        <v>7.4636609912690746E-4</v>
      </c>
      <c r="E239">
        <f>'10'!K240+'20'!K240+'30'!K240+'40'!K240+'50'!K240</f>
        <v>-7.2409854412467676E-3</v>
      </c>
      <c r="F239">
        <f t="shared" si="7"/>
        <v>-42.758148294539701</v>
      </c>
    </row>
    <row r="240" spans="1:6" x14ac:dyDescent="0.25">
      <c r="A240">
        <f>'10'!H241+'20'!H241+'30'!H241+'40'!H241+'50'!H241</f>
        <v>-7.5833658752742176E-4</v>
      </c>
      <c r="B240">
        <f>'10'!I241+'20'!I241+'30'!I241+'40'!I241+'50'!I241</f>
        <v>-7.1013574597633905E-3</v>
      </c>
      <c r="C240">
        <f t="shared" si="6"/>
        <v>-42.923927643989366</v>
      </c>
      <c r="D240">
        <f>'10'!J241+'20'!J241+'30'!J241+'40'!J241+'50'!J241</f>
        <v>-8.8623644169677127E-4</v>
      </c>
      <c r="E240">
        <f>'10'!K241+'20'!K241+'30'!K241+'40'!K241+'50'!K241</f>
        <v>-7.1164965006737992E-3</v>
      </c>
      <c r="F240">
        <f t="shared" si="7"/>
        <v>-42.887840036666987</v>
      </c>
    </row>
    <row r="241" spans="1:6" x14ac:dyDescent="0.25">
      <c r="A241">
        <f>'10'!H242+'20'!H242+'30'!H242+'40'!H242+'50'!H242</f>
        <v>-2.3915126079615584E-3</v>
      </c>
      <c r="B241">
        <f>'10'!I242+'20'!I242+'30'!I242+'40'!I242+'50'!I242</f>
        <v>-6.6713240888180789E-3</v>
      </c>
      <c r="C241">
        <f t="shared" si="6"/>
        <v>-42.990722926710461</v>
      </c>
      <c r="D241">
        <f>'10'!J242+'20'!J242+'30'!J242+'40'!J242+'50'!J242</f>
        <v>-2.4234786143408444E-3</v>
      </c>
      <c r="E241">
        <f>'10'!K242+'20'!K242+'30'!K242+'40'!K242+'50'!K242</f>
        <v>-6.6297152808648899E-3</v>
      </c>
      <c r="F241">
        <f t="shared" si="7"/>
        <v>-43.025407225687495</v>
      </c>
    </row>
    <row r="242" spans="1:6" x14ac:dyDescent="0.25">
      <c r="A242">
        <f>'10'!H243+'20'!H243+'30'!H243+'40'!H243+'50'!H243</f>
        <v>-3.6129130659371938E-3</v>
      </c>
      <c r="B242">
        <f>'10'!I243+'20'!I243+'30'!I243+'40'!I243+'50'!I243</f>
        <v>-5.9063237211082753E-3</v>
      </c>
      <c r="C242">
        <f t="shared" si="6"/>
        <v>-43.193218943082144</v>
      </c>
      <c r="D242">
        <f>'10'!J243+'20'!J243+'30'!J243+'40'!J243+'50'!J243</f>
        <v>-3.7352158793523393E-3</v>
      </c>
      <c r="E242">
        <f>'10'!K243+'20'!K243+'30'!K243+'40'!K243+'50'!K243</f>
        <v>-5.8646401521732028E-3</v>
      </c>
      <c r="F242">
        <f t="shared" si="7"/>
        <v>-43.15640873591871</v>
      </c>
    </row>
    <row r="243" spans="1:6" x14ac:dyDescent="0.25">
      <c r="A243">
        <f>'10'!H244+'20'!H244+'30'!H244+'40'!H244+'50'!H244</f>
        <v>-4.8044719450157326E-3</v>
      </c>
      <c r="B243">
        <f>'10'!I244+'20'!I244+'30'!I244+'40'!I244+'50'!I244</f>
        <v>-4.8118318982792053E-3</v>
      </c>
      <c r="C243">
        <f t="shared" si="6"/>
        <v>-43.350133869832632</v>
      </c>
      <c r="D243">
        <f>'10'!J244+'20'!J244+'30'!J244+'40'!J244+'50'!J244</f>
        <v>-4.8864332706405628E-3</v>
      </c>
      <c r="E243">
        <f>'10'!K244+'20'!K244+'30'!K244+'40'!K244+'50'!K244</f>
        <v>-4.7120256401163296E-3</v>
      </c>
      <c r="F243">
        <f t="shared" si="7"/>
        <v>-43.364836113244102</v>
      </c>
    </row>
    <row r="244" spans="1:6" x14ac:dyDescent="0.25">
      <c r="A244">
        <f>'10'!H245+'20'!H245+'30'!H245+'40'!H245+'50'!H245</f>
        <v>-5.5707448490543918E-3</v>
      </c>
      <c r="B244">
        <f>'10'!I245+'20'!I245+'30'!I245+'40'!I245+'50'!I245</f>
        <v>-3.504807473425207E-3</v>
      </c>
      <c r="C244">
        <f t="shared" si="6"/>
        <v>-43.633428961760224</v>
      </c>
      <c r="D244">
        <f>'10'!J245+'20'!J245+'30'!J245+'40'!J245+'50'!J245</f>
        <v>-5.6323640862288487E-3</v>
      </c>
      <c r="E244">
        <f>'10'!K245+'20'!K245+'30'!K245+'40'!K245+'50'!K245</f>
        <v>-3.3639770270654295E-3</v>
      </c>
      <c r="F244">
        <f t="shared" si="7"/>
        <v>-43.661290830263482</v>
      </c>
    </row>
    <row r="245" spans="1:6" x14ac:dyDescent="0.25">
      <c r="A245">
        <f>'10'!H246+'20'!H246+'30'!H246+'40'!H246+'50'!H246</f>
        <v>-6.0371964167801016E-3</v>
      </c>
      <c r="B245">
        <f>'10'!I246+'20'!I246+'30'!I246+'40'!I246+'50'!I246</f>
        <v>-2.0098734978671708E-3</v>
      </c>
      <c r="C245">
        <f t="shared" si="6"/>
        <v>-43.926808404994979</v>
      </c>
      <c r="D245">
        <f>'10'!J246+'20'!J246+'30'!J246+'40'!J246+'50'!J246</f>
        <v>-6.0565630194607204E-3</v>
      </c>
      <c r="E245">
        <f>'10'!K246+'20'!K246+'30'!K246+'40'!K246+'50'!K246</f>
        <v>-1.8087431369949647E-3</v>
      </c>
      <c r="F245">
        <f t="shared" si="7"/>
        <v>-43.984450898562145</v>
      </c>
    </row>
    <row r="246" spans="1:6" x14ac:dyDescent="0.25">
      <c r="A246">
        <f>'10'!H247+'20'!H247+'30'!H247+'40'!H247+'50'!H247</f>
        <v>-6.0985525388970434E-3</v>
      </c>
      <c r="B246">
        <f>'10'!I247+'20'!I247+'30'!I247+'40'!I247+'50'!I247</f>
        <v>-4.5884607803560852E-4</v>
      </c>
      <c r="C246">
        <f t="shared" si="6"/>
        <v>-44.270949236591321</v>
      </c>
      <c r="D246">
        <f>'10'!J247+'20'!J247+'30'!J247+'40'!J247+'50'!J247</f>
        <v>-6.0663521446546256E-3</v>
      </c>
      <c r="E246">
        <f>'10'!K247+'20'!K247+'30'!K247+'40'!K247+'50'!K247</f>
        <v>-3.3126883606838294E-4</v>
      </c>
      <c r="F246">
        <f t="shared" si="7"/>
        <v>-44.328516320637178</v>
      </c>
    </row>
    <row r="247" spans="1:6" x14ac:dyDescent="0.25">
      <c r="A247">
        <f>'10'!H248+'20'!H248+'30'!H248+'40'!H248+'50'!H248</f>
        <v>-5.7701465890846338E-3</v>
      </c>
      <c r="B247">
        <f>'10'!I248+'20'!I248+'30'!I248+'40'!I248+'50'!I248</f>
        <v>1.0026477443243699E-3</v>
      </c>
      <c r="C247">
        <f t="shared" si="6"/>
        <v>-44.647072200841436</v>
      </c>
      <c r="D247">
        <f>'10'!J248+'20'!J248+'30'!J248+'40'!J248+'50'!J248</f>
        <v>-5.7102367510180052E-3</v>
      </c>
      <c r="E247">
        <f>'10'!K248+'20'!K248+'30'!K248+'40'!K248+'50'!K248</f>
        <v>1.1883323583357077E-3</v>
      </c>
      <c r="F247">
        <f t="shared" si="7"/>
        <v>-44.682792540649636</v>
      </c>
    </row>
    <row r="248" spans="1:6" x14ac:dyDescent="0.25">
      <c r="A248">
        <f>'10'!H249+'20'!H249+'30'!H249+'40'!H249+'50'!H249</f>
        <v>-5.0394650175227158E-3</v>
      </c>
      <c r="B248">
        <f>'10'!I249+'20'!I249+'30'!I249+'40'!I249+'50'!I249</f>
        <v>2.3914111035799536E-3</v>
      </c>
      <c r="C248">
        <f t="shared" si="6"/>
        <v>-45.07029430785839</v>
      </c>
      <c r="D248">
        <f>'10'!J249+'20'!J249+'30'!J249+'40'!J249+'50'!J249</f>
        <v>-4.992849085281398E-3</v>
      </c>
      <c r="E248">
        <f>'10'!K249+'20'!K249+'30'!K249+'40'!K249+'50'!K249</f>
        <v>2.4730311040130036E-3</v>
      </c>
      <c r="F248">
        <f t="shared" si="7"/>
        <v>-45.080163820590414</v>
      </c>
    </row>
    <row r="249" spans="1:6" x14ac:dyDescent="0.25">
      <c r="A249">
        <f>'10'!H250+'20'!H250+'30'!H250+'40'!H250+'50'!H250</f>
        <v>-4.0541568252763375E-3</v>
      </c>
      <c r="B249">
        <f>'10'!I250+'20'!I250+'30'!I250+'40'!I250+'50'!I250</f>
        <v>3.4362807513805896E-3</v>
      </c>
      <c r="C249">
        <f t="shared" si="6"/>
        <v>-45.490705225095176</v>
      </c>
      <c r="D249">
        <f>'10'!J250+'20'!J250+'30'!J250+'40'!J250+'50'!J250</f>
        <v>-3.9808900014541813E-3</v>
      </c>
      <c r="E249">
        <f>'10'!K250+'20'!K250+'30'!K250+'40'!K250+'50'!K250</f>
        <v>3.5145563781759635E-3</v>
      </c>
      <c r="F249">
        <f t="shared" si="7"/>
        <v>-45.497571791543614</v>
      </c>
    </row>
    <row r="250" spans="1:6" x14ac:dyDescent="0.25">
      <c r="A250">
        <f>'10'!H251+'20'!H251+'30'!H251+'40'!H251+'50'!H251</f>
        <v>-2.8886611653320513E-3</v>
      </c>
      <c r="B250">
        <f>'10'!I251+'20'!I251+'30'!I251+'40'!I251+'50'!I251</f>
        <v>4.1649749436840355E-3</v>
      </c>
      <c r="C250">
        <f t="shared" si="6"/>
        <v>-45.902125737891303</v>
      </c>
      <c r="D250">
        <f>'10'!J251+'20'!J251+'30'!J251+'40'!J251+'50'!J251</f>
        <v>-2.8055454996574903E-3</v>
      </c>
      <c r="E250">
        <f>'10'!K251+'20'!K251+'30'!K251+'40'!K251+'50'!K251</f>
        <v>4.2186324372167194E-3</v>
      </c>
      <c r="F250">
        <f t="shared" si="7"/>
        <v>-45.906088967331144</v>
      </c>
    </row>
    <row r="251" spans="1:6" x14ac:dyDescent="0.25">
      <c r="A251">
        <f>'10'!H252+'20'!H252+'30'!H252+'40'!H252+'50'!H252</f>
        <v>-1.6530986742125677E-3</v>
      </c>
      <c r="B251">
        <f>'10'!I252+'20'!I252+'30'!I252+'40'!I252+'50'!I252</f>
        <v>4.55287826174261E-3</v>
      </c>
      <c r="C251">
        <f t="shared" si="6"/>
        <v>-46.29645415304887</v>
      </c>
      <c r="D251">
        <f>'10'!J252+'20'!J252+'30'!J252+'40'!J252+'50'!J252</f>
        <v>-1.5521705921102392E-3</v>
      </c>
      <c r="E251">
        <f>'10'!K252+'20'!K252+'30'!K252+'40'!K252+'50'!K252</f>
        <v>4.6105906881347752E-3</v>
      </c>
      <c r="F251">
        <f t="shared" si="7"/>
        <v>-46.258608255418274</v>
      </c>
    </row>
    <row r="252" spans="1:6" x14ac:dyDescent="0.25">
      <c r="A252">
        <f>'10'!H253+'20'!H253+'30'!H253+'40'!H253+'50'!H253</f>
        <v>-4.7328691443075709E-4</v>
      </c>
      <c r="B252">
        <f>'10'!I253+'20'!I253+'30'!I253+'40'!I253+'50'!I253</f>
        <v>4.5890218524022456E-3</v>
      </c>
      <c r="C252">
        <f t="shared" si="6"/>
        <v>-46.719646641480125</v>
      </c>
      <c r="D252">
        <f>'10'!J253+'20'!J253+'30'!J253+'40'!J253+'50'!J253</f>
        <v>-3.5919508435938718E-4</v>
      </c>
      <c r="E252">
        <f>'10'!K253+'20'!K253+'30'!K253+'40'!K253+'50'!K253</f>
        <v>4.5890171875448008E-3</v>
      </c>
      <c r="F252">
        <f t="shared" si="7"/>
        <v>-46.739079889694679</v>
      </c>
    </row>
    <row r="253" spans="1:6" x14ac:dyDescent="0.25">
      <c r="A253">
        <f>'10'!H254+'20'!H254+'30'!H254+'40'!H254+'50'!H254</f>
        <v>6.9727760646947669E-4</v>
      </c>
      <c r="B253">
        <f>'10'!I254+'20'!I254+'30'!I254+'40'!I254+'50'!I254</f>
        <v>4.3324404811017347E-3</v>
      </c>
      <c r="C253">
        <f t="shared" si="6"/>
        <v>-47.154285869435803</v>
      </c>
      <c r="D253">
        <f>'10'!J254+'20'!J254+'30'!J254+'40'!J254+'50'!J254</f>
        <v>7.5645387418055697E-4</v>
      </c>
      <c r="E253">
        <f>'10'!K254+'20'!K254+'30'!K254+'40'!K254+'50'!K254</f>
        <v>4.3274738627986243E-3</v>
      </c>
      <c r="F253">
        <f t="shared" si="7"/>
        <v>-47.144595118590061</v>
      </c>
    </row>
    <row r="254" spans="1:6" x14ac:dyDescent="0.25">
      <c r="A254">
        <f>'10'!H255+'20'!H255+'30'!H255+'40'!H255+'50'!H255</f>
        <v>1.6231301585482912E-3</v>
      </c>
      <c r="B254">
        <f>'10'!I255+'20'!I255+'30'!I255+'40'!I255+'50'!I255</f>
        <v>3.8756572002355393E-3</v>
      </c>
      <c r="C254">
        <f t="shared" si="6"/>
        <v>-47.53125630400185</v>
      </c>
      <c r="D254">
        <f>'10'!J255+'20'!J255+'30'!J255+'40'!J255+'50'!J255</f>
        <v>1.6722930723813624E-3</v>
      </c>
      <c r="E254">
        <f>'10'!K255+'20'!K255+'30'!K255+'40'!K255+'50'!K255</f>
        <v>3.8006019840856682E-3</v>
      </c>
      <c r="F254">
        <f t="shared" si="7"/>
        <v>-47.634340326610044</v>
      </c>
    </row>
    <row r="255" spans="1:6" x14ac:dyDescent="0.25">
      <c r="A255">
        <f>'10'!H256+'20'!H256+'30'!H256+'40'!H256+'50'!H256</f>
        <v>2.3982781371811287E-3</v>
      </c>
      <c r="B255">
        <f>'10'!I256+'20'!I256+'30'!I256+'40'!I256+'50'!I256</f>
        <v>3.191413040221725E-3</v>
      </c>
      <c r="C255">
        <f t="shared" si="6"/>
        <v>-47.975973728288245</v>
      </c>
      <c r="D255">
        <f>'10'!J256+'20'!J256+'30'!J256+'40'!J256+'50'!J256</f>
        <v>2.4236697724274747E-3</v>
      </c>
      <c r="E255">
        <f>'10'!K256+'20'!K256+'30'!K256+'40'!K256+'50'!K256</f>
        <v>3.0935718291418344E-3</v>
      </c>
      <c r="F255">
        <f t="shared" si="7"/>
        <v>-48.112300323527691</v>
      </c>
    </row>
    <row r="256" spans="1:6" x14ac:dyDescent="0.25">
      <c r="A256">
        <f>'10'!H257+'20'!H257+'30'!H257+'40'!H257+'50'!H257</f>
        <v>2.9523350980069168E-3</v>
      </c>
      <c r="B256">
        <f>'10'!I257+'20'!I257+'30'!I257+'40'!I257+'50'!I257</f>
        <v>2.3656327473188092E-3</v>
      </c>
      <c r="C256">
        <f t="shared" si="6"/>
        <v>-48.442844752487687</v>
      </c>
      <c r="D256">
        <f>'10'!J257+'20'!J257+'30'!J257+'40'!J257+'50'!J257</f>
        <v>2.9355192427025284E-3</v>
      </c>
      <c r="E256">
        <f>'10'!K257+'20'!K257+'30'!K257+'40'!K257+'50'!K257</f>
        <v>2.2470202845829056E-3</v>
      </c>
      <c r="F256">
        <f t="shared" si="7"/>
        <v>-48.643467179449885</v>
      </c>
    </row>
    <row r="257" spans="1:6" x14ac:dyDescent="0.25">
      <c r="A257">
        <f>'10'!H258+'20'!H258+'30'!H258+'40'!H258+'50'!H258</f>
        <v>3.2792812675046966E-3</v>
      </c>
      <c r="B257">
        <f>'10'!I258+'20'!I258+'30'!I258+'40'!I258+'50'!I258</f>
        <v>1.5040281783065916E-3</v>
      </c>
      <c r="C257">
        <f t="shared" si="6"/>
        <v>-48.855295873990372</v>
      </c>
      <c r="D257">
        <f>'10'!J258+'20'!J258+'30'!J258+'40'!J258+'50'!J258</f>
        <v>3.2381374133802219E-3</v>
      </c>
      <c r="E257">
        <f>'10'!K258+'20'!K258+'30'!K258+'40'!K258+'50'!K258</f>
        <v>1.3963069926737895E-3</v>
      </c>
      <c r="F257">
        <f t="shared" si="7"/>
        <v>-49.053469765533393</v>
      </c>
    </row>
    <row r="258" spans="1:6" x14ac:dyDescent="0.25">
      <c r="A258">
        <f>'10'!H259+'20'!H259+'30'!H259+'40'!H259+'50'!H259</f>
        <v>3.3442622633493087E-3</v>
      </c>
      <c r="B258">
        <f>'10'!I259+'20'!I259+'30'!I259+'40'!I259+'50'!I259</f>
        <v>6.6464227707456773E-4</v>
      </c>
      <c r="C258">
        <f t="shared" si="6"/>
        <v>-49.345756791176015</v>
      </c>
      <c r="D258">
        <f>'10'!J259+'20'!J259+'30'!J259+'40'!J259+'50'!J259</f>
        <v>3.3257859315513538E-3</v>
      </c>
      <c r="E258">
        <f>'10'!K259+'20'!K259+'30'!K259+'40'!K259+'50'!K259</f>
        <v>5.3047860006861657E-4</v>
      </c>
      <c r="F258">
        <f t="shared" si="7"/>
        <v>-49.453004165745028</v>
      </c>
    </row>
    <row r="259" spans="1:6" x14ac:dyDescent="0.25">
      <c r="A259">
        <f>'10'!H260+'20'!H260+'30'!H260+'40'!H260+'50'!H260</f>
        <v>3.2780459724818171E-3</v>
      </c>
      <c r="B259">
        <f>'10'!I260+'20'!I260+'30'!I260+'40'!I260+'50'!I260</f>
        <v>-1.9804031559143278E-4</v>
      </c>
      <c r="C259">
        <f t="shared" ref="C259:C322" si="8">20*LOG10(SQRT((A259*A259)+(B259*B259)))</f>
        <v>-49.671876882964</v>
      </c>
      <c r="D259">
        <f>'10'!J260+'20'!J260+'30'!J260+'40'!J260+'50'!J260</f>
        <v>3.1990044988299366E-3</v>
      </c>
      <c r="E259">
        <f>'10'!K260+'20'!K260+'30'!K260+'40'!K260+'50'!K260</f>
        <v>-3.1149238056978057E-4</v>
      </c>
      <c r="F259">
        <f t="shared" ref="F259:F322" si="9">20*LOG10(SQRT((D259*D259)+(E259*E259)))</f>
        <v>-49.85872045673019</v>
      </c>
    </row>
    <row r="260" spans="1:6" x14ac:dyDescent="0.25">
      <c r="A260">
        <f>'10'!H261+'20'!H261+'30'!H261+'40'!H261+'50'!H261</f>
        <v>2.9262716977168125E-3</v>
      </c>
      <c r="B260">
        <f>'10'!I261+'20'!I261+'30'!I261+'40'!I261+'50'!I261</f>
        <v>-9.6659521187664622E-4</v>
      </c>
      <c r="C260">
        <f t="shared" si="8"/>
        <v>-50.223965347814598</v>
      </c>
      <c r="D260">
        <f>'10'!J261+'20'!J261+'30'!J261+'40'!J261+'50'!J261</f>
        <v>2.892749943375279E-3</v>
      </c>
      <c r="E260">
        <f>'10'!K261+'20'!K261+'30'!K261+'40'!K261+'50'!K261</f>
        <v>-1.0444494787009652E-3</v>
      </c>
      <c r="F260">
        <f t="shared" si="9"/>
        <v>-50.241604242791276</v>
      </c>
    </row>
    <row r="261" spans="1:6" x14ac:dyDescent="0.25">
      <c r="A261">
        <f>'10'!H262+'20'!H262+'30'!H262+'40'!H262+'50'!H262</f>
        <v>2.4433540253552175E-3</v>
      </c>
      <c r="B261">
        <f>'10'!I262+'20'!I262+'30'!I262+'40'!I262+'50'!I262</f>
        <v>-1.6552335645927628E-3</v>
      </c>
      <c r="C261">
        <f t="shared" si="8"/>
        <v>-50.599929619477805</v>
      </c>
      <c r="D261">
        <f>'10'!J262+'20'!J262+'30'!J262+'40'!J262+'50'!J262</f>
        <v>2.3920602874423266E-3</v>
      </c>
      <c r="E261">
        <f>'10'!K262+'20'!K262+'30'!K262+'40'!K262+'50'!K262</f>
        <v>-1.7006530286106227E-3</v>
      </c>
      <c r="F261">
        <f t="shared" si="9"/>
        <v>-50.647864032875532</v>
      </c>
    </row>
    <row r="262" spans="1:6" x14ac:dyDescent="0.25">
      <c r="A262">
        <f>'10'!H263+'20'!H263+'30'!H263+'40'!H263+'50'!H263</f>
        <v>1.8595801836184698E-3</v>
      </c>
      <c r="B262">
        <f>'10'!I263+'20'!I263+'30'!I263+'40'!I263+'50'!I263</f>
        <v>-2.1111392404159668E-3</v>
      </c>
      <c r="C262">
        <f t="shared" si="8"/>
        <v>-51.015519696113437</v>
      </c>
      <c r="D262">
        <f>'10'!J263+'20'!J263+'30'!J263+'40'!J263+'50'!J263</f>
        <v>1.8378777154081376E-3</v>
      </c>
      <c r="E262">
        <f>'10'!K263+'20'!K263+'30'!K263+'40'!K263+'50'!K263</f>
        <v>-2.1881323645205944E-3</v>
      </c>
      <c r="F262">
        <f t="shared" si="9"/>
        <v>-50.880056361013139</v>
      </c>
    </row>
    <row r="263" spans="1:6" x14ac:dyDescent="0.25">
      <c r="A263">
        <f>'10'!H264+'20'!H264+'30'!H264+'40'!H264+'50'!H264</f>
        <v>1.2022878083638995E-3</v>
      </c>
      <c r="B263">
        <f>'10'!I264+'20'!I264+'30'!I264+'40'!I264+'50'!I264</f>
        <v>-2.4479635243169046E-3</v>
      </c>
      <c r="C263">
        <f t="shared" si="8"/>
        <v>-51.285425770157296</v>
      </c>
      <c r="D263">
        <f>'10'!J264+'20'!J264+'30'!J264+'40'!J264+'50'!J264</f>
        <v>1.1805375367098881E-3</v>
      </c>
      <c r="E263">
        <f>'10'!K264+'20'!K264+'30'!K264+'40'!K264+'50'!K264</f>
        <v>-2.5051538114245456E-3</v>
      </c>
      <c r="F263">
        <f t="shared" si="9"/>
        <v>-51.152349587646036</v>
      </c>
    </row>
    <row r="264" spans="1:6" x14ac:dyDescent="0.25">
      <c r="A264">
        <f>'10'!H265+'20'!H265+'30'!H265+'40'!H265+'50'!H265</f>
        <v>5.2683012871480037E-4</v>
      </c>
      <c r="B264">
        <f>'10'!I265+'20'!I265+'30'!I265+'40'!I265+'50'!I265</f>
        <v>-2.6147847072433062E-3</v>
      </c>
      <c r="C264">
        <f t="shared" si="8"/>
        <v>-51.478465178585282</v>
      </c>
      <c r="D264">
        <f>'10'!J265+'20'!J265+'30'!J265+'40'!J265+'50'!J265</f>
        <v>4.9144467911306391E-4</v>
      </c>
      <c r="E264">
        <f>'10'!K265+'20'!K265+'30'!K265+'40'!K265+'50'!K265</f>
        <v>-2.6442286674260695E-3</v>
      </c>
      <c r="F264">
        <f t="shared" si="9"/>
        <v>-51.406537285612799</v>
      </c>
    </row>
    <row r="265" spans="1:6" x14ac:dyDescent="0.25">
      <c r="A265">
        <f>'10'!H266+'20'!H266+'30'!H266+'40'!H266+'50'!H266</f>
        <v>-8.1733246769835968E-5</v>
      </c>
      <c r="B265">
        <f>'10'!I266+'20'!I266+'30'!I266+'40'!I266+'50'!I266</f>
        <v>-2.536747256477098E-3</v>
      </c>
      <c r="C265">
        <f t="shared" si="8"/>
        <v>-51.909949899839305</v>
      </c>
      <c r="D265">
        <f>'10'!J266+'20'!J266+'30'!J266+'40'!J266+'50'!J266</f>
        <v>-9.0216255709513627E-5</v>
      </c>
      <c r="E265">
        <f>'10'!K266+'20'!K266+'30'!K266+'40'!K266+'50'!K266</f>
        <v>-2.5672223357065863E-3</v>
      </c>
      <c r="F265">
        <f t="shared" si="9"/>
        <v>-51.805370420186961</v>
      </c>
    </row>
    <row r="266" spans="1:6" x14ac:dyDescent="0.25">
      <c r="A266">
        <f>'10'!H267+'20'!H267+'30'!H267+'40'!H267+'50'!H267</f>
        <v>-5.983717821762837E-4</v>
      </c>
      <c r="B266">
        <f>'10'!I267+'20'!I267+'30'!I267+'40'!I267+'50'!I267</f>
        <v>-2.3499589035500985E-3</v>
      </c>
      <c r="C266">
        <f t="shared" si="8"/>
        <v>-52.305964074298615</v>
      </c>
      <c r="D266">
        <f>'10'!J267+'20'!J267+'30'!J267+'40'!J267+'50'!J267</f>
        <v>-6.1862661400768188E-4</v>
      </c>
      <c r="E266">
        <f>'10'!K267+'20'!K267+'30'!K267+'40'!K267+'50'!K267</f>
        <v>-2.3753365123334192E-3</v>
      </c>
      <c r="F266">
        <f t="shared" si="9"/>
        <v>-52.200485398794562</v>
      </c>
    </row>
    <row r="267" spans="1:6" x14ac:dyDescent="0.25">
      <c r="A267">
        <f>'10'!H268+'20'!H268+'30'!H268+'40'!H268+'50'!H268</f>
        <v>-9.5147917484735608E-4</v>
      </c>
      <c r="B267">
        <f>'10'!I268+'20'!I268+'30'!I268+'40'!I268+'50'!I268</f>
        <v>-2.0351046784555377E-3</v>
      </c>
      <c r="C267">
        <f t="shared" si="8"/>
        <v>-52.96969821265067</v>
      </c>
      <c r="D267">
        <f>'10'!J268+'20'!J268+'30'!J268+'40'!J268+'50'!J268</f>
        <v>-1.0262907618371986E-3</v>
      </c>
      <c r="E267">
        <f>'10'!K268+'20'!K268+'30'!K268+'40'!K268+'50'!K268</f>
        <v>-2.0557743377322985E-3</v>
      </c>
      <c r="F267">
        <f t="shared" si="9"/>
        <v>-52.774087806236878</v>
      </c>
    </row>
    <row r="268" spans="1:6" x14ac:dyDescent="0.25">
      <c r="A268">
        <f>'10'!H269+'20'!H269+'30'!H269+'40'!H269+'50'!H269</f>
        <v>-1.2265459948035606E-3</v>
      </c>
      <c r="B268">
        <f>'10'!I269+'20'!I269+'30'!I269+'40'!I269+'50'!I269</f>
        <v>-1.6516164000798697E-3</v>
      </c>
      <c r="C268">
        <f t="shared" si="8"/>
        <v>-53.734285005650875</v>
      </c>
      <c r="D268">
        <f>'10'!J269+'20'!J269+'30'!J269+'40'!J269+'50'!J269</f>
        <v>-1.2648589365792196E-3</v>
      </c>
      <c r="E268">
        <f>'10'!K269+'20'!K269+'30'!K269+'40'!K269+'50'!K269</f>
        <v>-1.6148970370166542E-3</v>
      </c>
      <c r="F268">
        <f t="shared" si="9"/>
        <v>-53.75948980417003</v>
      </c>
    </row>
    <row r="269" spans="1:6" x14ac:dyDescent="0.25">
      <c r="A269">
        <f>'10'!H270+'20'!H270+'30'!H270+'40'!H270+'50'!H270</f>
        <v>-1.3239907414006752E-3</v>
      </c>
      <c r="B269">
        <f>'10'!I270+'20'!I270+'30'!I270+'40'!I270+'50'!I270</f>
        <v>-1.1136758005551113E-3</v>
      </c>
      <c r="C269">
        <f t="shared" si="8"/>
        <v>-55.238605966480975</v>
      </c>
      <c r="D269">
        <f>'10'!J270+'20'!J270+'30'!J270+'40'!J270+'50'!J270</f>
        <v>-1.3330967325151941E-3</v>
      </c>
      <c r="E269">
        <f>'10'!K270+'20'!K270+'30'!K270+'40'!K270+'50'!K270</f>
        <v>-1.0977048320197067E-3</v>
      </c>
      <c r="F269">
        <f t="shared" si="9"/>
        <v>-55.254773899992344</v>
      </c>
    </row>
    <row r="270" spans="1:6" x14ac:dyDescent="0.25">
      <c r="A270">
        <f>'10'!H271+'20'!H271+'30'!H271+'40'!H271+'50'!H271</f>
        <v>-1.2795913488447689E-3</v>
      </c>
      <c r="B270">
        <f>'10'!I271+'20'!I271+'30'!I271+'40'!I271+'50'!I271</f>
        <v>-6.0686124595408109E-4</v>
      </c>
      <c r="C270">
        <f t="shared" si="8"/>
        <v>-56.977481885568452</v>
      </c>
      <c r="D270">
        <f>'10'!J271+'20'!J271+'30'!J271+'40'!J271+'50'!J271</f>
        <v>-1.3019774056371677E-3</v>
      </c>
      <c r="E270">
        <f>'10'!K271+'20'!K271+'30'!K271+'40'!K271+'50'!K271</f>
        <v>-5.8543703560903792E-4</v>
      </c>
      <c r="F270">
        <f t="shared" si="9"/>
        <v>-56.908210332727158</v>
      </c>
    </row>
    <row r="271" spans="1:6" x14ac:dyDescent="0.25">
      <c r="A271">
        <f>'10'!H272+'20'!H272+'30'!H272+'40'!H272+'50'!H272</f>
        <v>-1.1794494663437134E-3</v>
      </c>
      <c r="B271">
        <f>'10'!I272+'20'!I272+'30'!I272+'40'!I272+'50'!I272</f>
        <v>-1.1274584423627814E-4</v>
      </c>
      <c r="C271">
        <f t="shared" si="8"/>
        <v>-58.526908425092721</v>
      </c>
      <c r="D271">
        <f>'10'!J272+'20'!J272+'30'!J272+'40'!J272+'50'!J272</f>
        <v>-1.1914064402608745E-3</v>
      </c>
      <c r="E271">
        <f>'10'!K272+'20'!K272+'30'!K272+'40'!K272+'50'!K272</f>
        <v>-1.0042873342824875E-4</v>
      </c>
      <c r="F271">
        <f t="shared" si="9"/>
        <v>-58.448051353164992</v>
      </c>
    </row>
    <row r="272" spans="1:6" x14ac:dyDescent="0.25">
      <c r="A272">
        <f>'10'!H273+'20'!H273+'30'!H273+'40'!H273+'50'!H273</f>
        <v>-1.01027068320855E-3</v>
      </c>
      <c r="B272">
        <f>'10'!I273+'20'!I273+'30'!I273+'40'!I273+'50'!I273</f>
        <v>3.2197250876777554E-4</v>
      </c>
      <c r="C272">
        <f t="shared" si="8"/>
        <v>-59.491127098805585</v>
      </c>
      <c r="D272">
        <f>'10'!J273+'20'!J273+'30'!J273+'40'!J273+'50'!J273</f>
        <v>-9.7979098824101411E-4</v>
      </c>
      <c r="E272">
        <f>'10'!K273+'20'!K273+'30'!K273+'40'!K273+'50'!K273</f>
        <v>3.5095017248026449E-4</v>
      </c>
      <c r="F272">
        <f t="shared" si="9"/>
        <v>-59.65308828159877</v>
      </c>
    </row>
    <row r="273" spans="1:6" x14ac:dyDescent="0.25">
      <c r="A273">
        <f>'10'!H274+'20'!H274+'30'!H274+'40'!H274+'50'!H274</f>
        <v>-7.3481428822317284E-4</v>
      </c>
      <c r="B273">
        <f>'10'!I274+'20'!I274+'30'!I274+'40'!I274+'50'!I274</f>
        <v>6.9800896817687457E-4</v>
      </c>
      <c r="C273">
        <f t="shared" si="8"/>
        <v>-59.883582830533925</v>
      </c>
      <c r="D273">
        <f>'10'!J274+'20'!J274+'30'!J274+'40'!J274+'50'!J274</f>
        <v>-7.2344264804035437E-4</v>
      </c>
      <c r="E273">
        <f>'10'!K274+'20'!K274+'30'!K274+'40'!K274+'50'!K274</f>
        <v>6.9997247775329817E-4</v>
      </c>
      <c r="F273">
        <f t="shared" si="9"/>
        <v>-59.942487848709369</v>
      </c>
    </row>
    <row r="274" spans="1:6" x14ac:dyDescent="0.25">
      <c r="A274">
        <f>'10'!H275+'20'!H275+'30'!H275+'40'!H275+'50'!H275</f>
        <v>-4.8563044001217635E-4</v>
      </c>
      <c r="B274">
        <f>'10'!I275+'20'!I275+'30'!I275+'40'!I275+'50'!I275</f>
        <v>9.6397418277374778E-4</v>
      </c>
      <c r="C274">
        <f t="shared" si="8"/>
        <v>-59.3364307892762</v>
      </c>
      <c r="D274">
        <f>'10'!J275+'20'!J275+'30'!J275+'40'!J275+'50'!J275</f>
        <v>-4.3768867411014389E-4</v>
      </c>
      <c r="E274">
        <f>'10'!K275+'20'!K275+'30'!K275+'40'!K275+'50'!K275</f>
        <v>9.7613039512919799E-4</v>
      </c>
      <c r="F274">
        <f t="shared" si="9"/>
        <v>-59.414214208172339</v>
      </c>
    </row>
    <row r="275" spans="1:6" x14ac:dyDescent="0.25">
      <c r="A275">
        <f>'10'!H276+'20'!H276+'30'!H276+'40'!H276+'50'!H276</f>
        <v>-1.8332290847321861E-4</v>
      </c>
      <c r="B275">
        <f>'10'!I276+'20'!I276+'30'!I276+'40'!I276+'50'!I276</f>
        <v>1.2073195811348318E-3</v>
      </c>
      <c r="C275">
        <f t="shared" si="8"/>
        <v>-58.264559912372974</v>
      </c>
      <c r="D275">
        <f>'10'!J276+'20'!J276+'30'!J276+'40'!J276+'50'!J276</f>
        <v>-1.3164381899995669E-4</v>
      </c>
      <c r="E275">
        <f>'10'!K276+'20'!K276+'30'!K276+'40'!K276+'50'!K276</f>
        <v>1.1661829603443364E-3</v>
      </c>
      <c r="F275">
        <f t="shared" si="9"/>
        <v>-58.609674188954614</v>
      </c>
    </row>
    <row r="276" spans="1:6" x14ac:dyDescent="0.25">
      <c r="A276">
        <f>'10'!H277+'20'!H277+'30'!H277+'40'!H277+'50'!H277</f>
        <v>1.281965909118634E-4</v>
      </c>
      <c r="B276">
        <f>'10'!I277+'20'!I277+'30'!I277+'40'!I277+'50'!I277</f>
        <v>1.2612893324200803E-3</v>
      </c>
      <c r="C276">
        <f t="shared" si="8"/>
        <v>-57.93907068881974</v>
      </c>
      <c r="D276">
        <f>'10'!J277+'20'!J277+'30'!J277+'40'!J277+'50'!J277</f>
        <v>1.8716609284055437E-4</v>
      </c>
      <c r="E276">
        <f>'10'!K277+'20'!K277+'30'!K277+'40'!K277+'50'!K277</f>
        <v>1.2160803041612813E-3</v>
      </c>
      <c r="F276">
        <f t="shared" si="9"/>
        <v>-58.199078449297133</v>
      </c>
    </row>
    <row r="277" spans="1:6" x14ac:dyDescent="0.25">
      <c r="A277">
        <f>'10'!H278+'20'!H278+'30'!H278+'40'!H278+'50'!H278</f>
        <v>4.6343767308182782E-4</v>
      </c>
      <c r="B277">
        <f>'10'!I278+'20'!I278+'30'!I278+'40'!I278+'50'!I278</f>
        <v>1.2280842754513032E-3</v>
      </c>
      <c r="C277">
        <f t="shared" si="8"/>
        <v>-57.637234275737221</v>
      </c>
      <c r="D277">
        <f>'10'!J278+'20'!J278+'30'!J278+'40'!J278+'50'!J278</f>
        <v>4.9584612678578964E-4</v>
      </c>
      <c r="E277">
        <f>'10'!K278+'20'!K278+'30'!K278+'40'!K278+'50'!K278</f>
        <v>1.1950630635318056E-3</v>
      </c>
      <c r="F277">
        <f t="shared" si="9"/>
        <v>-57.762344006607655</v>
      </c>
    </row>
    <row r="278" spans="1:6" x14ac:dyDescent="0.25">
      <c r="A278">
        <f>'10'!H279+'20'!H279+'30'!H279+'40'!H279+'50'!H279</f>
        <v>7.3145406437272339E-4</v>
      </c>
      <c r="B278">
        <f>'10'!I279+'20'!I279+'30'!I279+'40'!I279+'50'!I279</f>
        <v>1.1216036685714724E-3</v>
      </c>
      <c r="C278">
        <f t="shared" si="8"/>
        <v>-57.464149054572914</v>
      </c>
      <c r="D278">
        <f>'10'!J279+'20'!J279+'30'!J279+'40'!J279+'50'!J279</f>
        <v>7.4968702334825949E-4</v>
      </c>
      <c r="E278">
        <f>'10'!K279+'20'!K279+'30'!K279+'40'!K279+'50'!K279</f>
        <v>1.0741165181786597E-3</v>
      </c>
      <c r="F278">
        <f t="shared" si="9"/>
        <v>-57.655442389109481</v>
      </c>
    </row>
    <row r="279" spans="1:6" x14ac:dyDescent="0.25">
      <c r="A279">
        <f>'10'!H280+'20'!H280+'30'!H280+'40'!H280+'50'!H280</f>
        <v>9.7141664611477226E-4</v>
      </c>
      <c r="B279">
        <f>'10'!I280+'20'!I280+'30'!I280+'40'!I280+'50'!I280</f>
        <v>9.5611836867112059E-4</v>
      </c>
      <c r="C279">
        <f t="shared" si="8"/>
        <v>-57.309980877461157</v>
      </c>
      <c r="D279">
        <f>'10'!J280+'20'!J280+'30'!J280+'40'!J280+'50'!J280</f>
        <v>1.010929130462569E-3</v>
      </c>
      <c r="E279">
        <f>'10'!K280+'20'!K280+'30'!K280+'40'!K280+'50'!K280</f>
        <v>8.9256542004906075E-4</v>
      </c>
      <c r="F279">
        <f t="shared" si="9"/>
        <v>-57.402506973312121</v>
      </c>
    </row>
    <row r="280" spans="1:6" x14ac:dyDescent="0.25">
      <c r="A280">
        <f>'10'!H281+'20'!H281+'30'!H281+'40'!H281+'50'!H281</f>
        <v>1.1694112364054221E-3</v>
      </c>
      <c r="B280">
        <f>'10'!I281+'20'!I281+'30'!I281+'40'!I281+'50'!I281</f>
        <v>7.2161744052744907E-4</v>
      </c>
      <c r="C280">
        <f t="shared" si="8"/>
        <v>-57.239395014688753</v>
      </c>
      <c r="D280">
        <f>'10'!J281+'20'!J281+'30'!J281+'40'!J281+'50'!J281</f>
        <v>1.1887604289174481E-3</v>
      </c>
      <c r="E280">
        <f>'10'!K281+'20'!K281+'30'!K281+'40'!K281+'50'!K281</f>
        <v>6.7215403577418689E-4</v>
      </c>
      <c r="F280">
        <f t="shared" si="9"/>
        <v>-57.29334575921871</v>
      </c>
    </row>
    <row r="281" spans="1:6" x14ac:dyDescent="0.25">
      <c r="A281">
        <f>'10'!H282+'20'!H282+'30'!H282+'40'!H282+'50'!H282</f>
        <v>1.3145143625398659E-3</v>
      </c>
      <c r="B281">
        <f>'10'!I282+'20'!I282+'30'!I282+'40'!I282+'50'!I282</f>
        <v>4.8986331364610637E-4</v>
      </c>
      <c r="C281">
        <f t="shared" si="8"/>
        <v>-57.059938679997053</v>
      </c>
      <c r="D281">
        <f>'10'!J282+'20'!J282+'30'!J282+'40'!J282+'50'!J282</f>
        <v>1.2972746775553442E-3</v>
      </c>
      <c r="E281">
        <f>'10'!K282+'20'!K282+'30'!K282+'40'!K282+'50'!K282</f>
        <v>4.2327009335563952E-4</v>
      </c>
      <c r="F281">
        <f t="shared" si="9"/>
        <v>-57.300018601777538</v>
      </c>
    </row>
    <row r="282" spans="1:6" x14ac:dyDescent="0.25">
      <c r="A282">
        <f>'10'!H283+'20'!H283+'30'!H283+'40'!H283+'50'!H283</f>
        <v>1.3617762984144317E-3</v>
      </c>
      <c r="B282">
        <f>'10'!I283+'20'!I283+'30'!I283+'40'!I283+'50'!I283</f>
        <v>2.6244386190463513E-4</v>
      </c>
      <c r="C282">
        <f t="shared" si="8"/>
        <v>-57.159503789464011</v>
      </c>
      <c r="D282">
        <f>'10'!J283+'20'!J283+'30'!J283+'40'!J283+'50'!J283</f>
        <v>1.3547372956721894E-3</v>
      </c>
      <c r="E282">
        <f>'10'!K283+'20'!K283+'30'!K283+'40'!K283+'50'!K283</f>
        <v>1.7307182541308024E-4</v>
      </c>
      <c r="F282">
        <f t="shared" si="9"/>
        <v>-57.292589938604117</v>
      </c>
    </row>
    <row r="283" spans="1:6" x14ac:dyDescent="0.25">
      <c r="A283">
        <f>'10'!H284+'20'!H284+'30'!H284+'40'!H284+'50'!H284</f>
        <v>1.3652549062147341E-3</v>
      </c>
      <c r="B283">
        <f>'10'!I284+'20'!I284+'30'!I284+'40'!I284+'50'!I284</f>
        <v>1.5576123793574568E-5</v>
      </c>
      <c r="C283">
        <f t="shared" si="8"/>
        <v>-57.295159823152858</v>
      </c>
      <c r="D283">
        <f>'10'!J284+'20'!J284+'30'!J284+'40'!J284+'50'!J284</f>
        <v>1.3721676430015674E-3</v>
      </c>
      <c r="E283">
        <f>'10'!K284+'20'!K284+'30'!K284+'40'!K284+'50'!K284</f>
        <v>-5.448677147566576E-5</v>
      </c>
      <c r="F283">
        <f t="shared" si="9"/>
        <v>-57.245014095738</v>
      </c>
    </row>
    <row r="284" spans="1:6" x14ac:dyDescent="0.25">
      <c r="A284">
        <f>'10'!H285+'20'!H285+'30'!H285+'40'!H285+'50'!H285</f>
        <v>1.3212755954835225E-3</v>
      </c>
      <c r="B284">
        <f>'10'!I285+'20'!I285+'30'!I285+'40'!I285+'50'!I285</f>
        <v>-1.9800724947069111E-4</v>
      </c>
      <c r="C284">
        <f t="shared" si="8"/>
        <v>-57.483676017977992</v>
      </c>
      <c r="D284">
        <f>'10'!J285+'20'!J285+'30'!J285+'40'!J285+'50'!J285</f>
        <v>1.3460776798084788E-3</v>
      </c>
      <c r="E284">
        <f>'10'!K285+'20'!K285+'30'!K285+'40'!K285+'50'!K285</f>
        <v>-2.7753945261906813E-4</v>
      </c>
      <c r="F284">
        <f t="shared" si="9"/>
        <v>-57.237787862660142</v>
      </c>
    </row>
    <row r="285" spans="1:6" x14ac:dyDescent="0.25">
      <c r="A285">
        <f>'10'!H286+'20'!H286+'30'!H286+'40'!H286+'50'!H286</f>
        <v>1.2458747045569016E-3</v>
      </c>
      <c r="B285">
        <f>'10'!I286+'20'!I286+'30'!I286+'40'!I286+'50'!I286</f>
        <v>-3.9357981588765802E-4</v>
      </c>
      <c r="C285">
        <f t="shared" si="8"/>
        <v>-57.677387859440891</v>
      </c>
      <c r="D285">
        <f>'10'!J286+'20'!J286+'30'!J286+'40'!J286+'50'!J286</f>
        <v>1.2533340543699617E-3</v>
      </c>
      <c r="E285">
        <f>'10'!K286+'20'!K286+'30'!K286+'40'!K286+'50'!K286</f>
        <v>-4.5061096769914602E-4</v>
      </c>
      <c r="F285">
        <f t="shared" si="9"/>
        <v>-57.510717241344516</v>
      </c>
    </row>
    <row r="286" spans="1:6" x14ac:dyDescent="0.25">
      <c r="A286">
        <f>'10'!H287+'20'!H287+'30'!H287+'40'!H287+'50'!H287</f>
        <v>1.1662304803885504E-3</v>
      </c>
      <c r="B286">
        <f>'10'!I287+'20'!I287+'30'!I287+'40'!I287+'50'!I287</f>
        <v>-5.7787733404540296E-4</v>
      </c>
      <c r="C286">
        <f t="shared" si="8"/>
        <v>-57.710774296704209</v>
      </c>
      <c r="D286">
        <f>'10'!J287+'20'!J287+'30'!J287+'40'!J287+'50'!J287</f>
        <v>1.1182358022436144E-3</v>
      </c>
      <c r="E286">
        <f>'10'!K287+'20'!K287+'30'!K287+'40'!K287+'50'!K287</f>
        <v>-5.7962534898000479E-4</v>
      </c>
      <c r="F286">
        <f t="shared" si="9"/>
        <v>-57.995826846948859</v>
      </c>
    </row>
    <row r="287" spans="1:6" x14ac:dyDescent="0.25">
      <c r="A287">
        <f>'10'!H288+'20'!H288+'30'!H288+'40'!H288+'50'!H288</f>
        <v>1.0039892087346449E-3</v>
      </c>
      <c r="B287">
        <f>'10'!I288+'20'!I288+'30'!I288+'40'!I288+'50'!I288</f>
        <v>-7.042385579989457E-4</v>
      </c>
      <c r="C287">
        <f t="shared" si="8"/>
        <v>-58.227676768158744</v>
      </c>
      <c r="D287">
        <f>'10'!J288+'20'!J288+'30'!J288+'40'!J288+'50'!J288</f>
        <v>9.8376893623496314E-4</v>
      </c>
      <c r="E287">
        <f>'10'!K288+'20'!K288+'30'!K288+'40'!K288+'50'!K288</f>
        <v>-6.9198309074379937E-4</v>
      </c>
      <c r="F287">
        <f t="shared" si="9"/>
        <v>-58.396389549756982</v>
      </c>
    </row>
    <row r="288" spans="1:6" x14ac:dyDescent="0.25">
      <c r="A288">
        <f>'10'!H289+'20'!H289+'30'!H289+'40'!H289+'50'!H289</f>
        <v>8.6036005689562917E-4</v>
      </c>
      <c r="B288">
        <f>'10'!I289+'20'!I289+'30'!I289+'40'!I289+'50'!I289</f>
        <v>-7.9169875705146727E-4</v>
      </c>
      <c r="C288">
        <f t="shared" si="8"/>
        <v>-58.64229468233259</v>
      </c>
      <c r="D288">
        <f>'10'!J289+'20'!J289+'30'!J289+'40'!J289+'50'!J289</f>
        <v>8.2744316258507016E-4</v>
      </c>
      <c r="E288">
        <f>'10'!K289+'20'!K289+'30'!K289+'40'!K289+'50'!K289</f>
        <v>-7.6889676374804542E-4</v>
      </c>
      <c r="F288">
        <f t="shared" si="9"/>
        <v>-58.941954733491031</v>
      </c>
    </row>
    <row r="289" spans="1:6" x14ac:dyDescent="0.25">
      <c r="A289">
        <f>'10'!H290+'20'!H290+'30'!H290+'40'!H290+'50'!H290</f>
        <v>6.9243430430132049E-4</v>
      </c>
      <c r="B289">
        <f>'10'!I290+'20'!I290+'30'!I290+'40'!I290+'50'!I290</f>
        <v>-8.5973280715779827E-4</v>
      </c>
      <c r="C289">
        <f t="shared" si="8"/>
        <v>-59.141367714693985</v>
      </c>
      <c r="D289">
        <f>'10'!J290+'20'!J290+'30'!J290+'40'!J290+'50'!J290</f>
        <v>6.6957455462182073E-4</v>
      </c>
      <c r="E289">
        <f>'10'!K290+'20'!K290+'30'!K290+'40'!K290+'50'!K290</f>
        <v>-8.3135526695639274E-4</v>
      </c>
      <c r="F289">
        <f t="shared" si="9"/>
        <v>-59.432926588532737</v>
      </c>
    </row>
    <row r="290" spans="1:6" x14ac:dyDescent="0.25">
      <c r="A290">
        <f>'10'!H291+'20'!H291+'30'!H291+'40'!H291+'50'!H291</f>
        <v>5.5395106305236542E-4</v>
      </c>
      <c r="B290">
        <f>'10'!I291+'20'!I291+'30'!I291+'40'!I291+'50'!I291</f>
        <v>-9.0308494385194806E-4</v>
      </c>
      <c r="C290">
        <f t="shared" si="8"/>
        <v>-59.498429798040434</v>
      </c>
      <c r="D290">
        <f>'10'!J291+'20'!J291+'30'!J291+'40'!J291+'50'!J291</f>
        <v>5.365491754272967E-4</v>
      </c>
      <c r="E290">
        <f>'10'!K291+'20'!K291+'30'!K291+'40'!K291+'50'!K291</f>
        <v>-8.7211406206137601E-4</v>
      </c>
      <c r="F290">
        <f t="shared" si="9"/>
        <v>-59.79444838659888</v>
      </c>
    </row>
    <row r="291" spans="1:6" x14ac:dyDescent="0.25">
      <c r="A291">
        <f>'10'!H292+'20'!H292+'30'!H292+'40'!H292+'50'!H292</f>
        <v>3.9859818750871711E-4</v>
      </c>
      <c r="B291">
        <f>'10'!I292+'20'!I292+'30'!I292+'40'!I292+'50'!I292</f>
        <v>-8.8476750540971197E-4</v>
      </c>
      <c r="C291">
        <f t="shared" si="8"/>
        <v>-60.260901719051141</v>
      </c>
      <c r="D291">
        <f>'10'!J292+'20'!J292+'30'!J292+'40'!J292+'50'!J292</f>
        <v>3.8524278513825242E-4</v>
      </c>
      <c r="E291">
        <f>'10'!K292+'20'!K292+'30'!K292+'40'!K292+'50'!K292</f>
        <v>-8.4698360002698919E-4</v>
      </c>
      <c r="F291">
        <f t="shared" si="9"/>
        <v>-60.625858183447818</v>
      </c>
    </row>
    <row r="292" spans="1:6" x14ac:dyDescent="0.25">
      <c r="A292">
        <f>'10'!H293+'20'!H293+'30'!H293+'40'!H293+'50'!H293</f>
        <v>2.5000372930540659E-4</v>
      </c>
      <c r="B292">
        <f>'10'!I293+'20'!I293+'30'!I293+'40'!I293+'50'!I293</f>
        <v>-8.2931690241698172E-4</v>
      </c>
      <c r="C292">
        <f t="shared" si="8"/>
        <v>-61.247833510858854</v>
      </c>
      <c r="D292">
        <f>'10'!J293+'20'!J293+'30'!J293+'40'!J293+'50'!J293</f>
        <v>2.7554988712205869E-4</v>
      </c>
      <c r="E292">
        <f>'10'!K293+'20'!K293+'30'!K293+'40'!K293+'50'!K293</f>
        <v>-7.9521176893868235E-4</v>
      </c>
      <c r="F292">
        <f t="shared" si="9"/>
        <v>-61.497891977079732</v>
      </c>
    </row>
    <row r="293" spans="1:6" x14ac:dyDescent="0.25">
      <c r="A293">
        <f>'10'!H294+'20'!H294+'30'!H294+'40'!H294+'50'!H294</f>
        <v>1.5320522222860987E-4</v>
      </c>
      <c r="B293">
        <f>'10'!I294+'20'!I294+'30'!I294+'40'!I294+'50'!I294</f>
        <v>-7.1515794264447453E-4</v>
      </c>
      <c r="C293">
        <f t="shared" si="8"/>
        <v>-62.717089532664929</v>
      </c>
      <c r="D293">
        <f>'10'!J294+'20'!J294+'30'!J294+'40'!J294+'50'!J294</f>
        <v>1.6057449273581821E-4</v>
      </c>
      <c r="E293">
        <f>'10'!K294+'20'!K294+'30'!K294+'40'!K294+'50'!K294</f>
        <v>-6.703040801789668E-4</v>
      </c>
      <c r="F293">
        <f t="shared" si="9"/>
        <v>-63.232225315244335</v>
      </c>
    </row>
    <row r="294" spans="1:6" x14ac:dyDescent="0.25">
      <c r="A294">
        <f>'10'!H295+'20'!H295+'30'!H295+'40'!H295+'50'!H295</f>
        <v>5.5463855037325021E-5</v>
      </c>
      <c r="B294">
        <f>'10'!I295+'20'!I295+'30'!I295+'40'!I295+'50'!I295</f>
        <v>-5.5404861194587149E-4</v>
      </c>
      <c r="C294">
        <f t="shared" si="8"/>
        <v>-65.085737221117313</v>
      </c>
      <c r="D294">
        <f>'10'!J295+'20'!J295+'30'!J295+'40'!J295+'50'!J295</f>
        <v>2.9650651109093659E-5</v>
      </c>
      <c r="E294">
        <f>'10'!K295+'20'!K295+'30'!K295+'40'!K295+'50'!K295</f>
        <v>-5.169693217399018E-4</v>
      </c>
      <c r="F294">
        <f t="shared" si="9"/>
        <v>-65.716441597839562</v>
      </c>
    </row>
    <row r="295" spans="1:6" x14ac:dyDescent="0.25">
      <c r="A295">
        <f>'10'!H296+'20'!H296+'30'!H296+'40'!H296+'50'!H296</f>
        <v>-8.2234528123412284E-5</v>
      </c>
      <c r="B295">
        <f>'10'!I296+'20'!I296+'30'!I296+'40'!I296+'50'!I296</f>
        <v>-3.6863823713809965E-4</v>
      </c>
      <c r="C295">
        <f t="shared" si="8"/>
        <v>-68.457079254507434</v>
      </c>
      <c r="D295">
        <f>'10'!J296+'20'!J296+'30'!J296+'40'!J296+'50'!J296</f>
        <v>-9.1921411262935724E-5</v>
      </c>
      <c r="E295">
        <f>'10'!K296+'20'!K296+'30'!K296+'40'!K296+'50'!K296</f>
        <v>-3.4322253424973062E-4</v>
      </c>
      <c r="F295">
        <f t="shared" si="9"/>
        <v>-68.987642999886248</v>
      </c>
    </row>
    <row r="296" spans="1:6" x14ac:dyDescent="0.25">
      <c r="A296">
        <f>'10'!H297+'20'!H297+'30'!H297+'40'!H297+'50'!H297</f>
        <v>-2.021499990941724E-4</v>
      </c>
      <c r="B296">
        <f>'10'!I297+'20'!I297+'30'!I297+'40'!I297+'50'!I297</f>
        <v>-1.9720376854954862E-4</v>
      </c>
      <c r="C296">
        <f t="shared" si="8"/>
        <v>-70.982478066577073</v>
      </c>
      <c r="D296">
        <f>'10'!J297+'20'!J297+'30'!J297+'40'!J297+'50'!J297</f>
        <v>-1.9734846679024824E-4</v>
      </c>
      <c r="E296">
        <f>'10'!K297+'20'!K297+'30'!K297+'40'!K297+'50'!K297</f>
        <v>-1.6772581562683872E-4</v>
      </c>
      <c r="F296">
        <f t="shared" si="9"/>
        <v>-71.734175214586017</v>
      </c>
    </row>
    <row r="297" spans="1:6" x14ac:dyDescent="0.25">
      <c r="A297">
        <f>'10'!H298+'20'!H298+'30'!H298+'40'!H298+'50'!H298</f>
        <v>-2.9092601079209676E-4</v>
      </c>
      <c r="B297">
        <f>'10'!I298+'20'!I298+'30'!I298+'40'!I298+'50'!I298</f>
        <v>-2.1401466032573094E-5</v>
      </c>
      <c r="C297">
        <f t="shared" si="8"/>
        <v>-70.70091024717766</v>
      </c>
      <c r="D297">
        <f>'10'!J298+'20'!J298+'30'!J298+'40'!J298+'50'!J298</f>
        <v>-2.8880478621077198E-4</v>
      </c>
      <c r="E297">
        <f>'10'!K298+'20'!K298+'30'!K298+'40'!K298+'50'!K298</f>
        <v>6.7582633191780317E-6</v>
      </c>
      <c r="F297">
        <f t="shared" si="9"/>
        <v>-70.785534739389291</v>
      </c>
    </row>
    <row r="298" spans="1:6" x14ac:dyDescent="0.25">
      <c r="A298">
        <f>'10'!H299+'20'!H299+'30'!H299+'40'!H299+'50'!H299</f>
        <v>-3.4877546400564419E-4</v>
      </c>
      <c r="B298">
        <f>'10'!I299+'20'!I299+'30'!I299+'40'!I299+'50'!I299</f>
        <v>1.4795053209111595E-4</v>
      </c>
      <c r="C298">
        <f t="shared" si="8"/>
        <v>-68.430461674861675</v>
      </c>
      <c r="D298">
        <f>'10'!J299+'20'!J299+'30'!J299+'40'!J299+'50'!J299</f>
        <v>-3.5772141945271765E-4</v>
      </c>
      <c r="E298">
        <f>'10'!K299+'20'!K299+'30'!K299+'40'!K299+'50'!K299</f>
        <v>1.3829368267066332E-4</v>
      </c>
      <c r="F298">
        <f t="shared" si="9"/>
        <v>-68.324175706863272</v>
      </c>
    </row>
    <row r="299" spans="1:6" x14ac:dyDescent="0.25">
      <c r="A299">
        <f>'10'!H300+'20'!H300+'30'!H300+'40'!H300+'50'!H300</f>
        <v>-3.6114830570379793E-4</v>
      </c>
      <c r="B299">
        <f>'10'!I300+'20'!I300+'30'!I300+'40'!I300+'50'!I300</f>
        <v>3.2005057585727544E-4</v>
      </c>
      <c r="C299">
        <f t="shared" si="8"/>
        <v>-66.329042306428846</v>
      </c>
      <c r="D299">
        <f>'10'!J300+'20'!J300+'30'!J300+'40'!J300+'50'!J300</f>
        <v>-3.527578026297027E-4</v>
      </c>
      <c r="E299">
        <f>'10'!K300+'20'!K300+'30'!K300+'40'!K300+'50'!K300</f>
        <v>3.2724809399630627E-4</v>
      </c>
      <c r="F299">
        <f t="shared" si="9"/>
        <v>-66.353938868121119</v>
      </c>
    </row>
    <row r="300" spans="1:6" x14ac:dyDescent="0.25">
      <c r="A300">
        <f>'10'!H301+'20'!H301+'30'!H301+'40'!H301+'50'!H301</f>
        <v>-3.3045644849920871E-4</v>
      </c>
      <c r="B300">
        <f>'10'!I301+'20'!I301+'30'!I301+'40'!I301+'50'!I301</f>
        <v>4.5564679480922379E-4</v>
      </c>
      <c r="C300">
        <f t="shared" si="8"/>
        <v>-64.991936256195103</v>
      </c>
      <c r="D300">
        <f>'10'!J301+'20'!J301+'30'!J301+'40'!J301+'50'!J301</f>
        <v>-3.5454974254039181E-4</v>
      </c>
      <c r="E300">
        <f>'10'!K301+'20'!K301+'30'!K301+'40'!K301+'50'!K301</f>
        <v>4.2876315938598274E-4</v>
      </c>
      <c r="F300">
        <f t="shared" si="9"/>
        <v>-65.092784980661747</v>
      </c>
    </row>
    <row r="301" spans="1:6" x14ac:dyDescent="0.25">
      <c r="A301">
        <f>'10'!H302+'20'!H302+'30'!H302+'40'!H302+'50'!H302</f>
        <v>-2.4623124955831755E-4</v>
      </c>
      <c r="B301">
        <f>'10'!I302+'20'!I302+'30'!I302+'40'!I302+'50'!I302</f>
        <v>6.0818599336991076E-4</v>
      </c>
      <c r="C301">
        <f t="shared" si="8"/>
        <v>-63.660066373360905</v>
      </c>
      <c r="D301">
        <f>'10'!J302+'20'!J302+'30'!J302+'40'!J302+'50'!J302</f>
        <v>-2.8850628346560993E-4</v>
      </c>
      <c r="E301">
        <f>'10'!K302+'20'!K302+'30'!K302+'40'!K302+'50'!K302</f>
        <v>5.8174148818574117E-4</v>
      </c>
      <c r="F301">
        <f t="shared" si="9"/>
        <v>-63.750385898281237</v>
      </c>
    </row>
    <row r="302" spans="1:6" x14ac:dyDescent="0.25">
      <c r="A302">
        <f>'10'!H303+'20'!H303+'30'!H303+'40'!H303+'50'!H303</f>
        <v>-1.4446956734947441E-4</v>
      </c>
      <c r="B302">
        <f>'10'!I303+'20'!I303+'30'!I303+'40'!I303+'50'!I303</f>
        <v>7.3511705228972916E-4</v>
      </c>
      <c r="C302">
        <f t="shared" si="8"/>
        <v>-62.508293027401976</v>
      </c>
      <c r="D302">
        <f>'10'!J303+'20'!J303+'30'!J303+'40'!J303+'50'!J303</f>
        <v>-1.8369461587994045E-4</v>
      </c>
      <c r="E302">
        <f>'10'!K303+'20'!K303+'30'!K303+'40'!K303+'50'!K303</f>
        <v>7.2043891355290596E-4</v>
      </c>
      <c r="F302">
        <f t="shared" si="9"/>
        <v>-62.574508681747233</v>
      </c>
    </row>
    <row r="303" spans="1:6" x14ac:dyDescent="0.25">
      <c r="A303">
        <f>'10'!H304+'20'!H304+'30'!H304+'40'!H304+'50'!H304</f>
        <v>-3.529650985183261E-5</v>
      </c>
      <c r="B303">
        <f>'10'!I304+'20'!I304+'30'!I304+'40'!I304+'50'!I304</f>
        <v>8.17203485200906E-4</v>
      </c>
      <c r="C303">
        <f t="shared" si="8"/>
        <v>-61.745301434940629</v>
      </c>
      <c r="D303">
        <f>'10'!J304+'20'!J304+'30'!J304+'40'!J304+'50'!J304</f>
        <v>-7.0484824549709975E-5</v>
      </c>
      <c r="E303">
        <f>'10'!K304+'20'!K304+'30'!K304+'40'!K304+'50'!K304</f>
        <v>8.0874900855898489E-4</v>
      </c>
      <c r="F303">
        <f t="shared" si="9"/>
        <v>-61.810862027592975</v>
      </c>
    </row>
    <row r="304" spans="1:6" x14ac:dyDescent="0.25">
      <c r="A304">
        <f>'10'!H305+'20'!H305+'30'!H305+'40'!H305+'50'!H305</f>
        <v>1.0213608973243401E-4</v>
      </c>
      <c r="B304">
        <f>'10'!I305+'20'!I305+'30'!I305+'40'!I305+'50'!I305</f>
        <v>9.1723768874628527E-4</v>
      </c>
      <c r="C304">
        <f t="shared" si="8"/>
        <v>-60.696844117254585</v>
      </c>
      <c r="D304">
        <f>'10'!J305+'20'!J305+'30'!J305+'40'!J305+'50'!J305</f>
        <v>9.2537483405206338E-5</v>
      </c>
      <c r="E304">
        <f>'10'!K305+'20'!K305+'30'!K305+'40'!K305+'50'!K305</f>
        <v>8.9152510106423337E-4</v>
      </c>
      <c r="F304">
        <f t="shared" si="9"/>
        <v>-60.950788805427337</v>
      </c>
    </row>
    <row r="305" spans="1:6" x14ac:dyDescent="0.25">
      <c r="A305">
        <f>'10'!H306+'20'!H306+'30'!H306+'40'!H306+'50'!H306</f>
        <v>2.2815523915537016E-4</v>
      </c>
      <c r="B305">
        <f>'10'!I306+'20'!I306+'30'!I306+'40'!I306+'50'!I306</f>
        <v>9.3087831887472307E-4</v>
      </c>
      <c r="C305">
        <f t="shared" si="8"/>
        <v>-60.368786376756482</v>
      </c>
      <c r="D305">
        <f>'10'!J306+'20'!J306+'30'!J306+'40'!J306+'50'!J306</f>
        <v>2.1431753274429042E-4</v>
      </c>
      <c r="E305">
        <f>'10'!K306+'20'!K306+'30'!K306+'40'!K306+'50'!K306</f>
        <v>9.1527576410555E-4</v>
      </c>
      <c r="F305">
        <f t="shared" si="9"/>
        <v>-60.537139536032328</v>
      </c>
    </row>
    <row r="306" spans="1:6" x14ac:dyDescent="0.25">
      <c r="A306">
        <f>'10'!H307+'20'!H307+'30'!H307+'40'!H307+'50'!H307</f>
        <v>3.7889217027288165E-4</v>
      </c>
      <c r="B306">
        <f>'10'!I307+'20'!I307+'30'!I307+'40'!I307+'50'!I307</f>
        <v>9.0150887298863632E-4</v>
      </c>
      <c r="C306">
        <f t="shared" si="8"/>
        <v>-60.194160512534687</v>
      </c>
      <c r="D306">
        <f>'10'!J307+'20'!J307+'30'!J307+'40'!J307+'50'!J307</f>
        <v>3.4632925947651112E-4</v>
      </c>
      <c r="E306">
        <f>'10'!K307+'20'!K307+'30'!K307+'40'!K307+'50'!K307</f>
        <v>8.9272724751966997E-4</v>
      </c>
      <c r="F306">
        <f t="shared" si="9"/>
        <v>-60.376752353500798</v>
      </c>
    </row>
    <row r="307" spans="1:6" x14ac:dyDescent="0.25">
      <c r="A307">
        <f>'10'!H308+'20'!H308+'30'!H308+'40'!H308+'50'!H308</f>
        <v>4.9807543418186771E-4</v>
      </c>
      <c r="B307">
        <f>'10'!I308+'20'!I308+'30'!I308+'40'!I308+'50'!I308</f>
        <v>8.5541801800050293E-4</v>
      </c>
      <c r="C307">
        <f t="shared" si="8"/>
        <v>-60.088540884386305</v>
      </c>
      <c r="D307">
        <f>'10'!J308+'20'!J308+'30'!J308+'40'!J308+'50'!J308</f>
        <v>4.7210244037254362E-4</v>
      </c>
      <c r="E307">
        <f>'10'!K308+'20'!K308+'30'!K308+'40'!K308+'50'!K308</f>
        <v>8.1750944336340427E-4</v>
      </c>
      <c r="F307">
        <f t="shared" si="9"/>
        <v>-60.500236505738442</v>
      </c>
    </row>
    <row r="308" spans="1:6" x14ac:dyDescent="0.25">
      <c r="A308">
        <f>'10'!H309+'20'!H309+'30'!H309+'40'!H309+'50'!H309</f>
        <v>6.031620524024104E-4</v>
      </c>
      <c r="B308">
        <f>'10'!I309+'20'!I309+'30'!I309+'40'!I309+'50'!I309</f>
        <v>7.2486008028775466E-4</v>
      </c>
      <c r="C308">
        <f t="shared" si="8"/>
        <v>-60.509875556960083</v>
      </c>
      <c r="D308">
        <f>'10'!J309+'20'!J309+'30'!J309+'40'!J309+'50'!J309</f>
        <v>6.0037260294539441E-4</v>
      </c>
      <c r="E308">
        <f>'10'!K309+'20'!K309+'30'!K309+'40'!K309+'50'!K309</f>
        <v>6.9719351608070121E-4</v>
      </c>
      <c r="F308">
        <f t="shared" si="9"/>
        <v>-60.723596671177177</v>
      </c>
    </row>
    <row r="309" spans="1:6" x14ac:dyDescent="0.25">
      <c r="A309">
        <f>'10'!H310+'20'!H310+'30'!H310+'40'!H310+'50'!H310</f>
        <v>6.9391274526075207E-4</v>
      </c>
      <c r="B309">
        <f>'10'!I310+'20'!I310+'30'!I310+'40'!I310+'50'!I310</f>
        <v>5.6972007346232207E-4</v>
      </c>
      <c r="C309">
        <f t="shared" si="8"/>
        <v>-60.936133092434446</v>
      </c>
      <c r="D309">
        <f>'10'!J310+'20'!J310+'30'!J310+'40'!J310+'50'!J310</f>
        <v>6.8678365181776106E-4</v>
      </c>
      <c r="E309">
        <f>'10'!K310+'20'!K310+'30'!K310+'40'!K310+'50'!K310</f>
        <v>5.5220144194024524E-4</v>
      </c>
      <c r="F309">
        <f t="shared" si="9"/>
        <v>-61.098036109543841</v>
      </c>
    </row>
    <row r="310" spans="1:6" x14ac:dyDescent="0.25">
      <c r="A310">
        <f>'10'!H311+'20'!H311+'30'!H311+'40'!H311+'50'!H311</f>
        <v>7.2897387692309865E-4</v>
      </c>
      <c r="B310">
        <f>'10'!I311+'20'!I311+'30'!I311+'40'!I311+'50'!I311</f>
        <v>3.6542883981894431E-4</v>
      </c>
      <c r="C310">
        <f t="shared" si="8"/>
        <v>-61.772167896909018</v>
      </c>
      <c r="D310">
        <f>'10'!J311+'20'!J311+'30'!J311+'40'!J311+'50'!J311</f>
        <v>7.3122732658099303E-4</v>
      </c>
      <c r="E310">
        <f>'10'!K311+'20'!K311+'30'!K311+'40'!K311+'50'!K311</f>
        <v>3.5429225228580691E-4</v>
      </c>
      <c r="F310">
        <f t="shared" si="9"/>
        <v>-61.803136897647441</v>
      </c>
    </row>
    <row r="311" spans="1:6" x14ac:dyDescent="0.25">
      <c r="A311">
        <f>'10'!H312+'20'!H312+'30'!H312+'40'!H312+'50'!H312</f>
        <v>7.3188047512374468E-4</v>
      </c>
      <c r="B311">
        <f>'10'!I312+'20'!I312+'30'!I312+'40'!I312+'50'!I312</f>
        <v>1.544889418084029E-4</v>
      </c>
      <c r="C311">
        <f t="shared" si="8"/>
        <v>-62.521875961430105</v>
      </c>
      <c r="D311">
        <f>'10'!J312+'20'!J312+'30'!J312+'40'!J312+'50'!J312</f>
        <v>7.2927495131999806E-4</v>
      </c>
      <c r="E311">
        <f>'10'!K312+'20'!K312+'30'!K312+'40'!K312+'50'!K312</f>
        <v>1.2879679972026389E-4</v>
      </c>
      <c r="F311">
        <f t="shared" si="9"/>
        <v>-62.608783450624458</v>
      </c>
    </row>
    <row r="312" spans="1:6" x14ac:dyDescent="0.25">
      <c r="A312">
        <f>'10'!H313+'20'!H313+'30'!H313+'40'!H313+'50'!H313</f>
        <v>6.8762510767196561E-4</v>
      </c>
      <c r="B312">
        <f>'10'!I313+'20'!I313+'30'!I313+'40'!I313+'50'!I313</f>
        <v>-7.3510275430620578E-5</v>
      </c>
      <c r="C312">
        <f t="shared" si="8"/>
        <v>-63.203613224790011</v>
      </c>
      <c r="D312">
        <f>'10'!J313+'20'!J313+'30'!J313+'40'!J313+'50'!J313</f>
        <v>7.101641168072749E-4</v>
      </c>
      <c r="E312">
        <f>'10'!K313+'20'!K313+'30'!K313+'40'!K313+'50'!K313</f>
        <v>-7.8974308748605776E-5</v>
      </c>
      <c r="F312">
        <f t="shared" si="9"/>
        <v>-62.919446948807959</v>
      </c>
    </row>
    <row r="313" spans="1:6" x14ac:dyDescent="0.25">
      <c r="A313">
        <f>'10'!H314+'20'!H314+'30'!H314+'40'!H314+'50'!H314</f>
        <v>6.2840315813495287E-4</v>
      </c>
      <c r="B313">
        <f>'10'!I314+'20'!I314+'30'!I314+'40'!I314+'50'!I314</f>
        <v>-2.6177944007667553E-4</v>
      </c>
      <c r="C313">
        <f t="shared" si="8"/>
        <v>-63.340261601507478</v>
      </c>
      <c r="D313">
        <f>'10'!J314+'20'!J314+'30'!J314+'40'!J314+'50'!J314</f>
        <v>6.3307208352642226E-4</v>
      </c>
      <c r="E313">
        <f>'10'!K314+'20'!K314+'30'!K314+'40'!K314+'50'!K314</f>
        <v>-2.6672087707715187E-4</v>
      </c>
      <c r="F313">
        <f t="shared" si="9"/>
        <v>-63.261313506879503</v>
      </c>
    </row>
    <row r="314" spans="1:6" x14ac:dyDescent="0.25">
      <c r="A314">
        <f>'10'!H315+'20'!H315+'30'!H315+'40'!H315+'50'!H315</f>
        <v>5.5721514771028434E-4</v>
      </c>
      <c r="B314">
        <f>'10'!I315+'20'!I315+'30'!I315+'40'!I315+'50'!I315</f>
        <v>-4.3314986976372314E-4</v>
      </c>
      <c r="C314">
        <f t="shared" si="8"/>
        <v>-63.026768924454764</v>
      </c>
      <c r="D314">
        <f>'10'!J315+'20'!J315+'30'!J315+'40'!J315+'50'!J315</f>
        <v>5.5590664327714249E-4</v>
      </c>
      <c r="E314">
        <f>'10'!K315+'20'!K315+'30'!K315+'40'!K315+'50'!K315</f>
        <v>-4.3854446032315397E-4</v>
      </c>
      <c r="F314">
        <f t="shared" si="9"/>
        <v>-62.998560010752328</v>
      </c>
    </row>
    <row r="315" spans="1:6" x14ac:dyDescent="0.25">
      <c r="A315">
        <f>'10'!H316+'20'!H316+'30'!H316+'40'!H316+'50'!H316</f>
        <v>4.3044688229735585E-4</v>
      </c>
      <c r="B315">
        <f>'10'!I316+'20'!I316+'30'!I316+'40'!I316+'50'!I316</f>
        <v>-5.5464961447420236E-4</v>
      </c>
      <c r="C315">
        <f t="shared" si="8"/>
        <v>-63.072229317138373</v>
      </c>
      <c r="D315">
        <f>'10'!J316+'20'!J316+'30'!J316+'40'!J316+'50'!J316</f>
        <v>4.3545262742289621E-4</v>
      </c>
      <c r="E315">
        <f>'10'!K316+'20'!K316+'30'!K316+'40'!K316+'50'!K316</f>
        <v>-5.7536619783585773E-4</v>
      </c>
      <c r="F315">
        <f t="shared" si="9"/>
        <v>-62.834414048859514</v>
      </c>
    </row>
    <row r="316" spans="1:6" x14ac:dyDescent="0.25">
      <c r="A316">
        <f>'10'!H317+'20'!H317+'30'!H317+'40'!H317+'50'!H317</f>
        <v>2.8674010614543582E-4</v>
      </c>
      <c r="B316">
        <f>'10'!I317+'20'!I317+'30'!I317+'40'!I317+'50'!I317</f>
        <v>-6.567256774593739E-4</v>
      </c>
      <c r="C316">
        <f t="shared" si="8"/>
        <v>-62.894523599163541</v>
      </c>
      <c r="D316">
        <f>'10'!J317+'20'!J317+'30'!J317+'40'!J317+'50'!J317</f>
        <v>3.0195408285162216E-4</v>
      </c>
      <c r="E316">
        <f>'10'!K317+'20'!K317+'30'!K317+'40'!K317+'50'!K317</f>
        <v>-6.6604754426062617E-4</v>
      </c>
      <c r="F316">
        <f t="shared" si="9"/>
        <v>-62.718121750427443</v>
      </c>
    </row>
    <row r="317" spans="1:6" x14ac:dyDescent="0.25">
      <c r="A317">
        <f>'10'!H318+'20'!H318+'30'!H318+'40'!H318+'50'!H318</f>
        <v>1.3389898527917088E-4</v>
      </c>
      <c r="B317">
        <f>'10'!I318+'20'!I318+'30'!I318+'40'!I318+'50'!I318</f>
        <v>-6.886991970455372E-4</v>
      </c>
      <c r="C317">
        <f t="shared" si="8"/>
        <v>-63.078270485585229</v>
      </c>
      <c r="D317">
        <f>'10'!J318+'20'!J318+'30'!J318+'40'!J318+'50'!J318</f>
        <v>1.3446208766291183E-4</v>
      </c>
      <c r="E317">
        <f>'10'!K318+'20'!K318+'30'!K318+'40'!K318+'50'!K318</f>
        <v>-6.8888132546620869E-4</v>
      </c>
      <c r="F317">
        <f t="shared" si="9"/>
        <v>-63.074725027443684</v>
      </c>
    </row>
    <row r="318" spans="1:6" x14ac:dyDescent="0.25">
      <c r="A318">
        <f>'10'!H319+'20'!H319+'30'!H319+'40'!H319+'50'!H319</f>
        <v>-4.7343805827611992E-5</v>
      </c>
      <c r="B318">
        <f>'10'!I319+'20'!I319+'30'!I319+'40'!I319+'50'!I319</f>
        <v>-6.9329439677907531E-4</v>
      </c>
      <c r="C318">
        <f t="shared" si="8"/>
        <v>-63.161440927585197</v>
      </c>
      <c r="D318">
        <f>'10'!J319+'20'!J319+'30'!J319+'40'!J319+'50'!J319</f>
        <v>-1.7734595687800712E-5</v>
      </c>
      <c r="E318">
        <f>'10'!K319+'20'!K319+'30'!K319+'40'!K319+'50'!K319</f>
        <v>-6.664173727290941E-4</v>
      </c>
      <c r="F318">
        <f t="shared" si="9"/>
        <v>-63.52199925522207</v>
      </c>
    </row>
    <row r="319" spans="1:6" x14ac:dyDescent="0.25">
      <c r="A319">
        <f>'10'!H320+'20'!H320+'30'!H320+'40'!H320+'50'!H320</f>
        <v>-1.945947588286814E-4</v>
      </c>
      <c r="B319">
        <f>'10'!I320+'20'!I320+'30'!I320+'40'!I320+'50'!I320</f>
        <v>-6.4528485110482408E-4</v>
      </c>
      <c r="C319">
        <f t="shared" si="8"/>
        <v>-63.426958292257837</v>
      </c>
      <c r="D319">
        <f>'10'!J320+'20'!J320+'30'!J320+'40'!J320+'50'!J320</f>
        <v>-2.1343404211140158E-4</v>
      </c>
      <c r="E319">
        <f>'10'!K320+'20'!K320+'30'!K320+'40'!K320+'50'!K320</f>
        <v>-6.2935281249339821E-4</v>
      </c>
      <c r="F319">
        <f t="shared" si="9"/>
        <v>-63.549325301156301</v>
      </c>
    </row>
    <row r="320" spans="1:6" x14ac:dyDescent="0.25">
      <c r="A320">
        <f>'10'!H321+'20'!H321+'30'!H321+'40'!H321+'50'!H321</f>
        <v>-3.8160325322990948E-4</v>
      </c>
      <c r="B320">
        <f>'10'!I321+'20'!I321+'30'!I321+'40'!I321+'50'!I321</f>
        <v>-5.6103630727716704E-4</v>
      </c>
      <c r="C320">
        <f t="shared" si="8"/>
        <v>-63.368809280361653</v>
      </c>
      <c r="D320">
        <f>'10'!J321+'20'!J321+'30'!J321+'40'!J321+'50'!J321</f>
        <v>-3.8759215574625321E-4</v>
      </c>
      <c r="E320">
        <f>'10'!K321+'20'!K321+'30'!K321+'40'!K321+'50'!K321</f>
        <v>-5.8194766793446607E-4</v>
      </c>
      <c r="F320">
        <f t="shared" si="9"/>
        <v>-63.107881642100466</v>
      </c>
    </row>
    <row r="321" spans="1:6" x14ac:dyDescent="0.25">
      <c r="A321">
        <f>'10'!H322+'20'!H322+'30'!H322+'40'!H322+'50'!H322</f>
        <v>-5.3780287330100246E-4</v>
      </c>
      <c r="B321">
        <f>'10'!I322+'20'!I322+'30'!I322+'40'!I322+'50'!I322</f>
        <v>-4.9905583590592877E-4</v>
      </c>
      <c r="C321">
        <f t="shared" si="8"/>
        <v>-62.689847709755135</v>
      </c>
      <c r="D321">
        <f>'10'!J322+'20'!J322+'30'!J322+'40'!J322+'50'!J322</f>
        <v>-5.4679923514871988E-4</v>
      </c>
      <c r="E321">
        <f>'10'!K322+'20'!K322+'30'!K322+'40'!K322+'50'!K322</f>
        <v>-4.9247355926906303E-4</v>
      </c>
      <c r="F321">
        <f t="shared" si="9"/>
        <v>-62.663858115766608</v>
      </c>
    </row>
    <row r="322" spans="1:6" x14ac:dyDescent="0.25">
      <c r="A322">
        <f>'10'!H323+'20'!H323+'30'!H323+'40'!H323+'50'!H323</f>
        <v>-7.0762945133961996E-4</v>
      </c>
      <c r="B322">
        <f>'10'!I323+'20'!I323+'30'!I323+'40'!I323+'50'!I323</f>
        <v>-3.9929990467993512E-4</v>
      </c>
      <c r="C322">
        <f t="shared" si="8"/>
        <v>-61.803377325174516</v>
      </c>
      <c r="D322">
        <f>'10'!J323+'20'!J323+'30'!J323+'40'!J323+'50'!J323</f>
        <v>-6.9942221193634076E-4</v>
      </c>
      <c r="E322">
        <f>'10'!K323+'20'!K323+'30'!K323+'40'!K323+'50'!K323</f>
        <v>-4.0991377642044533E-4</v>
      </c>
      <c r="F322">
        <f t="shared" si="9"/>
        <v>-61.822887434693563</v>
      </c>
    </row>
    <row r="323" spans="1:6" x14ac:dyDescent="0.25">
      <c r="A323">
        <f>'10'!H324+'20'!H324+'30'!H324+'40'!H324+'50'!H324</f>
        <v>-8.1425433081867187E-4</v>
      </c>
      <c r="B323">
        <f>'10'!I324+'20'!I324+'30'!I324+'40'!I324+'50'!I324</f>
        <v>-3.0726024025190144E-4</v>
      </c>
      <c r="C323">
        <f t="shared" ref="C323:C362" si="10">20*LOG10(SQRT((A323*A323)+(B323*B323)))</f>
        <v>-61.206638216355458</v>
      </c>
      <c r="D323">
        <f>'10'!J324+'20'!J324+'30'!J324+'40'!J324+'50'!J324</f>
        <v>-8.2454795876561173E-4</v>
      </c>
      <c r="E323">
        <f>'10'!K324+'20'!K324+'30'!K324+'40'!K324+'50'!K324</f>
        <v>-3.1267230785614916E-4</v>
      </c>
      <c r="F323">
        <f t="shared" ref="F323:F362" si="11">20*LOG10(SQRT((D323*D323)+(E323*E323)))</f>
        <v>-61.092195607394501</v>
      </c>
    </row>
    <row r="324" spans="1:6" x14ac:dyDescent="0.25">
      <c r="A324">
        <f>'10'!H325+'20'!H325+'30'!H325+'40'!H325+'50'!H325</f>
        <v>-8.8033482667387863E-4</v>
      </c>
      <c r="B324">
        <f>'10'!I325+'20'!I325+'30'!I325+'40'!I325+'50'!I325</f>
        <v>-1.9197409682187086E-4</v>
      </c>
      <c r="C324">
        <f t="shared" si="10"/>
        <v>-60.905277030480391</v>
      </c>
      <c r="D324">
        <f>'10'!J325+'20'!J325+'30'!J325+'40'!J325+'50'!J325</f>
        <v>-8.8934983991158711E-4</v>
      </c>
      <c r="E324">
        <f>'10'!K325+'20'!K325+'30'!K325+'40'!K325+'50'!K325</f>
        <v>-1.9051194226523075E-4</v>
      </c>
      <c r="F324">
        <f t="shared" si="11"/>
        <v>-60.823695566470576</v>
      </c>
    </row>
    <row r="325" spans="1:6" x14ac:dyDescent="0.25">
      <c r="A325">
        <f>'10'!H326+'20'!H326+'30'!H326+'40'!H326+'50'!H326</f>
        <v>-9.2282536461052878E-4</v>
      </c>
      <c r="B325">
        <f>'10'!I326+'20'!I326+'30'!I326+'40'!I326+'50'!I326</f>
        <v>-5.16976861562043E-5</v>
      </c>
      <c r="C325">
        <f t="shared" si="10"/>
        <v>-60.684001146804945</v>
      </c>
      <c r="D325">
        <f>'10'!J326+'20'!J326+'30'!J326+'40'!J326+'50'!J326</f>
        <v>-9.2451350384319857E-4</v>
      </c>
      <c r="E325">
        <f>'10'!K326+'20'!K326+'30'!K326+'40'!K326+'50'!K326</f>
        <v>-6.9155910340311757E-5</v>
      </c>
      <c r="F325">
        <f t="shared" si="11"/>
        <v>-60.657501986097834</v>
      </c>
    </row>
    <row r="326" spans="1:6" x14ac:dyDescent="0.25">
      <c r="A326">
        <f>'10'!H327+'20'!H327+'30'!H327+'40'!H327+'50'!H327</f>
        <v>-9.355060626809659E-4</v>
      </c>
      <c r="B326">
        <f>'10'!I327+'20'!I327+'30'!I327+'40'!I327+'50'!I327</f>
        <v>5.1943332155816239E-5</v>
      </c>
      <c r="C326">
        <f t="shared" si="10"/>
        <v>-60.565699390343227</v>
      </c>
      <c r="D326">
        <f>'10'!J327+'20'!J327+'30'!J327+'40'!J327+'50'!J327</f>
        <v>-9.1821164197282488E-4</v>
      </c>
      <c r="E326">
        <f>'10'!K327+'20'!K327+'30'!K327+'40'!K327+'50'!K327</f>
        <v>5.511199538491625E-5</v>
      </c>
      <c r="F326">
        <f t="shared" si="11"/>
        <v>-60.725526661172758</v>
      </c>
    </row>
    <row r="327" spans="1:6" x14ac:dyDescent="0.25">
      <c r="A327">
        <f>'10'!H328+'20'!H328+'30'!H328+'40'!H328+'50'!H328</f>
        <v>-8.8971056878998011E-4</v>
      </c>
      <c r="B327">
        <f>'10'!I328+'20'!I328+'30'!I328+'40'!I328+'50'!I328</f>
        <v>2.0641374088652782E-4</v>
      </c>
      <c r="C327">
        <f t="shared" si="10"/>
        <v>-60.787342248020117</v>
      </c>
      <c r="D327">
        <f>'10'!J328+'20'!J328+'30'!J328+'40'!J328+'50'!J328</f>
        <v>-8.7276449806027298E-4</v>
      </c>
      <c r="E327">
        <f>'10'!K328+'20'!K328+'30'!K328+'40'!K328+'50'!K328</f>
        <v>1.8863170348113714E-4</v>
      </c>
      <c r="F327">
        <f t="shared" si="11"/>
        <v>-60.983783510398546</v>
      </c>
    </row>
    <row r="328" spans="1:6" x14ac:dyDescent="0.25">
      <c r="A328">
        <f>'10'!H329+'20'!H329+'30'!H329+'40'!H329+'50'!H329</f>
        <v>-8.1013188860107029E-4</v>
      </c>
      <c r="B328">
        <f>'10'!I329+'20'!I329+'30'!I329+'40'!I329+'50'!I329</f>
        <v>3.2223057484734936E-4</v>
      </c>
      <c r="C328">
        <f t="shared" si="10"/>
        <v>-61.191028596150623</v>
      </c>
      <c r="D328">
        <f>'10'!J329+'20'!J329+'30'!J329+'40'!J329+'50'!J329</f>
        <v>-7.9043254692262685E-4</v>
      </c>
      <c r="E328">
        <f>'10'!K329+'20'!K329+'30'!K329+'40'!K329+'50'!K329</f>
        <v>3.2812349426537596E-4</v>
      </c>
      <c r="F328">
        <f t="shared" si="11"/>
        <v>-61.352228238080102</v>
      </c>
    </row>
    <row r="329" spans="1:6" x14ac:dyDescent="0.25">
      <c r="A329">
        <f>'10'!H330+'20'!H330+'30'!H330+'40'!H330+'50'!H330</f>
        <v>-7.2416109609082721E-4</v>
      </c>
      <c r="B329">
        <f>'10'!I330+'20'!I330+'30'!I330+'40'!I330+'50'!I330</f>
        <v>4.4928262590526497E-4</v>
      </c>
      <c r="C329">
        <f t="shared" si="10"/>
        <v>-61.389053804661643</v>
      </c>
      <c r="D329">
        <f>'10'!J330+'20'!J330+'30'!J330+'40'!J330+'50'!J330</f>
        <v>-6.7775092057426056E-4</v>
      </c>
      <c r="E329">
        <f>'10'!K330+'20'!K330+'30'!K330+'40'!K330+'50'!K330</f>
        <v>4.2228611863960944E-4</v>
      </c>
      <c r="F329">
        <f t="shared" si="11"/>
        <v>-61.954027365675074</v>
      </c>
    </row>
    <row r="330" spans="1:6" x14ac:dyDescent="0.25">
      <c r="A330">
        <f>'10'!H331+'20'!H331+'30'!H331+'40'!H331+'50'!H331</f>
        <v>-6.0931167944290046E-4</v>
      </c>
      <c r="B330">
        <f>'10'!I331+'20'!I331+'30'!I331+'40'!I331+'50'!I331</f>
        <v>5.1096285072450517E-4</v>
      </c>
      <c r="C330">
        <f t="shared" si="10"/>
        <v>-61.990467644234258</v>
      </c>
      <c r="D330">
        <f>'10'!J331+'20'!J331+'30'!J331+'40'!J331+'50'!J331</f>
        <v>-6.1289438738479775E-4</v>
      </c>
      <c r="E330">
        <f>'10'!K331+'20'!K331+'30'!K331+'40'!K331+'50'!K331</f>
        <v>5.0998465489516718E-4</v>
      </c>
      <c r="F330">
        <f t="shared" si="11"/>
        <v>-61.967314758021068</v>
      </c>
    </row>
    <row r="331" spans="1:6" x14ac:dyDescent="0.25">
      <c r="A331">
        <f>'10'!H332+'20'!H332+'30'!H332+'40'!H332+'50'!H332</f>
        <v>-5.0709304267668154E-4</v>
      </c>
      <c r="B331">
        <f>'10'!I332+'20'!I332+'30'!I332+'40'!I332+'50'!I332</f>
        <v>5.9705661196175611E-4</v>
      </c>
      <c r="C331">
        <f t="shared" si="10"/>
        <v>-62.121005277687573</v>
      </c>
      <c r="D331">
        <f>'10'!J332+'20'!J332+'30'!J332+'40'!J332+'50'!J332</f>
        <v>-4.8954553076675691E-4</v>
      </c>
      <c r="E331">
        <f>'10'!K332+'20'!K332+'30'!K332+'40'!K332+'50'!K332</f>
        <v>5.7317706859239741E-4</v>
      </c>
      <c r="F331">
        <f t="shared" si="11"/>
        <v>-62.455088762527673</v>
      </c>
    </row>
    <row r="332" spans="1:6" x14ac:dyDescent="0.25">
      <c r="A332">
        <f>'10'!H333+'20'!H333+'30'!H333+'40'!H333+'50'!H333</f>
        <v>-3.7067370009281761E-4</v>
      </c>
      <c r="B332">
        <f>'10'!I333+'20'!I333+'30'!I333+'40'!I333+'50'!I333</f>
        <v>6.0126391618284931E-4</v>
      </c>
      <c r="C332">
        <f t="shared" si="10"/>
        <v>-63.019714463124359</v>
      </c>
      <c r="D332">
        <f>'10'!J333+'20'!J333+'30'!J333+'40'!J333+'50'!J333</f>
        <v>-3.8431457377255136E-4</v>
      </c>
      <c r="E332">
        <f>'10'!K333+'20'!K333+'30'!K333+'40'!K333+'50'!K333</f>
        <v>6.0664449030169328E-4</v>
      </c>
      <c r="F332">
        <f t="shared" si="11"/>
        <v>-62.875900435559437</v>
      </c>
    </row>
    <row r="333" spans="1:6" x14ac:dyDescent="0.25">
      <c r="A333">
        <f>'10'!H334+'20'!H334+'30'!H334+'40'!H334+'50'!H334</f>
        <v>-2.8126145530453733E-4</v>
      </c>
      <c r="B333">
        <f>'10'!I334+'20'!I334+'30'!I334+'40'!I334+'50'!I334</f>
        <v>5.6803284061182776E-4</v>
      </c>
      <c r="C333">
        <f t="shared" si="10"/>
        <v>-63.960232362270361</v>
      </c>
      <c r="D333">
        <f>'10'!J334+'20'!J334+'30'!J334+'40'!J334+'50'!J334</f>
        <v>-2.7147680294800289E-4</v>
      </c>
      <c r="E333">
        <f>'10'!K334+'20'!K334+'30'!K334+'40'!K334+'50'!K334</f>
        <v>5.8821952674209077E-4</v>
      </c>
      <c r="F333">
        <f t="shared" si="11"/>
        <v>-63.770590997194546</v>
      </c>
    </row>
    <row r="334" spans="1:6" x14ac:dyDescent="0.25">
      <c r="A334">
        <f>'10'!H335+'20'!H335+'30'!H335+'40'!H335+'50'!H335</f>
        <v>-1.9313369966422522E-4</v>
      </c>
      <c r="B334">
        <f>'10'!I335+'20'!I335+'30'!I335+'40'!I335+'50'!I335</f>
        <v>5.2966283880902937E-4</v>
      </c>
      <c r="C334">
        <f t="shared" si="10"/>
        <v>-64.977868722515154</v>
      </c>
      <c r="D334">
        <f>'10'!J335+'20'!J335+'30'!J335+'40'!J335+'50'!J335</f>
        <v>-2.026929816153711E-4</v>
      </c>
      <c r="E334">
        <f>'10'!K335+'20'!K335+'30'!K335+'40'!K335+'50'!K335</f>
        <v>4.9219673849658081E-4</v>
      </c>
      <c r="F334">
        <f t="shared" si="11"/>
        <v>-65.476889312025321</v>
      </c>
    </row>
    <row r="335" spans="1:6" x14ac:dyDescent="0.25">
      <c r="A335">
        <f>'10'!H336+'20'!H336+'30'!H336+'40'!H336+'50'!H336</f>
        <v>-1.3940304323228599E-4</v>
      </c>
      <c r="B335">
        <f>'10'!I336+'20'!I336+'30'!I336+'40'!I336+'50'!I336</f>
        <v>4.1825621735162345E-4</v>
      </c>
      <c r="C335">
        <f t="shared" si="10"/>
        <v>-67.11367476766705</v>
      </c>
      <c r="D335">
        <f>'10'!J336+'20'!J336+'30'!J336+'40'!J336+'50'!J336</f>
        <v>-8.9095718806844098E-5</v>
      </c>
      <c r="E335">
        <f>'10'!K336+'20'!K336+'30'!K336+'40'!K336+'50'!K336</f>
        <v>4.2410537337709306E-4</v>
      </c>
      <c r="F335">
        <f t="shared" si="11"/>
        <v>-67.262965152041133</v>
      </c>
    </row>
    <row r="336" spans="1:6" x14ac:dyDescent="0.25">
      <c r="A336">
        <f>'10'!H337+'20'!H337+'30'!H337+'40'!H337+'50'!H337</f>
        <v>-3.3411215712501581E-5</v>
      </c>
      <c r="B336">
        <f>'10'!I337+'20'!I337+'30'!I337+'40'!I337+'50'!I337</f>
        <v>3.0881367514724498E-4</v>
      </c>
      <c r="C336">
        <f t="shared" si="10"/>
        <v>-70.155528234363544</v>
      </c>
      <c r="D336">
        <f>'10'!J337+'20'!J337+'30'!J337+'40'!J337+'50'!J337</f>
        <v>-5.1923137655914713E-5</v>
      </c>
      <c r="E336">
        <f>'10'!K337+'20'!K337+'30'!K337+'40'!K337+'50'!K337</f>
        <v>3.2310096006790006E-4</v>
      </c>
      <c r="F336">
        <f t="shared" si="11"/>
        <v>-69.702500975059053</v>
      </c>
    </row>
    <row r="337" spans="1:6" x14ac:dyDescent="0.25">
      <c r="A337">
        <f>'10'!H338+'20'!H338+'30'!H338+'40'!H338+'50'!H338</f>
        <v>-4.6796382294307312E-6</v>
      </c>
      <c r="B337">
        <f>'10'!I338+'20'!I338+'30'!I338+'40'!I338+'50'!I338</f>
        <v>1.9880131365370834E-4</v>
      </c>
      <c r="C337">
        <f t="shared" si="10"/>
        <v>-74.02920925563518</v>
      </c>
      <c r="D337">
        <f>'10'!J338+'20'!J338+'30'!J338+'40'!J338+'50'!J338</f>
        <v>1.834093620726009E-6</v>
      </c>
      <c r="E337">
        <f>'10'!K338+'20'!K338+'30'!K338+'40'!K338+'50'!K338</f>
        <v>1.9260642437468004E-4</v>
      </c>
      <c r="F337">
        <f t="shared" si="11"/>
        <v>-74.306190830846973</v>
      </c>
    </row>
    <row r="338" spans="1:6" x14ac:dyDescent="0.25">
      <c r="A338">
        <f>'10'!H339+'20'!H339+'30'!H339+'40'!H339+'50'!H339</f>
        <v>1.2905661869687434E-5</v>
      </c>
      <c r="B338">
        <f>'10'!I339+'20'!I339+'30'!I339+'40'!I339+'50'!I339</f>
        <v>5.3377201004425195E-5</v>
      </c>
      <c r="C338">
        <f t="shared" si="10"/>
        <v>-85.206145000845225</v>
      </c>
      <c r="D338">
        <f>'10'!J339+'20'!J339+'30'!J339+'40'!J339+'50'!J339</f>
        <v>3.067149837813251E-5</v>
      </c>
      <c r="E338">
        <f>'10'!K339+'20'!K339+'30'!K339+'40'!K339+'50'!K339</f>
        <v>6.597367509703848E-5</v>
      </c>
      <c r="F338">
        <f t="shared" si="11"/>
        <v>-82.762762303130501</v>
      </c>
    </row>
    <row r="339" spans="1:6" x14ac:dyDescent="0.25">
      <c r="A339">
        <f>'10'!H340+'20'!H340+'30'!H340+'40'!H340+'50'!H340</f>
        <v>6.1871087405377442E-5</v>
      </c>
      <c r="B339">
        <f>'10'!I340+'20'!I340+'30'!I340+'40'!I340+'50'!I340</f>
        <v>-5.9372032693051174E-5</v>
      </c>
      <c r="C339">
        <f t="shared" si="10"/>
        <v>-81.335313159681263</v>
      </c>
      <c r="D339">
        <f>'10'!J340+'20'!J340+'30'!J340+'40'!J340+'50'!J340</f>
        <v>8.2580176974106443E-5</v>
      </c>
      <c r="E339">
        <f>'10'!K340+'20'!K340+'30'!K340+'40'!K340+'50'!K340</f>
        <v>-5.9374302824181452E-5</v>
      </c>
      <c r="F339">
        <f t="shared" si="11"/>
        <v>-79.852781756541773</v>
      </c>
    </row>
    <row r="340" spans="1:6" x14ac:dyDescent="0.25">
      <c r="A340">
        <f>'10'!H341+'20'!H341+'30'!H341+'40'!H341+'50'!H341</f>
        <v>8.7307418847798034E-5</v>
      </c>
      <c r="B340">
        <f>'10'!I341+'20'!I341+'30'!I341+'40'!I341+'50'!I341</f>
        <v>-1.8049631421317324E-4</v>
      </c>
      <c r="C340">
        <f t="shared" si="10"/>
        <v>-73.957576900172853</v>
      </c>
      <c r="D340">
        <f>'10'!J341+'20'!J341+'30'!J341+'40'!J341+'50'!J341</f>
        <v>1.0169828649038708E-4</v>
      </c>
      <c r="E340">
        <f>'10'!K341+'20'!K341+'30'!K341+'40'!K341+'50'!K341</f>
        <v>-1.8456270877855642E-4</v>
      </c>
      <c r="F340">
        <f t="shared" si="11"/>
        <v>-73.525589816336904</v>
      </c>
    </row>
    <row r="341" spans="1:6" x14ac:dyDescent="0.25">
      <c r="A341">
        <f>'10'!H342+'20'!H342+'30'!H342+'40'!H342+'50'!H342</f>
        <v>1.1232808967256524E-4</v>
      </c>
      <c r="B341">
        <f>'10'!I342+'20'!I342+'30'!I342+'40'!I342+'50'!I342</f>
        <v>-2.83930076068915E-4</v>
      </c>
      <c r="C341">
        <f t="shared" si="10"/>
        <v>-70.304262054480574</v>
      </c>
      <c r="D341">
        <f>'10'!J342+'20'!J342+'30'!J342+'40'!J342+'50'!J342</f>
        <v>1.1028488047165781E-4</v>
      </c>
      <c r="E341">
        <f>'10'!K342+'20'!K342+'30'!K342+'40'!K342+'50'!K342</f>
        <v>-2.7338306823651971E-4</v>
      </c>
      <c r="F341">
        <f t="shared" si="11"/>
        <v>-70.609749417876117</v>
      </c>
    </row>
    <row r="342" spans="1:6" x14ac:dyDescent="0.25">
      <c r="A342">
        <f>'10'!H343+'20'!H343+'30'!H343+'40'!H343+'50'!H343</f>
        <v>1.3014488221017428E-4</v>
      </c>
      <c r="B342">
        <f>'10'!I343+'20'!I343+'30'!I343+'40'!I343+'50'!I343</f>
        <v>-3.7695210920397567E-4</v>
      </c>
      <c r="C342">
        <f t="shared" si="10"/>
        <v>-67.985193489473332</v>
      </c>
      <c r="D342">
        <f>'10'!J343+'20'!J343+'30'!J343+'40'!J343+'50'!J343</f>
        <v>1.4411445752815239E-4</v>
      </c>
      <c r="E342">
        <f>'10'!K343+'20'!K343+'30'!K343+'40'!K343+'50'!K343</f>
        <v>-3.8391541477432722E-4</v>
      </c>
      <c r="F342">
        <f t="shared" si="11"/>
        <v>-67.742772430260146</v>
      </c>
    </row>
    <row r="343" spans="1:6" x14ac:dyDescent="0.25">
      <c r="A343">
        <f>'10'!H344+'20'!H344+'30'!H344+'40'!H344+'50'!H344</f>
        <v>1.2916115422341532E-4</v>
      </c>
      <c r="B343">
        <f>'10'!I344+'20'!I344+'30'!I344+'40'!I344+'50'!I344</f>
        <v>-4.6023921033386999E-4</v>
      </c>
      <c r="C343">
        <f t="shared" si="10"/>
        <v>-66.411085983669636</v>
      </c>
      <c r="D343">
        <f>'10'!J344+'20'!J344+'30'!J344+'40'!J344+'50'!J344</f>
        <v>1.499889486707858E-4</v>
      </c>
      <c r="E343">
        <f>'10'!K344+'20'!K344+'30'!K344+'40'!K344+'50'!K344</f>
        <v>-4.4576705011848002E-4</v>
      </c>
      <c r="F343">
        <f t="shared" si="11"/>
        <v>-66.552051633868913</v>
      </c>
    </row>
    <row r="344" spans="1:6" x14ac:dyDescent="0.25">
      <c r="A344">
        <f>'10'!H345+'20'!H345+'30'!H345+'40'!H345+'50'!H345</f>
        <v>1.4859969110448334E-4</v>
      </c>
      <c r="B344">
        <f>'10'!I345+'20'!I345+'30'!I345+'40'!I345+'50'!I345</f>
        <v>-5.3857640032164587E-4</v>
      </c>
      <c r="C344">
        <f t="shared" si="10"/>
        <v>-65.056416594543975</v>
      </c>
      <c r="D344">
        <f>'10'!J345+'20'!J345+'30'!J345+'40'!J345+'50'!J345</f>
        <v>1.5924504508266072E-4</v>
      </c>
      <c r="E344">
        <f>'10'!K345+'20'!K345+'30'!K345+'40'!K345+'50'!K345</f>
        <v>-5.2588282627944762E-4</v>
      </c>
      <c r="F344">
        <f t="shared" si="11"/>
        <v>-65.201200113044649</v>
      </c>
    </row>
    <row r="345" spans="1:6" x14ac:dyDescent="0.25">
      <c r="A345">
        <f>'10'!H346+'20'!H346+'30'!H346+'40'!H346+'50'!H346</f>
        <v>1.6298737469099499E-4</v>
      </c>
      <c r="B345">
        <f>'10'!I346+'20'!I346+'30'!I346+'40'!I346+'50'!I346</f>
        <v>-5.557807262144425E-4</v>
      </c>
      <c r="C345">
        <f t="shared" si="10"/>
        <v>-64.743630118603036</v>
      </c>
      <c r="D345">
        <f>'10'!J346+'20'!J346+'30'!J346+'40'!J346+'50'!J346</f>
        <v>1.8559644675461378E-4</v>
      </c>
      <c r="E345">
        <f>'10'!K346+'20'!K346+'30'!K346+'40'!K346+'50'!K346</f>
        <v>-5.541600656543313E-4</v>
      </c>
      <c r="F345">
        <f t="shared" si="11"/>
        <v>-64.665591641757914</v>
      </c>
    </row>
    <row r="346" spans="1:6" x14ac:dyDescent="0.25">
      <c r="A346">
        <f>'10'!H347+'20'!H347+'30'!H347+'40'!H347+'50'!H347</f>
        <v>1.7774369379220181E-4</v>
      </c>
      <c r="B346">
        <f>'10'!I347+'20'!I347+'30'!I347+'40'!I347+'50'!I347</f>
        <v>-5.7598425994250663E-4</v>
      </c>
      <c r="C346">
        <f t="shared" si="10"/>
        <v>-64.396740126792835</v>
      </c>
      <c r="D346">
        <f>'10'!J347+'20'!J347+'30'!J347+'40'!J347+'50'!J347</f>
        <v>1.9422049786379662E-4</v>
      </c>
      <c r="E346">
        <f>'10'!K347+'20'!K347+'30'!K347+'40'!K347+'50'!K347</f>
        <v>-5.8500352761355393E-4</v>
      </c>
      <c r="F346">
        <f t="shared" si="11"/>
        <v>-64.202727177586468</v>
      </c>
    </row>
    <row r="347" spans="1:6" x14ac:dyDescent="0.25">
      <c r="A347">
        <f>'10'!H348+'20'!H348+'30'!H348+'40'!H348+'50'!H348</f>
        <v>1.8729381118980556E-4</v>
      </c>
      <c r="B347">
        <f>'10'!I348+'20'!I348+'30'!I348+'40'!I348+'50'!I348</f>
        <v>-6.0055468356434326E-4</v>
      </c>
      <c r="C347">
        <f t="shared" si="10"/>
        <v>-64.025846735934053</v>
      </c>
      <c r="D347">
        <f>'10'!J348+'20'!J348+'30'!J348+'40'!J348+'50'!J348</f>
        <v>1.9239669498625665E-4</v>
      </c>
      <c r="E347">
        <f>'10'!K348+'20'!K348+'30'!K348+'40'!K348+'50'!K348</f>
        <v>-6.1074517436416806E-4</v>
      </c>
      <c r="F347">
        <f t="shared" si="11"/>
        <v>-63.871884380289465</v>
      </c>
    </row>
    <row r="348" spans="1:6" x14ac:dyDescent="0.25">
      <c r="A348">
        <f>'10'!H349+'20'!H349+'30'!H349+'40'!H349+'50'!H349</f>
        <v>1.6627171083733697E-4</v>
      </c>
      <c r="B348">
        <f>'10'!I349+'20'!I349+'30'!I349+'40'!I349+'50'!I349</f>
        <v>-6.1686598924077228E-4</v>
      </c>
      <c r="C348">
        <f t="shared" si="10"/>
        <v>-63.89158992505773</v>
      </c>
      <c r="D348">
        <f>'10'!J349+'20'!J349+'30'!J349+'40'!J349+'50'!J349</f>
        <v>1.7731539066083866E-4</v>
      </c>
      <c r="E348">
        <f>'10'!K349+'20'!K349+'30'!K349+'40'!K349+'50'!K349</f>
        <v>-6.2374464507856573E-4</v>
      </c>
      <c r="F348">
        <f t="shared" si="11"/>
        <v>-63.762359311852663</v>
      </c>
    </row>
    <row r="349" spans="1:6" x14ac:dyDescent="0.25">
      <c r="A349">
        <f>'10'!H350+'20'!H350+'30'!H350+'40'!H350+'50'!H350</f>
        <v>1.5228717787160758E-4</v>
      </c>
      <c r="B349">
        <f>'10'!I350+'20'!I350+'30'!I350+'40'!I350+'50'!I350</f>
        <v>-6.1927273096371374E-4</v>
      </c>
      <c r="C349">
        <f t="shared" si="10"/>
        <v>-63.907363995865225</v>
      </c>
      <c r="D349">
        <f>'10'!J350+'20'!J350+'30'!J350+'40'!J350+'50'!J350</f>
        <v>1.4330703052594938E-4</v>
      </c>
      <c r="E349">
        <f>'10'!K350+'20'!K350+'30'!K350+'40'!K350+'50'!K350</f>
        <v>-6.3330406307786358E-4</v>
      </c>
      <c r="F349">
        <f t="shared" si="11"/>
        <v>-63.750881271870945</v>
      </c>
    </row>
    <row r="350" spans="1:6" x14ac:dyDescent="0.25">
      <c r="A350">
        <f>'10'!H351+'20'!H351+'30'!H351+'40'!H351+'50'!H351</f>
        <v>1.0257238843660181E-4</v>
      </c>
      <c r="B350">
        <f>'10'!I351+'20'!I351+'30'!I351+'40'!I351+'50'!I351</f>
        <v>-6.0768187352065143E-4</v>
      </c>
      <c r="C350">
        <f t="shared" si="10"/>
        <v>-64.204469214598916</v>
      </c>
      <c r="D350">
        <f>'10'!J351+'20'!J351+'30'!J351+'40'!J351+'50'!J351</f>
        <v>1.2250628803686745E-4</v>
      </c>
      <c r="E350">
        <f>'10'!K351+'20'!K351+'30'!K351+'40'!K351+'50'!K351</f>
        <v>-6.4353038921722953E-4</v>
      </c>
      <c r="F350">
        <f t="shared" si="11"/>
        <v>-63.674018608592668</v>
      </c>
    </row>
    <row r="351" spans="1:6" x14ac:dyDescent="0.25">
      <c r="A351">
        <f>'10'!H352+'20'!H352+'30'!H352+'40'!H352+'50'!H352</f>
        <v>7.3749552735080404E-5</v>
      </c>
      <c r="B351">
        <f>'10'!I352+'20'!I352+'30'!I352+'40'!I352+'50'!I352</f>
        <v>-6.2218571851337904E-4</v>
      </c>
      <c r="C351">
        <f t="shared" si="10"/>
        <v>-64.061005212134688</v>
      </c>
      <c r="D351">
        <f>'10'!J352+'20'!J352+'30'!J352+'40'!J352+'50'!J352</f>
        <v>6.5820520826176962E-5</v>
      </c>
      <c r="E351">
        <f>'10'!K352+'20'!K352+'30'!K352+'40'!K352+'50'!K352</f>
        <v>-6.3290440913427886E-4</v>
      </c>
      <c r="F351">
        <f t="shared" si="11"/>
        <v>-63.926518670615181</v>
      </c>
    </row>
    <row r="352" spans="1:6" x14ac:dyDescent="0.25">
      <c r="A352">
        <f>'10'!H353+'20'!H353+'30'!H353+'40'!H353+'50'!H353</f>
        <v>3.6075144156363763E-5</v>
      </c>
      <c r="B352">
        <f>'10'!I353+'20'!I353+'30'!I353+'40'!I353+'50'!I353</f>
        <v>-6.1368571894075523E-4</v>
      </c>
      <c r="C352">
        <f t="shared" si="10"/>
        <v>-64.226098028809574</v>
      </c>
      <c r="D352">
        <f>'10'!J353+'20'!J353+'30'!J353+'40'!J353+'50'!J353</f>
        <v>3.3171529459426305E-5</v>
      </c>
      <c r="E352">
        <f>'10'!K353+'20'!K353+'30'!K353+'40'!K353+'50'!K353</f>
        <v>-6.2517339115880839E-4</v>
      </c>
      <c r="F352">
        <f t="shared" si="11"/>
        <v>-64.067780633112022</v>
      </c>
    </row>
    <row r="353" spans="1:6" x14ac:dyDescent="0.25">
      <c r="A353">
        <f>'10'!H354+'20'!H354+'30'!H354+'40'!H354+'50'!H354</f>
        <v>-5.2553916295465714E-6</v>
      </c>
      <c r="B353">
        <f>'10'!I354+'20'!I354+'30'!I354+'40'!I354+'50'!I354</f>
        <v>-6.227005186026232E-4</v>
      </c>
      <c r="C353">
        <f t="shared" si="10"/>
        <v>-64.114106122769456</v>
      </c>
      <c r="D353">
        <f>'10'!J354+'20'!J354+'30'!J354+'40'!J354+'50'!J354</f>
        <v>-5.8803649299324552E-6</v>
      </c>
      <c r="E353">
        <f>'10'!K354+'20'!K354+'30'!K354+'40'!K354+'50'!K354</f>
        <v>-6.2168188455945478E-4</v>
      </c>
      <c r="F353">
        <f t="shared" si="11"/>
        <v>-64.128247209463879</v>
      </c>
    </row>
    <row r="354" spans="1:6" x14ac:dyDescent="0.25">
      <c r="A354">
        <f>'10'!H355+'20'!H355+'30'!H355+'40'!H355+'50'!H355</f>
        <v>-3.1551664849076722E-5</v>
      </c>
      <c r="B354">
        <f>'10'!I355+'20'!I355+'30'!I355+'40'!I355+'50'!I355</f>
        <v>-6.1507694711204785E-4</v>
      </c>
      <c r="C354">
        <f t="shared" si="10"/>
        <v>-64.209998014097721</v>
      </c>
      <c r="D354">
        <f>'10'!J355+'20'!J355+'30'!J355+'40'!J355+'50'!J355</f>
        <v>-3.2099324880799785E-5</v>
      </c>
      <c r="E354">
        <f>'10'!K355+'20'!K355+'30'!K355+'40'!K355+'50'!K355</f>
        <v>-6.0800642218336121E-4</v>
      </c>
      <c r="F354">
        <f t="shared" si="11"/>
        <v>-64.309748645931421</v>
      </c>
    </row>
    <row r="355" spans="1:6" x14ac:dyDescent="0.25">
      <c r="A355">
        <f>'10'!H356+'20'!H356+'30'!H356+'40'!H356+'50'!H356</f>
        <v>-6.6924535441819245E-5</v>
      </c>
      <c r="B355">
        <f>'10'!I356+'20'!I356+'30'!I356+'40'!I356+'50'!I356</f>
        <v>-5.5992554445703129E-4</v>
      </c>
      <c r="C355">
        <f t="shared" si="10"/>
        <v>-64.975790137451526</v>
      </c>
      <c r="D355">
        <f>'10'!J356+'20'!J356+'30'!J356+'40'!J356+'50'!J356</f>
        <v>-4.4878321370352679E-5</v>
      </c>
      <c r="E355">
        <f>'10'!K356+'20'!K356+'30'!K356+'40'!K356+'50'!K356</f>
        <v>-5.7520895317707689E-4</v>
      </c>
      <c r="F355">
        <f t="shared" si="11"/>
        <v>-64.777130753866516</v>
      </c>
    </row>
    <row r="356" spans="1:6" x14ac:dyDescent="0.25">
      <c r="A356">
        <f>'10'!H357+'20'!H357+'30'!H357+'40'!H357+'50'!H357</f>
        <v>-5.0910760868234559E-5</v>
      </c>
      <c r="B356">
        <f>'10'!I357+'20'!I357+'30'!I357+'40'!I357+'50'!I357</f>
        <v>-5.4382413886054875E-4</v>
      </c>
      <c r="C356">
        <f t="shared" si="10"/>
        <v>-65.252934646385057</v>
      </c>
      <c r="D356">
        <f>'10'!J357+'20'!J357+'30'!J357+'40'!J357+'50'!J357</f>
        <v>-5.9930862243176195E-5</v>
      </c>
      <c r="E356">
        <f>'10'!K357+'20'!K357+'30'!K357+'40'!K357+'50'!K357</f>
        <v>-5.3691722866793814E-4</v>
      </c>
      <c r="F356">
        <f t="shared" si="11"/>
        <v>-65.348078357362411</v>
      </c>
    </row>
    <row r="357" spans="1:6" x14ac:dyDescent="0.25">
      <c r="A357">
        <f>'10'!H358+'20'!H358+'30'!H358+'40'!H358+'50'!H358</f>
        <v>-3.8362976683300109E-5</v>
      </c>
      <c r="B357">
        <f>'10'!I358+'20'!I358+'30'!I358+'40'!I358+'50'!I358</f>
        <v>-4.8969525646534696E-4</v>
      </c>
      <c r="C357">
        <f t="shared" si="10"/>
        <v>-66.174909837825851</v>
      </c>
      <c r="D357">
        <f>'10'!J358+'20'!J358+'30'!J358+'40'!J358+'50'!J358</f>
        <v>-4.7270100913383633E-5</v>
      </c>
      <c r="E357">
        <f>'10'!K358+'20'!K358+'30'!K358+'40'!K358+'50'!K358</f>
        <v>-4.9564854512079465E-4</v>
      </c>
      <c r="F357">
        <f t="shared" si="11"/>
        <v>-66.057200698050565</v>
      </c>
    </row>
    <row r="358" spans="1:6" x14ac:dyDescent="0.25">
      <c r="A358">
        <f>'10'!H359+'20'!H359+'30'!H359+'40'!H359+'50'!H359</f>
        <v>-3.0574936536425352E-5</v>
      </c>
      <c r="B358">
        <f>'10'!I359+'20'!I359+'30'!I359+'40'!I359+'50'!I359</f>
        <v>-4.4264305496108332E-4</v>
      </c>
      <c r="C358">
        <f t="shared" si="10"/>
        <v>-67.058255306545419</v>
      </c>
      <c r="D358">
        <f>'10'!J359+'20'!J359+'30'!J359+'40'!J359+'50'!J359</f>
        <v>-2.642418044704678E-5</v>
      </c>
      <c r="E358">
        <f>'10'!K359+'20'!K359+'30'!K359+'40'!K359+'50'!K359</f>
        <v>-4.4915116616153289E-4</v>
      </c>
      <c r="F358">
        <f t="shared" si="11"/>
        <v>-66.937143821691507</v>
      </c>
    </row>
    <row r="359" spans="1:6" x14ac:dyDescent="0.25">
      <c r="A359">
        <f>'10'!H360+'20'!H360+'30'!H360+'40'!H360+'50'!H360</f>
        <v>6.6282989573291122E-6</v>
      </c>
      <c r="B359">
        <f>'10'!I360+'20'!I360+'30'!I360+'40'!I360+'50'!I360</f>
        <v>-4.0853824258823364E-4</v>
      </c>
      <c r="C359">
        <f t="shared" si="10"/>
        <v>-67.774202621059089</v>
      </c>
      <c r="D359">
        <f>'10'!J360+'20'!J360+'30'!J360+'40'!J360+'50'!J360</f>
        <v>4.7506404835045372E-6</v>
      </c>
      <c r="E359">
        <f>'10'!K360+'20'!K360+'30'!K360+'40'!K360+'50'!K360</f>
        <v>-3.680174918462998E-4</v>
      </c>
      <c r="F359">
        <f t="shared" si="11"/>
        <v>-68.681907148684715</v>
      </c>
    </row>
    <row r="360" spans="1:6" x14ac:dyDescent="0.25">
      <c r="A360">
        <f>'10'!H361+'20'!H361+'30'!H361+'40'!H361+'50'!H361</f>
        <v>5.4888067862780073E-5</v>
      </c>
      <c r="B360">
        <f>'10'!I361+'20'!I361+'30'!I361+'40'!I361+'50'!I361</f>
        <v>-3.5451948694928328E-4</v>
      </c>
      <c r="C360">
        <f t="shared" si="10"/>
        <v>-68.904323641796708</v>
      </c>
      <c r="D360">
        <f>'10'!J361+'20'!J361+'30'!J361+'40'!J361+'50'!J361</f>
        <v>4.4278326775219756E-5</v>
      </c>
      <c r="E360">
        <f>'10'!K361+'20'!K361+'30'!K361+'40'!K361+'50'!K361</f>
        <v>-3.3425553366990242E-4</v>
      </c>
      <c r="F360">
        <f t="shared" si="11"/>
        <v>-69.442879253231951</v>
      </c>
    </row>
    <row r="361" spans="1:6" x14ac:dyDescent="0.25">
      <c r="A361">
        <f>'10'!H362+'20'!H362+'30'!H362+'40'!H362+'50'!H362</f>
        <v>8.4362947377537465E-5</v>
      </c>
      <c r="B361">
        <f>'10'!I362+'20'!I362+'30'!I362+'40'!I362+'50'!I362</f>
        <v>-3.171120811783424E-4</v>
      </c>
      <c r="C361">
        <f t="shared" si="10"/>
        <v>-69.678763312381335</v>
      </c>
      <c r="D361">
        <f>'10'!J362+'20'!J362+'30'!J362+'40'!J362+'50'!J362</f>
        <v>8.50516829374832E-5</v>
      </c>
      <c r="E361">
        <f>'10'!K362+'20'!K362+'30'!K362+'40'!K362+'50'!K362</f>
        <v>-2.9298840493551307E-4</v>
      </c>
      <c r="F361">
        <f t="shared" si="11"/>
        <v>-70.31162316140653</v>
      </c>
    </row>
    <row r="362" spans="1:6" x14ac:dyDescent="0.25">
      <c r="A362">
        <f>'10'!H363+'20'!H363+'30'!H363+'40'!H363+'50'!H363</f>
        <v>1.3452134988119061E-4</v>
      </c>
      <c r="B362">
        <f>'10'!I363+'20'!I363+'30'!I363+'40'!I363+'50'!I363</f>
        <v>-2.7100513874628117E-4</v>
      </c>
      <c r="C362">
        <f t="shared" si="10"/>
        <v>-70.383901413486399</v>
      </c>
      <c r="D362">
        <f>'10'!J363+'20'!J363+'30'!J363+'40'!J363+'50'!J363</f>
        <v>1.2463342490371841E-4</v>
      </c>
      <c r="E362">
        <f>'10'!K363+'20'!K363+'30'!K363+'40'!K363+'50'!K363</f>
        <v>-2.5660041338699201E-4</v>
      </c>
      <c r="F362">
        <f t="shared" si="11"/>
        <v>-70.894969223839041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25FA-A5EA-449C-AA51-E530799CDC22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2.42578125" bestFit="1" customWidth="1"/>
    <col min="7" max="7" width="10.7109375" bestFit="1" customWidth="1"/>
    <col min="8" max="8" width="12.42578125" bestFit="1" customWidth="1"/>
    <col min="9" max="9" width="12.7109375" bestFit="1" customWidth="1"/>
    <col min="10" max="10" width="12" bestFit="1" customWidth="1"/>
    <col min="11" max="11" width="12.7109375" bestFit="1" customWidth="1"/>
  </cols>
  <sheetData>
    <row r="1" spans="1:11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25</v>
      </c>
      <c r="G1" t="s">
        <v>26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5">
      <c r="A2" t="s">
        <v>10</v>
      </c>
      <c r="B2" t="s">
        <v>11</v>
      </c>
      <c r="C2" t="s">
        <v>12</v>
      </c>
      <c r="D2" t="s">
        <v>18</v>
      </c>
      <c r="E2" t="s">
        <v>19</v>
      </c>
      <c r="F2" t="s">
        <v>25</v>
      </c>
      <c r="G2" t="s">
        <v>27</v>
      </c>
      <c r="H2" t="s">
        <v>20</v>
      </c>
      <c r="I2" t="s">
        <v>21</v>
      </c>
      <c r="J2" t="s">
        <v>22</v>
      </c>
      <c r="K2" t="s">
        <v>23</v>
      </c>
    </row>
    <row r="3" spans="1:11" x14ac:dyDescent="0.25">
      <c r="A3">
        <v>-180</v>
      </c>
      <c r="B3">
        <v>-24.19</v>
      </c>
      <c r="C3">
        <v>-39.54</v>
      </c>
      <c r="D3">
        <v>-24.27</v>
      </c>
      <c r="E3">
        <v>-40.409999999999997</v>
      </c>
      <c r="F3">
        <f>_10sept_0_20[[#This Row],[H_mag]]-40</f>
        <v>-64.19</v>
      </c>
      <c r="G3">
        <f>_10sept_0_20[[#This Row],[V_mag]]-40</f>
        <v>-64.27</v>
      </c>
      <c r="H3">
        <f>10^(_10sept_0_20[[#This Row],[H_mag_adj]]/20)*COS(RADIANS(_10sept_0_20[[#This Row],[H_phase]]))</f>
        <v>4.76053698100678E-4</v>
      </c>
      <c r="I3">
        <f>10^(_10sept_0_20[[#This Row],[H_mag_adj]]/20)*SIN(RADIANS(_10sept_0_20[[#This Row],[H_phase]]))</f>
        <v>-3.9298689535204788E-4</v>
      </c>
      <c r="J3">
        <f>10^(_10sept_0_20[[#This Row],[V_mag_adj]]/20)*COS(RADIANS(_10sept_0_20[[#This Row],[V_phase]]))</f>
        <v>4.6572251418965977E-4</v>
      </c>
      <c r="K3">
        <f>10^(_10sept_0_20[[#This Row],[V_mag_adj]]/20)*SIN(RADIANS(_10sept_0_20[[#This Row],[V_phase]]))</f>
        <v>-3.9650110724803207E-4</v>
      </c>
    </row>
    <row r="4" spans="1:11" x14ac:dyDescent="0.25">
      <c r="A4">
        <v>-179</v>
      </c>
      <c r="B4">
        <v>-24.91</v>
      </c>
      <c r="C4">
        <v>-33.17</v>
      </c>
      <c r="D4">
        <v>-25.03</v>
      </c>
      <c r="E4">
        <v>-34.74</v>
      </c>
      <c r="F4">
        <f>_10sept_0_20[[#This Row],[H_mag]]-40</f>
        <v>-64.91</v>
      </c>
      <c r="G4">
        <f>_10sept_0_20[[#This Row],[V_mag]]-40</f>
        <v>-65.03</v>
      </c>
      <c r="H4">
        <f>10^(_10sept_0_20[[#This Row],[H_mag_adj]]/20)*COS(RADIANS(_10sept_0_20[[#This Row],[H_phase]]))</f>
        <v>4.7561097627096816E-4</v>
      </c>
      <c r="I4">
        <f>10^(_10sept_0_20[[#This Row],[H_mag_adj]]/20)*SIN(RADIANS(_10sept_0_20[[#This Row],[H_phase]]))</f>
        <v>-3.1087555616651454E-4</v>
      </c>
      <c r="J4">
        <f>10^(_10sept_0_20[[#This Row],[V_mag_adj]]/20)*COS(RADIANS(_10sept_0_20[[#This Row],[V_phase]]))</f>
        <v>4.6050867385635894E-4</v>
      </c>
      <c r="K4">
        <f>10^(_10sept_0_20[[#This Row],[V_mag_adj]]/20)*SIN(RADIANS(_10sept_0_20[[#This Row],[V_phase]]))</f>
        <v>-3.1934719458714326E-4</v>
      </c>
    </row>
    <row r="5" spans="1:11" x14ac:dyDescent="0.25">
      <c r="A5">
        <v>-178</v>
      </c>
      <c r="B5">
        <v>-25.62</v>
      </c>
      <c r="C5">
        <v>-27.82</v>
      </c>
      <c r="D5">
        <v>-26.02</v>
      </c>
      <c r="E5">
        <v>-30.09</v>
      </c>
      <c r="F5">
        <f>_10sept_0_20[[#This Row],[H_mag]]-40</f>
        <v>-65.62</v>
      </c>
      <c r="G5">
        <f>_10sept_0_20[[#This Row],[V_mag]]-40</f>
        <v>-66.02</v>
      </c>
      <c r="H5">
        <f>10^(_10sept_0_20[[#This Row],[H_mag_adj]]/20)*COS(RADIANS(_10sept_0_20[[#This Row],[H_phase]]))</f>
        <v>4.6308171463464091E-4</v>
      </c>
      <c r="I5">
        <f>10^(_10sept_0_20[[#This Row],[H_mag_adj]]/20)*SIN(RADIANS(_10sept_0_20[[#This Row],[H_phase]]))</f>
        <v>-2.4436190939634714E-4</v>
      </c>
      <c r="J5">
        <f>10^(_10sept_0_20[[#This Row],[V_mag_adj]]/20)*COS(RADIANS(_10sept_0_20[[#This Row],[V_phase]]))</f>
        <v>4.3264934977090127E-4</v>
      </c>
      <c r="K5">
        <f>10^(_10sept_0_20[[#This Row],[V_mag_adj]]/20)*SIN(RADIANS(_10sept_0_20[[#This Row],[V_phase]]))</f>
        <v>-2.5069718050360954E-4</v>
      </c>
    </row>
    <row r="6" spans="1:11" x14ac:dyDescent="0.25">
      <c r="A6">
        <v>-177</v>
      </c>
      <c r="B6">
        <v>-26.67</v>
      </c>
      <c r="C6">
        <v>-25.05</v>
      </c>
      <c r="D6">
        <v>-26.94</v>
      </c>
      <c r="E6">
        <v>-25.31</v>
      </c>
      <c r="F6">
        <f>_10sept_0_20[[#This Row],[H_mag]]-40</f>
        <v>-66.67</v>
      </c>
      <c r="G6">
        <f>_10sept_0_20[[#This Row],[V_mag]]-40</f>
        <v>-66.94</v>
      </c>
      <c r="H6">
        <f>10^(_10sept_0_20[[#This Row],[H_mag_adj]]/20)*COS(RADIANS(_10sept_0_20[[#This Row],[H_phase]]))</f>
        <v>4.2033812492516833E-4</v>
      </c>
      <c r="I6">
        <f>10^(_10sept_0_20[[#This Row],[H_mag_adj]]/20)*SIN(RADIANS(_10sept_0_20[[#This Row],[H_phase]]))</f>
        <v>-1.9645364391334281E-4</v>
      </c>
      <c r="J6">
        <f>10^(_10sept_0_20[[#This Row],[V_mag_adj]]/20)*COS(RADIANS(_10sept_0_20[[#This Row],[V_phase]]))</f>
        <v>4.0660456361678158E-4</v>
      </c>
      <c r="K6">
        <f>10^(_10sept_0_20[[#This Row],[V_mag_adj]]/20)*SIN(RADIANS(_10sept_0_20[[#This Row],[V_phase]]))</f>
        <v>-1.9228792659403668E-4</v>
      </c>
    </row>
    <row r="7" spans="1:11" x14ac:dyDescent="0.25">
      <c r="A7">
        <v>-176</v>
      </c>
      <c r="B7">
        <v>-28.55</v>
      </c>
      <c r="C7">
        <v>-21.15</v>
      </c>
      <c r="D7">
        <v>-28.44</v>
      </c>
      <c r="E7">
        <v>-21.48</v>
      </c>
      <c r="F7">
        <f>_10sept_0_20[[#This Row],[H_mag]]-40</f>
        <v>-68.55</v>
      </c>
      <c r="G7">
        <f>_10sept_0_20[[#This Row],[V_mag]]-40</f>
        <v>-68.44</v>
      </c>
      <c r="H7">
        <f>10^(_10sept_0_20[[#This Row],[H_mag_adj]]/20)*COS(RADIANS(_10sept_0_20[[#This Row],[H_phase]]))</f>
        <v>3.4850866710436532E-4</v>
      </c>
      <c r="I7">
        <f>10^(_10sept_0_20[[#This Row],[H_mag_adj]]/20)*SIN(RADIANS(_10sept_0_20[[#This Row],[H_phase]]))</f>
        <v>-1.3482783488112676E-4</v>
      </c>
      <c r="J7">
        <f>10^(_10sept_0_20[[#This Row],[V_mag_adj]]/20)*COS(RADIANS(_10sept_0_20[[#This Row],[V_phase]]))</f>
        <v>3.5215802315937837E-4</v>
      </c>
      <c r="K7">
        <f>10^(_10sept_0_20[[#This Row],[V_mag_adj]]/20)*SIN(RADIANS(_10sept_0_20[[#This Row],[V_phase]]))</f>
        <v>-1.3857675364877453E-4</v>
      </c>
    </row>
    <row r="8" spans="1:11" x14ac:dyDescent="0.25">
      <c r="A8">
        <v>-175</v>
      </c>
      <c r="B8">
        <v>-30.72</v>
      </c>
      <c r="C8">
        <v>-15.95</v>
      </c>
      <c r="D8">
        <v>-30.54</v>
      </c>
      <c r="E8">
        <v>-16.07</v>
      </c>
      <c r="F8">
        <f>_10sept_0_20[[#This Row],[H_mag]]-40</f>
        <v>-70.72</v>
      </c>
      <c r="G8">
        <f>_10sept_0_20[[#This Row],[V_mag]]-40</f>
        <v>-70.539999999999992</v>
      </c>
      <c r="H8">
        <f>10^(_10sept_0_20[[#This Row],[H_mag_adj]]/20)*COS(RADIANS(_10sept_0_20[[#This Row],[H_phase]]))</f>
        <v>2.7986599487336882E-4</v>
      </c>
      <c r="I8">
        <f>10^(_10sept_0_20[[#This Row],[H_mag_adj]]/20)*SIN(RADIANS(_10sept_0_20[[#This Row],[H_phase]]))</f>
        <v>-7.9986038329192348E-5</v>
      </c>
      <c r="J8">
        <f>10^(_10sept_0_20[[#This Row],[V_mag_adj]]/20)*COS(RADIANS(_10sept_0_20[[#This Row],[V_phase]]))</f>
        <v>2.8555458757203273E-4</v>
      </c>
      <c r="K8">
        <f>10^(_10sept_0_20[[#This Row],[V_mag_adj]]/20)*SIN(RADIANS(_10sept_0_20[[#This Row],[V_phase]]))</f>
        <v>-8.2259148782507039E-5</v>
      </c>
    </row>
    <row r="9" spans="1:11" x14ac:dyDescent="0.25">
      <c r="A9">
        <v>-174</v>
      </c>
      <c r="B9">
        <v>-33.06</v>
      </c>
      <c r="C9">
        <v>-12.38</v>
      </c>
      <c r="D9">
        <v>-33.44</v>
      </c>
      <c r="E9">
        <v>-14.44</v>
      </c>
      <c r="F9">
        <f>_10sept_0_20[[#This Row],[H_mag]]-40</f>
        <v>-73.06</v>
      </c>
      <c r="G9">
        <f>_10sept_0_20[[#This Row],[V_mag]]-40</f>
        <v>-73.44</v>
      </c>
      <c r="H9">
        <f>10^(_10sept_0_20[[#This Row],[H_mag_adj]]/20)*COS(RADIANS(_10sept_0_20[[#This Row],[H_phase]]))</f>
        <v>2.1716116561772041E-4</v>
      </c>
      <c r="I9">
        <f>10^(_10sept_0_20[[#This Row],[H_mag_adj]]/20)*SIN(RADIANS(_10sept_0_20[[#This Row],[H_phase]]))</f>
        <v>-4.7666517034879314E-5</v>
      </c>
      <c r="J9">
        <f>10^(_10sept_0_20[[#This Row],[V_mag_adj]]/20)*COS(RADIANS(_10sept_0_20[[#This Row],[V_phase]]))</f>
        <v>2.0609096583175485E-4</v>
      </c>
      <c r="K9">
        <f>10^(_10sept_0_20[[#This Row],[V_mag_adj]]/20)*SIN(RADIANS(_10sept_0_20[[#This Row],[V_phase]]))</f>
        <v>-5.3068557478949052E-5</v>
      </c>
    </row>
    <row r="10" spans="1:11" x14ac:dyDescent="0.25">
      <c r="A10">
        <v>-173</v>
      </c>
      <c r="B10">
        <v>-37.36</v>
      </c>
      <c r="C10">
        <v>-9.43</v>
      </c>
      <c r="D10">
        <v>-37.86</v>
      </c>
      <c r="E10">
        <v>-7.62</v>
      </c>
      <c r="F10">
        <f>_10sept_0_20[[#This Row],[H_mag]]-40</f>
        <v>-77.36</v>
      </c>
      <c r="G10">
        <f>_10sept_0_20[[#This Row],[V_mag]]-40</f>
        <v>-77.86</v>
      </c>
      <c r="H10">
        <f>10^(_10sept_0_20[[#This Row],[H_mag_adj]]/20)*COS(RADIANS(_10sept_0_20[[#This Row],[H_phase]]))</f>
        <v>1.3368760725592456E-4</v>
      </c>
      <c r="I10">
        <f>10^(_10sept_0_20[[#This Row],[H_mag_adj]]/20)*SIN(RADIANS(_10sept_0_20[[#This Row],[H_phase]]))</f>
        <v>-2.2203763187106391E-5</v>
      </c>
      <c r="J10">
        <f>10^(_10sept_0_20[[#This Row],[V_mag_adj]]/20)*COS(RADIANS(_10sept_0_20[[#This Row],[V_phase]]))</f>
        <v>1.2680834891702348E-4</v>
      </c>
      <c r="K10">
        <f>10^(_10sept_0_20[[#This Row],[V_mag_adj]]/20)*SIN(RADIANS(_10sept_0_20[[#This Row],[V_phase]]))</f>
        <v>-1.6964900801846712E-5</v>
      </c>
    </row>
    <row r="11" spans="1:11" x14ac:dyDescent="0.25">
      <c r="A11">
        <v>-172</v>
      </c>
      <c r="B11">
        <v>-46.32</v>
      </c>
      <c r="C11">
        <v>-15.88</v>
      </c>
      <c r="D11">
        <v>-45.42</v>
      </c>
      <c r="E11">
        <v>-11.33</v>
      </c>
      <c r="F11">
        <f>_10sept_0_20[[#This Row],[H_mag]]-40</f>
        <v>-86.32</v>
      </c>
      <c r="G11">
        <f>_10sept_0_20[[#This Row],[V_mag]]-40</f>
        <v>-85.42</v>
      </c>
      <c r="H11">
        <f>10^(_10sept_0_20[[#This Row],[H_mag_adj]]/20)*COS(RADIANS(_10sept_0_20[[#This Row],[H_phase]]))</f>
        <v>4.6462377137870145E-5</v>
      </c>
      <c r="I11">
        <f>10^(_10sept_0_20[[#This Row],[H_mag_adj]]/20)*SIN(RADIANS(_10sept_0_20[[#This Row],[H_phase]]))</f>
        <v>-1.3217623575337695E-5</v>
      </c>
      <c r="J11">
        <f>10^(_10sept_0_20[[#This Row],[V_mag_adj]]/20)*COS(RADIANS(_10sept_0_20[[#This Row],[V_phase]]))</f>
        <v>5.2535501312225406E-5</v>
      </c>
      <c r="K11">
        <f>10^(_10sept_0_20[[#This Row],[V_mag_adj]]/20)*SIN(RADIANS(_10sept_0_20[[#This Row],[V_phase]]))</f>
        <v>-1.052623787959634E-5</v>
      </c>
    </row>
    <row r="12" spans="1:11" x14ac:dyDescent="0.25">
      <c r="A12">
        <v>-171</v>
      </c>
      <c r="B12">
        <v>-54.14</v>
      </c>
      <c r="C12">
        <v>-160.93</v>
      </c>
      <c r="D12">
        <v>-61.8</v>
      </c>
      <c r="E12">
        <v>-150.58000000000001</v>
      </c>
      <c r="F12">
        <f>_10sept_0_20[[#This Row],[H_mag]]-40</f>
        <v>-94.14</v>
      </c>
      <c r="G12">
        <f>_10sept_0_20[[#This Row],[V_mag]]-40</f>
        <v>-101.8</v>
      </c>
      <c r="H12">
        <f>10^(_10sept_0_20[[#This Row],[H_mag_adj]]/20)*COS(RADIANS(_10sept_0_20[[#This Row],[H_phase]]))</f>
        <v>-1.8556112877031489E-5</v>
      </c>
      <c r="I12">
        <f>10^(_10sept_0_20[[#This Row],[H_mag_adj]]/20)*SIN(RADIANS(_10sept_0_20[[#This Row],[H_phase]]))</f>
        <v>-6.4147511690350995E-6</v>
      </c>
      <c r="J12">
        <f>10^(_10sept_0_20[[#This Row],[V_mag_adj]]/20)*COS(RADIANS(_10sept_0_20[[#This Row],[V_phase]]))</f>
        <v>-7.0800984384484911E-6</v>
      </c>
      <c r="K12">
        <f>10^(_10sept_0_20[[#This Row],[V_mag_adj]]/20)*SIN(RADIANS(_10sept_0_20[[#This Row],[V_phase]]))</f>
        <v>-3.9926871781594266E-6</v>
      </c>
    </row>
    <row r="13" spans="1:11" x14ac:dyDescent="0.25">
      <c r="A13">
        <v>-170</v>
      </c>
      <c r="B13">
        <v>-41.01</v>
      </c>
      <c r="C13">
        <v>-175.89</v>
      </c>
      <c r="D13">
        <v>-41.08</v>
      </c>
      <c r="E13">
        <v>177.23</v>
      </c>
      <c r="F13">
        <f>_10sept_0_20[[#This Row],[H_mag]]-40</f>
        <v>-81.009999999999991</v>
      </c>
      <c r="G13">
        <f>_10sept_0_20[[#This Row],[V_mag]]-40</f>
        <v>-81.08</v>
      </c>
      <c r="H13">
        <f>10^(_10sept_0_20[[#This Row],[H_mag_adj]]/20)*COS(RADIANS(_10sept_0_20[[#This Row],[H_phase]]))</f>
        <v>-8.8793603553091974E-5</v>
      </c>
      <c r="I13">
        <f>10^(_10sept_0_20[[#This Row],[H_mag_adj]]/20)*SIN(RADIANS(_10sept_0_20[[#This Row],[H_phase]]))</f>
        <v>-6.3803818742348272E-6</v>
      </c>
      <c r="J13">
        <f>10^(_10sept_0_20[[#This Row],[V_mag_adj]]/20)*COS(RADIANS(_10sept_0_20[[#This Row],[V_phase]]))</f>
        <v>-8.8204809052852692E-5</v>
      </c>
      <c r="K13">
        <f>10^(_10sept_0_20[[#This Row],[V_mag_adj]]/20)*SIN(RADIANS(_10sept_0_20[[#This Row],[V_phase]]))</f>
        <v>4.26764164174539E-6</v>
      </c>
    </row>
    <row r="14" spans="1:11" x14ac:dyDescent="0.25">
      <c r="A14">
        <v>-169</v>
      </c>
      <c r="B14">
        <v>-38.44</v>
      </c>
      <c r="C14">
        <v>-172.82</v>
      </c>
      <c r="D14">
        <v>-37.58</v>
      </c>
      <c r="E14">
        <v>-176.7</v>
      </c>
      <c r="F14">
        <f>_10sept_0_20[[#This Row],[H_mag]]-40</f>
        <v>-78.44</v>
      </c>
      <c r="G14">
        <f>_10sept_0_20[[#This Row],[V_mag]]-40</f>
        <v>-77.58</v>
      </c>
      <c r="H14">
        <f>10^(_10sept_0_20[[#This Row],[H_mag_adj]]/20)*COS(RADIANS(_10sept_0_20[[#This Row],[H_phase]]))</f>
        <v>-1.1873561592948794E-4</v>
      </c>
      <c r="I14">
        <f>10^(_10sept_0_20[[#This Row],[H_mag_adj]]/20)*SIN(RADIANS(_10sept_0_20[[#This Row],[H_phase]]))</f>
        <v>-1.4957690415989309E-5</v>
      </c>
      <c r="J14">
        <f>10^(_10sept_0_20[[#This Row],[V_mag_adj]]/20)*COS(RADIANS(_10sept_0_20[[#This Row],[V_phase]]))</f>
        <v>-1.3191046837180082E-4</v>
      </c>
      <c r="K14">
        <f>10^(_10sept_0_20[[#This Row],[V_mag_adj]]/20)*SIN(RADIANS(_10sept_0_20[[#This Row],[V_phase]]))</f>
        <v>-7.605909750787458E-6</v>
      </c>
    </row>
    <row r="15" spans="1:11" x14ac:dyDescent="0.25">
      <c r="A15">
        <v>-168</v>
      </c>
      <c r="B15">
        <v>-35.94</v>
      </c>
      <c r="C15">
        <v>179.52</v>
      </c>
      <c r="D15">
        <v>-36.270000000000003</v>
      </c>
      <c r="E15">
        <v>179.51</v>
      </c>
      <c r="F15">
        <f>_10sept_0_20[[#This Row],[H_mag]]-40</f>
        <v>-75.94</v>
      </c>
      <c r="G15">
        <f>_10sept_0_20[[#This Row],[V_mag]]-40</f>
        <v>-76.27000000000001</v>
      </c>
      <c r="H15">
        <f>10^(_10sept_0_20[[#This Row],[H_mag_adj]]/20)*COS(RADIANS(_10sept_0_20[[#This Row],[H_phase]]))</f>
        <v>-1.5958231450901182E-4</v>
      </c>
      <c r="I15">
        <f>10^(_10sept_0_20[[#This Row],[H_mag_adj]]/20)*SIN(RADIANS(_10sept_0_20[[#This Row],[H_phase]]))</f>
        <v>1.3369449492074915E-6</v>
      </c>
      <c r="J15">
        <f>10^(_10sept_0_20[[#This Row],[V_mag_adj]]/20)*COS(RADIANS(_10sept_0_20[[#This Row],[V_phase]]))</f>
        <v>-1.5363286091249693E-4</v>
      </c>
      <c r="K15">
        <f>10^(_10sept_0_20[[#This Row],[V_mag_adj]]/20)*SIN(RADIANS(_10sept_0_20[[#This Row],[V_phase]]))</f>
        <v>1.3139176713434406E-6</v>
      </c>
    </row>
    <row r="16" spans="1:11" x14ac:dyDescent="0.25">
      <c r="A16">
        <v>-167</v>
      </c>
      <c r="B16">
        <v>-35.69</v>
      </c>
      <c r="C16">
        <v>176.04</v>
      </c>
      <c r="D16">
        <v>-36.630000000000003</v>
      </c>
      <c r="E16">
        <v>176.01</v>
      </c>
      <c r="F16">
        <f>_10sept_0_20[[#This Row],[H_mag]]-40</f>
        <v>-75.69</v>
      </c>
      <c r="G16">
        <f>_10sept_0_20[[#This Row],[V_mag]]-40</f>
        <v>-76.63</v>
      </c>
      <c r="H16">
        <f>10^(_10sept_0_20[[#This Row],[H_mag_adj]]/20)*COS(RADIANS(_10sept_0_20[[#This Row],[H_phase]]))</f>
        <v>-1.638558249935348E-4</v>
      </c>
      <c r="I16">
        <f>10^(_10sept_0_20[[#This Row],[H_mag_adj]]/20)*SIN(RADIANS(_10sept_0_20[[#This Row],[H_phase]]))</f>
        <v>1.1342968753251943E-5</v>
      </c>
      <c r="J16">
        <f>10^(_10sept_0_20[[#This Row],[V_mag_adj]]/20)*COS(RADIANS(_10sept_0_20[[#This Row],[V_phase]]))</f>
        <v>-1.4704358536168417E-4</v>
      </c>
      <c r="K16">
        <f>10^(_10sept_0_20[[#This Row],[V_mag_adj]]/20)*SIN(RADIANS(_10sept_0_20[[#This Row],[V_phase]]))</f>
        <v>1.0256500017966383E-5</v>
      </c>
    </row>
    <row r="17" spans="1:11" x14ac:dyDescent="0.25">
      <c r="A17">
        <v>-166</v>
      </c>
      <c r="B17">
        <v>-36</v>
      </c>
      <c r="C17">
        <v>163.96</v>
      </c>
      <c r="D17">
        <v>-35.909999999999997</v>
      </c>
      <c r="E17">
        <v>162.02000000000001</v>
      </c>
      <c r="F17">
        <f>_10sept_0_20[[#This Row],[H_mag]]-40</f>
        <v>-76</v>
      </c>
      <c r="G17">
        <f>_10sept_0_20[[#This Row],[V_mag]]-40</f>
        <v>-75.91</v>
      </c>
      <c r="H17">
        <f>10^(_10sept_0_20[[#This Row],[H_mag_adj]]/20)*COS(RADIANS(_10sept_0_20[[#This Row],[H_phase]]))</f>
        <v>-1.523191763963154E-4</v>
      </c>
      <c r="I17">
        <f>10^(_10sept_0_20[[#This Row],[H_mag_adj]]/20)*SIN(RADIANS(_10sept_0_20[[#This Row],[H_phase]]))</f>
        <v>4.3791926391104427E-5</v>
      </c>
      <c r="J17">
        <f>10^(_10sept_0_20[[#This Row],[V_mag_adj]]/20)*COS(RADIANS(_10sept_0_20[[#This Row],[V_phase]]))</f>
        <v>-1.5231951677478506E-4</v>
      </c>
      <c r="K17">
        <f>10^(_10sept_0_20[[#This Row],[V_mag_adj]]/20)*SIN(RADIANS(_10sept_0_20[[#This Row],[V_phase]]))</f>
        <v>4.9432834985191331E-5</v>
      </c>
    </row>
    <row r="18" spans="1:11" x14ac:dyDescent="0.25">
      <c r="A18">
        <v>-165</v>
      </c>
      <c r="B18">
        <v>-35.700000000000003</v>
      </c>
      <c r="C18">
        <v>145.84</v>
      </c>
      <c r="D18">
        <v>-35.29</v>
      </c>
      <c r="E18">
        <v>143.85</v>
      </c>
      <c r="F18">
        <f>_10sept_0_20[[#This Row],[H_mag]]-40</f>
        <v>-75.7</v>
      </c>
      <c r="G18">
        <f>_10sept_0_20[[#This Row],[V_mag]]-40</f>
        <v>-75.289999999999992</v>
      </c>
      <c r="H18">
        <f>10^(_10sept_0_20[[#This Row],[H_mag_adj]]/20)*COS(RADIANS(_10sept_0_20[[#This Row],[H_phase]]))</f>
        <v>-1.3575433819664292E-4</v>
      </c>
      <c r="I18">
        <f>10^(_10sept_0_20[[#This Row],[H_mag_adj]]/20)*SIN(RADIANS(_10sept_0_20[[#This Row],[H_phase]]))</f>
        <v>9.212007218875048E-5</v>
      </c>
      <c r="J18">
        <f>10^(_10sept_0_20[[#This Row],[V_mag_adj]]/20)*COS(RADIANS(_10sept_0_20[[#This Row],[V_phase]]))</f>
        <v>-1.3887667282544213E-4</v>
      </c>
      <c r="K18">
        <f>10^(_10sept_0_20[[#This Row],[V_mag_adj]]/20)*SIN(RADIANS(_10sept_0_20[[#This Row],[V_phase]]))</f>
        <v>1.0145636702765686E-4</v>
      </c>
    </row>
    <row r="19" spans="1:11" x14ac:dyDescent="0.25">
      <c r="A19">
        <v>-164</v>
      </c>
      <c r="B19">
        <v>-33.619999999999997</v>
      </c>
      <c r="C19">
        <v>127.61</v>
      </c>
      <c r="D19">
        <v>-34.020000000000003</v>
      </c>
      <c r="E19">
        <v>127.94</v>
      </c>
      <c r="F19">
        <f>_10sept_0_20[[#This Row],[H_mag]]-40</f>
        <v>-73.62</v>
      </c>
      <c r="G19">
        <f>_10sept_0_20[[#This Row],[V_mag]]-40</f>
        <v>-74.02000000000001</v>
      </c>
      <c r="H19">
        <f>10^(_10sept_0_20[[#This Row],[H_mag_adj]]/20)*COS(RADIANS(_10sept_0_20[[#This Row],[H_phase]]))</f>
        <v>-1.2721302568559513E-4</v>
      </c>
      <c r="I19">
        <f>10^(_10sept_0_20[[#This Row],[H_mag_adj]]/20)*SIN(RADIANS(_10sept_0_20[[#This Row],[H_phase]]))</f>
        <v>1.6512985348831743E-4</v>
      </c>
      <c r="J19">
        <f>10^(_10sept_0_20[[#This Row],[V_mag_adj]]/20)*COS(RADIANS(_10sept_0_20[[#This Row],[V_phase]]))</f>
        <v>-1.2239375035977078E-4</v>
      </c>
      <c r="K19">
        <f>10^(_10sept_0_20[[#This Row],[V_mag_adj]]/20)*SIN(RADIANS(_10sept_0_20[[#This Row],[V_phase]]))</f>
        <v>1.5699545629862616E-4</v>
      </c>
    </row>
    <row r="20" spans="1:11" x14ac:dyDescent="0.25">
      <c r="A20">
        <v>-163</v>
      </c>
      <c r="B20">
        <v>-30.84</v>
      </c>
      <c r="C20">
        <v>118.51</v>
      </c>
      <c r="D20">
        <v>-31.01</v>
      </c>
      <c r="E20">
        <v>117.46</v>
      </c>
      <c r="F20">
        <f>_10sept_0_20[[#This Row],[H_mag]]-40</f>
        <v>-70.84</v>
      </c>
      <c r="G20">
        <f>_10sept_0_20[[#This Row],[V_mag]]-40</f>
        <v>-71.010000000000005</v>
      </c>
      <c r="H20">
        <f>10^(_10sept_0_20[[#This Row],[H_mag_adj]]/20)*COS(RADIANS(_10sept_0_20[[#This Row],[H_phase]]))</f>
        <v>-1.370258410194522E-4</v>
      </c>
      <c r="I20">
        <f>10^(_10sept_0_20[[#This Row],[H_mag_adj]]/20)*SIN(RADIANS(_10sept_0_20[[#This Row],[H_phase]]))</f>
        <v>2.5226519853957627E-4</v>
      </c>
      <c r="J20">
        <f>10^(_10sept_0_20[[#This Row],[V_mag_adj]]/20)*COS(RADIANS(_10sept_0_20[[#This Row],[V_phase]]))</f>
        <v>-1.2981434048886853E-4</v>
      </c>
      <c r="K20">
        <f>10^(_10sept_0_20[[#This Row],[V_mag_adj]]/20)*SIN(RADIANS(_10sept_0_20[[#This Row],[V_phase]]))</f>
        <v>2.4979665740655329E-4</v>
      </c>
    </row>
    <row r="21" spans="1:11" x14ac:dyDescent="0.25">
      <c r="A21">
        <v>-162</v>
      </c>
      <c r="B21">
        <v>-28.38</v>
      </c>
      <c r="C21">
        <v>115.18</v>
      </c>
      <c r="D21">
        <v>-28.3</v>
      </c>
      <c r="E21">
        <v>112.66</v>
      </c>
      <c r="F21">
        <f>_10sept_0_20[[#This Row],[H_mag]]-40</f>
        <v>-68.38</v>
      </c>
      <c r="G21">
        <f>_10sept_0_20[[#This Row],[V_mag]]-40</f>
        <v>-68.3</v>
      </c>
      <c r="H21">
        <f>10^(_10sept_0_20[[#This Row],[H_mag_adj]]/20)*COS(RADIANS(_10sept_0_20[[#This Row],[H_phase]]))</f>
        <v>-1.6212956900238899E-4</v>
      </c>
      <c r="I21">
        <f>10^(_10sept_0_20[[#This Row],[H_mag_adj]]/20)*SIN(RADIANS(_10sept_0_20[[#This Row],[H_phase]]))</f>
        <v>3.448552806814389E-4</v>
      </c>
      <c r="J21">
        <f>10^(_10sept_0_20[[#This Row],[V_mag_adj]]/20)*COS(RADIANS(_10sept_0_20[[#This Row],[V_phase]]))</f>
        <v>-1.481685588476887E-4</v>
      </c>
      <c r="K21">
        <f>10^(_10sept_0_20[[#This Row],[V_mag_adj]]/20)*SIN(RADIANS(_10sept_0_20[[#This Row],[V_phase]]))</f>
        <v>3.5490409547625599E-4</v>
      </c>
    </row>
    <row r="22" spans="1:11" x14ac:dyDescent="0.25">
      <c r="A22">
        <v>-161</v>
      </c>
      <c r="B22">
        <v>-26.24</v>
      </c>
      <c r="C22">
        <v>115.33</v>
      </c>
      <c r="D22">
        <v>-26.31</v>
      </c>
      <c r="E22">
        <v>114.68</v>
      </c>
      <c r="F22">
        <f>_10sept_0_20[[#This Row],[H_mag]]-40</f>
        <v>-66.239999999999995</v>
      </c>
      <c r="G22">
        <f>_10sept_0_20[[#This Row],[V_mag]]-40</f>
        <v>-66.31</v>
      </c>
      <c r="H22">
        <f>10^(_10sept_0_20[[#This Row],[H_mag_adj]]/20)*COS(RADIANS(_10sept_0_20[[#This Row],[H_phase]]))</f>
        <v>-2.0857988983849008E-4</v>
      </c>
      <c r="I22">
        <f>10^(_10sept_0_20[[#This Row],[H_mag_adj]]/20)*SIN(RADIANS(_10sept_0_20[[#This Row],[H_phase]]))</f>
        <v>4.4065684859928258E-4</v>
      </c>
      <c r="J22">
        <f>10^(_10sept_0_20[[#This Row],[V_mag_adj]]/20)*COS(RADIANS(_10sept_0_20[[#This Row],[V_phase]]))</f>
        <v>-2.0193351451870445E-4</v>
      </c>
      <c r="K22">
        <f>10^(_10sept_0_20[[#This Row],[V_mag_adj]]/20)*SIN(RADIANS(_10sept_0_20[[#This Row],[V_phase]]))</f>
        <v>4.3943893725984201E-4</v>
      </c>
    </row>
    <row r="23" spans="1:11" x14ac:dyDescent="0.25">
      <c r="A23">
        <v>-160</v>
      </c>
      <c r="B23">
        <v>-24.71</v>
      </c>
      <c r="C23">
        <v>120.3</v>
      </c>
      <c r="D23">
        <v>-24.69</v>
      </c>
      <c r="E23">
        <v>121.69</v>
      </c>
      <c r="F23">
        <f>_10sept_0_20[[#This Row],[H_mag]]-40</f>
        <v>-64.710000000000008</v>
      </c>
      <c r="G23">
        <f>_10sept_0_20[[#This Row],[V_mag]]-40</f>
        <v>-64.69</v>
      </c>
      <c r="H23">
        <f>10^(_10sept_0_20[[#This Row],[H_mag_adj]]/20)*COS(RADIANS(_10sept_0_20[[#This Row],[H_phase]]))</f>
        <v>-2.9334922800919121E-4</v>
      </c>
      <c r="I23">
        <f>10^(_10sept_0_20[[#This Row],[H_mag_adj]]/20)*SIN(RADIANS(_10sept_0_20[[#This Row],[H_phase]]))</f>
        <v>5.0200703842913613E-4</v>
      </c>
      <c r="J23">
        <f>10^(_10sept_0_20[[#This Row],[V_mag_adj]]/20)*COS(RADIANS(_10sept_0_20[[#This Row],[V_phase]]))</f>
        <v>-3.0614455424969611E-4</v>
      </c>
      <c r="K23">
        <f>10^(_10sept_0_20[[#This Row],[V_mag_adj]]/20)*SIN(RADIANS(_10sept_0_20[[#This Row],[V_phase]]))</f>
        <v>4.9588384173479918E-4</v>
      </c>
    </row>
    <row r="24" spans="1:11" x14ac:dyDescent="0.25">
      <c r="A24">
        <v>-159</v>
      </c>
      <c r="B24">
        <v>-23.51</v>
      </c>
      <c r="C24">
        <v>129.36000000000001</v>
      </c>
      <c r="D24">
        <v>-23.64</v>
      </c>
      <c r="E24">
        <v>128.46</v>
      </c>
      <c r="F24">
        <f>_10sept_0_20[[#This Row],[H_mag]]-40</f>
        <v>-63.510000000000005</v>
      </c>
      <c r="G24">
        <f>_10sept_0_20[[#This Row],[V_mag]]-40</f>
        <v>-63.64</v>
      </c>
      <c r="H24">
        <f>10^(_10sept_0_20[[#This Row],[H_mag_adj]]/20)*COS(RADIANS(_10sept_0_20[[#This Row],[H_phase]]))</f>
        <v>-4.2336991975788334E-4</v>
      </c>
      <c r="I24">
        <f>10^(_10sept_0_20[[#This Row],[H_mag_adj]]/20)*SIN(RADIANS(_10sept_0_20[[#This Row],[H_phase]]))</f>
        <v>5.1615323252083276E-4</v>
      </c>
      <c r="J24">
        <f>10^(_10sept_0_20[[#This Row],[V_mag_adj]]/20)*COS(RADIANS(_10sept_0_20[[#This Row],[V_phase]]))</f>
        <v>-4.0904220963404177E-4</v>
      </c>
      <c r="K24">
        <f>10^(_10sept_0_20[[#This Row],[V_mag_adj]]/20)*SIN(RADIANS(_10sept_0_20[[#This Row],[V_phase]]))</f>
        <v>5.1497407873863819E-4</v>
      </c>
    </row>
    <row r="25" spans="1:11" x14ac:dyDescent="0.25">
      <c r="A25">
        <v>-158</v>
      </c>
      <c r="B25">
        <v>-22.61</v>
      </c>
      <c r="C25">
        <v>137.19</v>
      </c>
      <c r="D25">
        <v>-22.6</v>
      </c>
      <c r="E25">
        <v>136.66999999999999</v>
      </c>
      <c r="F25">
        <f>_10sept_0_20[[#This Row],[H_mag]]-40</f>
        <v>-62.61</v>
      </c>
      <c r="G25">
        <f>_10sept_0_20[[#This Row],[V_mag]]-40</f>
        <v>-62.6</v>
      </c>
      <c r="H25">
        <f>10^(_10sept_0_20[[#This Row],[H_mag_adj]]/20)*COS(RADIANS(_10sept_0_20[[#This Row],[H_phase]]))</f>
        <v>-5.4320779520752676E-4</v>
      </c>
      <c r="I25">
        <f>10^(_10sept_0_20[[#This Row],[H_mag_adj]]/20)*SIN(RADIANS(_10sept_0_20[[#This Row],[H_phase]]))</f>
        <v>5.0319206685581869E-4</v>
      </c>
      <c r="J25">
        <f>10^(_10sept_0_20[[#This Row],[V_mag_adj]]/20)*COS(RADIANS(_10sept_0_20[[#This Row],[V_phase]]))</f>
        <v>-5.3923912484879271E-4</v>
      </c>
      <c r="K25">
        <f>10^(_10sept_0_20[[#This Row],[V_mag_adj]]/20)*SIN(RADIANS(_10sept_0_20[[#This Row],[V_phase]]))</f>
        <v>5.0868658335947146E-4</v>
      </c>
    </row>
    <row r="26" spans="1:11" x14ac:dyDescent="0.25">
      <c r="A26">
        <v>-157</v>
      </c>
      <c r="B26">
        <v>-22.09</v>
      </c>
      <c r="C26">
        <v>146.93</v>
      </c>
      <c r="D26">
        <v>-22.16</v>
      </c>
      <c r="E26">
        <v>146.47999999999999</v>
      </c>
      <c r="F26">
        <f>_10sept_0_20[[#This Row],[H_mag]]-40</f>
        <v>-62.09</v>
      </c>
      <c r="G26">
        <f>_10sept_0_20[[#This Row],[V_mag]]-40</f>
        <v>-62.16</v>
      </c>
      <c r="H26">
        <f>10^(_10sept_0_20[[#This Row],[H_mag_adj]]/20)*COS(RADIANS(_10sept_0_20[[#This Row],[H_phase]]))</f>
        <v>-6.5878904933158722E-4</v>
      </c>
      <c r="I26">
        <f>10^(_10sept_0_20[[#This Row],[H_mag_adj]]/20)*SIN(RADIANS(_10sept_0_20[[#This Row],[H_phase]]))</f>
        <v>4.2896781769638422E-4</v>
      </c>
      <c r="J26">
        <f>10^(_10sept_0_20[[#This Row],[V_mag_adj]]/20)*COS(RADIANS(_10sept_0_20[[#This Row],[V_phase]]))</f>
        <v>-6.5013898926743531E-4</v>
      </c>
      <c r="K26">
        <f>10^(_10sept_0_20[[#This Row],[V_mag_adj]]/20)*SIN(RADIANS(_10sept_0_20[[#This Row],[V_phase]]))</f>
        <v>4.3064404780866956E-4</v>
      </c>
    </row>
    <row r="27" spans="1:11" x14ac:dyDescent="0.25">
      <c r="A27">
        <v>-156</v>
      </c>
      <c r="B27">
        <v>-21.53</v>
      </c>
      <c r="C27">
        <v>158.65</v>
      </c>
      <c r="D27">
        <v>-21.62</v>
      </c>
      <c r="E27">
        <v>158.22</v>
      </c>
      <c r="F27">
        <f>_10sept_0_20[[#This Row],[H_mag]]-40</f>
        <v>-61.53</v>
      </c>
      <c r="G27">
        <f>_10sept_0_20[[#This Row],[V_mag]]-40</f>
        <v>-61.620000000000005</v>
      </c>
      <c r="H27">
        <f>10^(_10sept_0_20[[#This Row],[H_mag_adj]]/20)*COS(RADIANS(_10sept_0_20[[#This Row],[H_phase]]))</f>
        <v>-7.8095148031500706E-4</v>
      </c>
      <c r="I27">
        <f>10^(_10sept_0_20[[#This Row],[H_mag_adj]]/20)*SIN(RADIANS(_10sept_0_20[[#This Row],[H_phase]]))</f>
        <v>3.052656306851973E-4</v>
      </c>
      <c r="J27">
        <f>10^(_10sept_0_20[[#This Row],[V_mag_adj]]/20)*COS(RADIANS(_10sept_0_20[[#This Row],[V_phase]]))</f>
        <v>-7.7061220419243613E-4</v>
      </c>
      <c r="K27">
        <f>10^(_10sept_0_20[[#This Row],[V_mag_adj]]/20)*SIN(RADIANS(_10sept_0_20[[#This Row],[V_phase]]))</f>
        <v>3.0791090772161526E-4</v>
      </c>
    </row>
    <row r="28" spans="1:11" x14ac:dyDescent="0.25">
      <c r="A28">
        <v>-155</v>
      </c>
      <c r="B28">
        <v>-21.46</v>
      </c>
      <c r="C28">
        <v>170.95</v>
      </c>
      <c r="D28">
        <v>-21.53</v>
      </c>
      <c r="E28">
        <v>170.27</v>
      </c>
      <c r="F28">
        <f>_10sept_0_20[[#This Row],[H_mag]]-40</f>
        <v>-61.46</v>
      </c>
      <c r="G28">
        <f>_10sept_0_20[[#This Row],[V_mag]]-40</f>
        <v>-61.53</v>
      </c>
      <c r="H28">
        <f>10^(_10sept_0_20[[#This Row],[H_mag_adj]]/20)*COS(RADIANS(_10sept_0_20[[#This Row],[H_phase]]))</f>
        <v>-8.3475634894277461E-4</v>
      </c>
      <c r="I28">
        <f>10^(_10sept_0_20[[#This Row],[H_mag_adj]]/20)*SIN(RADIANS(_10sept_0_20[[#This Row],[H_phase]]))</f>
        <v>1.3295925682419268E-4</v>
      </c>
      <c r="J28">
        <f>10^(_10sept_0_20[[#This Row],[V_mag_adj]]/20)*COS(RADIANS(_10sept_0_20[[#This Row],[V_phase]]))</f>
        <v>-8.264324361696825E-4</v>
      </c>
      <c r="K28">
        <f>10^(_10sept_0_20[[#This Row],[V_mag_adj]]/20)*SIN(RADIANS(_10sept_0_20[[#This Row],[V_phase]]))</f>
        <v>1.4171008549314939E-4</v>
      </c>
    </row>
    <row r="29" spans="1:11" x14ac:dyDescent="0.25">
      <c r="A29">
        <v>-154</v>
      </c>
      <c r="B29">
        <v>-21.34</v>
      </c>
      <c r="C29">
        <v>-176.45</v>
      </c>
      <c r="D29">
        <v>-21.4</v>
      </c>
      <c r="E29">
        <v>-176.36</v>
      </c>
      <c r="F29">
        <f>_10sept_0_20[[#This Row],[H_mag]]-40</f>
        <v>-61.34</v>
      </c>
      <c r="G29">
        <f>_10sept_0_20[[#This Row],[V_mag]]-40</f>
        <v>-61.4</v>
      </c>
      <c r="H29">
        <f>10^(_10sept_0_20[[#This Row],[H_mag_adj]]/20)*COS(RADIANS(_10sept_0_20[[#This Row],[H_phase]]))</f>
        <v>-8.5539331256131144E-4</v>
      </c>
      <c r="I29">
        <f>10^(_10sept_0_20[[#This Row],[H_mag_adj]]/20)*SIN(RADIANS(_10sept_0_20[[#This Row],[H_phase]]))</f>
        <v>-5.3067400374423555E-5</v>
      </c>
      <c r="J29">
        <f>10^(_10sept_0_20[[#This Row],[V_mag_adj]]/20)*COS(RADIANS(_10sept_0_20[[#This Row],[V_phase]]))</f>
        <v>-8.4942099417166007E-4</v>
      </c>
      <c r="K29">
        <f>10^(_10sept_0_20[[#This Row],[V_mag_adj]]/20)*SIN(RADIANS(_10sept_0_20[[#This Row],[V_phase]]))</f>
        <v>-5.4036420453418564E-5</v>
      </c>
    </row>
    <row r="30" spans="1:11" x14ac:dyDescent="0.25">
      <c r="A30">
        <v>-153</v>
      </c>
      <c r="B30">
        <v>-21.41</v>
      </c>
      <c r="C30">
        <v>-162.69</v>
      </c>
      <c r="D30">
        <v>-21.48</v>
      </c>
      <c r="E30">
        <v>-163.36000000000001</v>
      </c>
      <c r="F30">
        <f>_10sept_0_20[[#This Row],[H_mag]]-40</f>
        <v>-61.41</v>
      </c>
      <c r="G30">
        <f>_10sept_0_20[[#This Row],[V_mag]]-40</f>
        <v>-61.480000000000004</v>
      </c>
      <c r="H30">
        <f>10^(_10sept_0_20[[#This Row],[H_mag_adj]]/20)*COS(RADIANS(_10sept_0_20[[#This Row],[H_phase]]))</f>
        <v>-8.1165405656214112E-4</v>
      </c>
      <c r="I30">
        <f>10^(_10sept_0_20[[#This Row],[H_mag_adj]]/20)*SIN(RADIANS(_10sept_0_20[[#This Row],[H_phase]]))</f>
        <v>-2.5295749854153455E-4</v>
      </c>
      <c r="J30">
        <f>10^(_10sept_0_20[[#This Row],[V_mag_adj]]/20)*COS(RADIANS(_10sept_0_20[[#This Row],[V_phase]]))</f>
        <v>-8.0801833774003318E-4</v>
      </c>
      <c r="K30">
        <f>10^(_10sept_0_20[[#This Row],[V_mag_adj]]/20)*SIN(RADIANS(_10sept_0_20[[#This Row],[V_phase]]))</f>
        <v>-2.4149509214301077E-4</v>
      </c>
    </row>
    <row r="31" spans="1:11" x14ac:dyDescent="0.25">
      <c r="A31">
        <v>-152</v>
      </c>
      <c r="B31">
        <v>-21.76</v>
      </c>
      <c r="C31">
        <v>-148.86000000000001</v>
      </c>
      <c r="D31">
        <v>-21.87</v>
      </c>
      <c r="E31">
        <v>-149.34</v>
      </c>
      <c r="F31">
        <f>_10sept_0_20[[#This Row],[H_mag]]-40</f>
        <v>-61.760000000000005</v>
      </c>
      <c r="G31">
        <f>_10sept_0_20[[#This Row],[V_mag]]-40</f>
        <v>-61.870000000000005</v>
      </c>
      <c r="H31">
        <f>10^(_10sept_0_20[[#This Row],[H_mag_adj]]/20)*COS(RADIANS(_10sept_0_20[[#This Row],[H_phase]]))</f>
        <v>-6.9891796971557527E-4</v>
      </c>
      <c r="I31">
        <f>10^(_10sept_0_20[[#This Row],[H_mag_adj]]/20)*SIN(RADIANS(_10sept_0_20[[#This Row],[H_phase]]))</f>
        <v>-4.2228005023003257E-4</v>
      </c>
      <c r="J31">
        <f>10^(_10sept_0_20[[#This Row],[V_mag_adj]]/20)*COS(RADIANS(_10sept_0_20[[#This Row],[V_phase]]))</f>
        <v>-6.9359143851198282E-4</v>
      </c>
      <c r="K31">
        <f>10^(_10sept_0_20[[#This Row],[V_mag_adj]]/20)*SIN(RADIANS(_10sept_0_20[[#This Row],[V_phase]]))</f>
        <v>-4.1116980283815497E-4</v>
      </c>
    </row>
    <row r="32" spans="1:11" x14ac:dyDescent="0.25">
      <c r="A32">
        <v>-151</v>
      </c>
      <c r="B32">
        <v>-22.22</v>
      </c>
      <c r="C32">
        <v>-135.6</v>
      </c>
      <c r="D32">
        <v>-22.24</v>
      </c>
      <c r="E32">
        <v>-135.94</v>
      </c>
      <c r="F32">
        <f>_10sept_0_20[[#This Row],[H_mag]]-40</f>
        <v>-62.22</v>
      </c>
      <c r="G32">
        <f>_10sept_0_20[[#This Row],[V_mag]]-40</f>
        <v>-62.239999999999995</v>
      </c>
      <c r="H32">
        <f>10^(_10sept_0_20[[#This Row],[H_mag_adj]]/20)*COS(RADIANS(_10sept_0_20[[#This Row],[H_phase]]))</f>
        <v>-5.5333179594920347E-4</v>
      </c>
      <c r="I32">
        <f>10^(_10sept_0_20[[#This Row],[H_mag_adj]]/20)*SIN(RADIANS(_10sept_0_20[[#This Row],[H_phase]]))</f>
        <v>-5.4186252855049682E-4</v>
      </c>
      <c r="J32">
        <f>10^(_10sept_0_20[[#This Row],[V_mag_adj]]/20)*COS(RADIANS(_10sept_0_20[[#This Row],[V_phase]]))</f>
        <v>-5.5525751087245239E-4</v>
      </c>
      <c r="K32">
        <f>10^(_10sept_0_20[[#This Row],[V_mag_adj]]/20)*SIN(RADIANS(_10sept_0_20[[#This Row],[V_phase]]))</f>
        <v>-5.3733079495182955E-4</v>
      </c>
    </row>
    <row r="33" spans="1:11" x14ac:dyDescent="0.25">
      <c r="A33">
        <v>-150</v>
      </c>
      <c r="B33">
        <v>-22.91</v>
      </c>
      <c r="C33">
        <v>-119.56</v>
      </c>
      <c r="D33">
        <v>-22.96</v>
      </c>
      <c r="E33">
        <v>-119.92</v>
      </c>
      <c r="F33">
        <f>_10sept_0_20[[#This Row],[H_mag]]-40</f>
        <v>-62.91</v>
      </c>
      <c r="G33">
        <f>_10sept_0_20[[#This Row],[V_mag]]-40</f>
        <v>-62.96</v>
      </c>
      <c r="H33">
        <f>10^(_10sept_0_20[[#This Row],[H_mag_adj]]/20)*COS(RADIANS(_10sept_0_20[[#This Row],[H_phase]]))</f>
        <v>-3.5289189605468578E-4</v>
      </c>
      <c r="I33">
        <f>10^(_10sept_0_20[[#This Row],[H_mag_adj]]/20)*SIN(RADIANS(_10sept_0_20[[#This Row],[H_phase]]))</f>
        <v>-6.2221310275438284E-4</v>
      </c>
      <c r="J33">
        <f>10^(_10sept_0_20[[#This Row],[V_mag_adj]]/20)*COS(RADIANS(_10sept_0_20[[#This Row],[V_phase]]))</f>
        <v>-3.5474641139004884E-4</v>
      </c>
      <c r="K33">
        <f>10^(_10sept_0_20[[#This Row],[V_mag_adj]]/20)*SIN(RADIANS(_10sept_0_20[[#This Row],[V_phase]]))</f>
        <v>-6.1642489048463554E-4</v>
      </c>
    </row>
    <row r="34" spans="1:11" x14ac:dyDescent="0.25">
      <c r="A34">
        <v>-149</v>
      </c>
      <c r="B34">
        <v>-23.72</v>
      </c>
      <c r="C34">
        <v>-103.42</v>
      </c>
      <c r="D34">
        <v>-23.91</v>
      </c>
      <c r="E34">
        <v>-104.03</v>
      </c>
      <c r="F34">
        <f>_10sept_0_20[[#This Row],[H_mag]]-40</f>
        <v>-63.72</v>
      </c>
      <c r="G34">
        <f>_10sept_0_20[[#This Row],[V_mag]]-40</f>
        <v>-63.91</v>
      </c>
      <c r="H34">
        <f>10^(_10sept_0_20[[#This Row],[H_mag_adj]]/20)*COS(RADIANS(_10sept_0_20[[#This Row],[H_phase]]))</f>
        <v>-1.5123477376367616E-4</v>
      </c>
      <c r="I34">
        <f>10^(_10sept_0_20[[#This Row],[H_mag_adj]]/20)*SIN(RADIANS(_10sept_0_20[[#This Row],[H_phase]]))</f>
        <v>-6.3383563102034754E-4</v>
      </c>
      <c r="J34">
        <f>10^(_10sept_0_20[[#This Row],[V_mag_adj]]/20)*COS(RADIANS(_10sept_0_20[[#This Row],[V_phase]]))</f>
        <v>-1.5455611650633244E-4</v>
      </c>
      <c r="K34">
        <f>10^(_10sept_0_20[[#This Row],[V_mag_adj]]/20)*SIN(RADIANS(_10sept_0_20[[#This Row],[V_phase]]))</f>
        <v>-6.1851090209930266E-4</v>
      </c>
    </row>
    <row r="35" spans="1:11" x14ac:dyDescent="0.25">
      <c r="A35">
        <v>-148</v>
      </c>
      <c r="B35">
        <v>-24.78</v>
      </c>
      <c r="C35">
        <v>-87.6</v>
      </c>
      <c r="D35">
        <v>-24.97</v>
      </c>
      <c r="E35">
        <v>-87.98</v>
      </c>
      <c r="F35">
        <f>_10sept_0_20[[#This Row],[H_mag]]-40</f>
        <v>-64.78</v>
      </c>
      <c r="G35">
        <f>_10sept_0_20[[#This Row],[V_mag]]-40</f>
        <v>-64.97</v>
      </c>
      <c r="H35">
        <f>10^(_10sept_0_20[[#This Row],[H_mag_adj]]/20)*COS(RADIANS(_10sept_0_20[[#This Row],[H_phase]]))</f>
        <v>2.4152472703629049E-5</v>
      </c>
      <c r="I35">
        <f>10^(_10sept_0_20[[#This Row],[H_mag_adj]]/20)*SIN(RADIANS(_10sept_0_20[[#This Row],[H_phase]]))</f>
        <v>-5.7626054121057504E-4</v>
      </c>
      <c r="J35">
        <f>10^(_10sept_0_20[[#This Row],[V_mag_adj]]/20)*COS(RADIANS(_10sept_0_20[[#This Row],[V_phase]]))</f>
        <v>1.9890182355190417E-5</v>
      </c>
      <c r="K35">
        <f>10^(_10sept_0_20[[#This Row],[V_mag_adj]]/20)*SIN(RADIANS(_10sept_0_20[[#This Row],[V_phase]]))</f>
        <v>-5.639362843606441E-4</v>
      </c>
    </row>
    <row r="36" spans="1:11" x14ac:dyDescent="0.25">
      <c r="A36">
        <v>-147</v>
      </c>
      <c r="B36">
        <v>-26.22</v>
      </c>
      <c r="C36">
        <v>-71.010000000000005</v>
      </c>
      <c r="D36">
        <v>-26.35</v>
      </c>
      <c r="E36">
        <v>-71.14</v>
      </c>
      <c r="F36">
        <f>_10sept_0_20[[#This Row],[H_mag]]-40</f>
        <v>-66.22</v>
      </c>
      <c r="G36">
        <f>_10sept_0_20[[#This Row],[V_mag]]-40</f>
        <v>-66.349999999999994</v>
      </c>
      <c r="H36">
        <f>10^(_10sept_0_20[[#This Row],[H_mag_adj]]/20)*COS(RADIANS(_10sept_0_20[[#This Row],[H_phase]]))</f>
        <v>1.5900900495274787E-4</v>
      </c>
      <c r="I36">
        <f>10^(_10sept_0_20[[#This Row],[H_mag_adj]]/20)*SIN(RADIANS(_10sept_0_20[[#This Row],[H_phase]]))</f>
        <v>-4.620576421132483E-4</v>
      </c>
      <c r="J36">
        <f>10^(_10sept_0_20[[#This Row],[V_mag_adj]]/20)*COS(RADIANS(_10sept_0_20[[#This Row],[V_phase]]))</f>
        <v>1.5561366551987378E-4</v>
      </c>
      <c r="K36">
        <f>10^(_10sept_0_20[[#This Row],[V_mag_adj]]/20)*SIN(RADIANS(_10sept_0_20[[#This Row],[V_phase]]))</f>
        <v>-4.555478592862847E-4</v>
      </c>
    </row>
    <row r="37" spans="1:11" x14ac:dyDescent="0.25">
      <c r="A37">
        <v>-146</v>
      </c>
      <c r="B37">
        <v>-27.72</v>
      </c>
      <c r="C37">
        <v>-55.23</v>
      </c>
      <c r="D37">
        <v>-27.51</v>
      </c>
      <c r="E37">
        <v>-53.83</v>
      </c>
      <c r="F37">
        <f>_10sept_0_20[[#This Row],[H_mag]]-40</f>
        <v>-67.72</v>
      </c>
      <c r="G37">
        <f>_10sept_0_20[[#This Row],[V_mag]]-40</f>
        <v>-67.510000000000005</v>
      </c>
      <c r="H37">
        <f>10^(_10sept_0_20[[#This Row],[H_mag_adj]]/20)*COS(RADIANS(_10sept_0_20[[#This Row],[H_phase]]))</f>
        <v>2.344719170858428E-4</v>
      </c>
      <c r="I37">
        <f>10^(_10sept_0_20[[#This Row],[H_mag_adj]]/20)*SIN(RADIANS(_10sept_0_20[[#This Row],[H_phase]]))</f>
        <v>-3.3773808382001524E-4</v>
      </c>
      <c r="J37">
        <f>10^(_10sept_0_20[[#This Row],[V_mag_adj]]/20)*COS(RADIANS(_10sept_0_20[[#This Row],[V_phase]]))</f>
        <v>2.4859176749152145E-4</v>
      </c>
      <c r="K37">
        <f>10^(_10sept_0_20[[#This Row],[V_mag_adj]]/20)*SIN(RADIANS(_10sept_0_20[[#This Row],[V_phase]]))</f>
        <v>-3.4003100038740232E-4</v>
      </c>
    </row>
    <row r="38" spans="1:11" x14ac:dyDescent="0.25">
      <c r="A38">
        <v>-145</v>
      </c>
      <c r="B38">
        <v>-29.68</v>
      </c>
      <c r="C38">
        <v>-33.85</v>
      </c>
      <c r="D38">
        <v>-29.74</v>
      </c>
      <c r="E38">
        <v>-34.549999999999997</v>
      </c>
      <c r="F38">
        <f>_10sept_0_20[[#This Row],[H_mag]]-40</f>
        <v>-69.680000000000007</v>
      </c>
      <c r="G38">
        <f>_10sept_0_20[[#This Row],[V_mag]]-40</f>
        <v>-69.739999999999995</v>
      </c>
      <c r="H38">
        <f>10^(_10sept_0_20[[#This Row],[H_mag_adj]]/20)*COS(RADIANS(_10sept_0_20[[#This Row],[H_phase]]))</f>
        <v>2.7248271224615127E-4</v>
      </c>
      <c r="I38">
        <f>10^(_10sept_0_20[[#This Row],[H_mag_adj]]/20)*SIN(RADIANS(_10sept_0_20[[#This Row],[H_phase]]))</f>
        <v>-1.8275582860736422E-4</v>
      </c>
      <c r="J38">
        <f>10^(_10sept_0_20[[#This Row],[V_mag_adj]]/20)*COS(RADIANS(_10sept_0_20[[#This Row],[V_phase]]))</f>
        <v>2.6836940084148307E-4</v>
      </c>
      <c r="K38">
        <f>10^(_10sept_0_20[[#This Row],[V_mag_adj]]/20)*SIN(RADIANS(_10sept_0_20[[#This Row],[V_phase]]))</f>
        <v>-1.8479020648252931E-4</v>
      </c>
    </row>
    <row r="39" spans="1:11" x14ac:dyDescent="0.25">
      <c r="A39">
        <v>-144</v>
      </c>
      <c r="B39">
        <v>-32.65</v>
      </c>
      <c r="C39">
        <v>-10.55</v>
      </c>
      <c r="D39">
        <v>-33.08</v>
      </c>
      <c r="E39">
        <v>-9.4700000000000006</v>
      </c>
      <c r="F39">
        <f>_10sept_0_20[[#This Row],[H_mag]]-40</f>
        <v>-72.650000000000006</v>
      </c>
      <c r="G39">
        <f>_10sept_0_20[[#This Row],[V_mag]]-40</f>
        <v>-73.08</v>
      </c>
      <c r="H39">
        <f>10^(_10sept_0_20[[#This Row],[H_mag_adj]]/20)*COS(RADIANS(_10sept_0_20[[#This Row],[H_phase]]))</f>
        <v>2.2913725674291992E-4</v>
      </c>
      <c r="I39">
        <f>10^(_10sept_0_20[[#This Row],[H_mag_adj]]/20)*SIN(RADIANS(_10sept_0_20[[#This Row],[H_phase]]))</f>
        <v>-4.2674942549140528E-5</v>
      </c>
      <c r="J39">
        <f>10^(_10sept_0_20[[#This Row],[V_mag_adj]]/20)*COS(RADIANS(_10sept_0_20[[#This Row],[V_phase]]))</f>
        <v>2.1879665840310889E-4</v>
      </c>
      <c r="K39">
        <f>10^(_10sept_0_20[[#This Row],[V_mag_adj]]/20)*SIN(RADIANS(_10sept_0_20[[#This Row],[V_phase]]))</f>
        <v>-3.6496244187291207E-5</v>
      </c>
    </row>
    <row r="40" spans="1:11" x14ac:dyDescent="0.25">
      <c r="A40">
        <v>-143</v>
      </c>
      <c r="B40">
        <v>-36.32</v>
      </c>
      <c r="C40">
        <v>25.85</v>
      </c>
      <c r="D40">
        <v>-37.19</v>
      </c>
      <c r="E40">
        <v>24.38</v>
      </c>
      <c r="F40">
        <f>_10sept_0_20[[#This Row],[H_mag]]-40</f>
        <v>-76.319999999999993</v>
      </c>
      <c r="G40">
        <f>_10sept_0_20[[#This Row],[V_mag]]-40</f>
        <v>-77.19</v>
      </c>
      <c r="H40">
        <f>10^(_10sept_0_20[[#This Row],[H_mag_adj]]/20)*COS(RADIANS(_10sept_0_20[[#This Row],[H_phase]]))</f>
        <v>1.3747156871251758E-4</v>
      </c>
      <c r="I40">
        <f>10^(_10sept_0_20[[#This Row],[H_mag_adj]]/20)*SIN(RADIANS(_10sept_0_20[[#This Row],[H_phase]]))</f>
        <v>6.6604417410030681E-5</v>
      </c>
      <c r="J40">
        <f>10^(_10sept_0_20[[#This Row],[V_mag_adj]]/20)*COS(RADIANS(_10sept_0_20[[#This Row],[V_phase]]))</f>
        <v>1.2587407160342243E-4</v>
      </c>
      <c r="K40">
        <f>10^(_10sept_0_20[[#This Row],[V_mag_adj]]/20)*SIN(RADIANS(_10sept_0_20[[#This Row],[V_phase]]))</f>
        <v>5.7046040034684785E-5</v>
      </c>
    </row>
    <row r="41" spans="1:11" x14ac:dyDescent="0.25">
      <c r="A41">
        <v>-142</v>
      </c>
      <c r="B41">
        <v>-37.72</v>
      </c>
      <c r="C41">
        <v>79.790000000000006</v>
      </c>
      <c r="D41">
        <v>-38.380000000000003</v>
      </c>
      <c r="E41">
        <v>84.38</v>
      </c>
      <c r="F41">
        <f>_10sept_0_20[[#This Row],[H_mag]]-40</f>
        <v>-77.72</v>
      </c>
      <c r="G41">
        <f>_10sept_0_20[[#This Row],[V_mag]]-40</f>
        <v>-78.38</v>
      </c>
      <c r="H41">
        <f>10^(_10sept_0_20[[#This Row],[H_mag_adj]]/20)*COS(RADIANS(_10sept_0_20[[#This Row],[H_phase]]))</f>
        <v>2.3046352461869836E-5</v>
      </c>
      <c r="I41">
        <f>10^(_10sept_0_20[[#This Row],[H_mag_adj]]/20)*SIN(RADIANS(_10sept_0_20[[#This Row],[H_phase]]))</f>
        <v>1.2795809843318194E-4</v>
      </c>
      <c r="J41">
        <f>10^(_10sept_0_20[[#This Row],[V_mag_adj]]/20)*COS(RADIANS(_10sept_0_20[[#This Row],[V_phase]]))</f>
        <v>1.1800952356655807E-5</v>
      </c>
      <c r="K41">
        <f>10^(_10sept_0_20[[#This Row],[V_mag_adj]]/20)*SIN(RADIANS(_10sept_0_20[[#This Row],[V_phase]]))</f>
        <v>1.1992436657891251E-4</v>
      </c>
    </row>
    <row r="42" spans="1:11" x14ac:dyDescent="0.25">
      <c r="A42">
        <v>-141</v>
      </c>
      <c r="B42">
        <v>-34.57</v>
      </c>
      <c r="C42">
        <v>122.93</v>
      </c>
      <c r="D42">
        <v>-35.340000000000003</v>
      </c>
      <c r="E42">
        <v>123.17</v>
      </c>
      <c r="F42">
        <f>_10sept_0_20[[#This Row],[H_mag]]-40</f>
        <v>-74.569999999999993</v>
      </c>
      <c r="G42">
        <f>_10sept_0_20[[#This Row],[V_mag]]-40</f>
        <v>-75.34</v>
      </c>
      <c r="H42">
        <f>10^(_10sept_0_20[[#This Row],[H_mag_adj]]/20)*COS(RADIANS(_10sept_0_20[[#This Row],[H_phase]]))</f>
        <v>-1.0157588908626863E-4</v>
      </c>
      <c r="I42">
        <f>10^(_10sept_0_20[[#This Row],[H_mag_adj]]/20)*SIN(RADIANS(_10sept_0_20[[#This Row],[H_phase]]))</f>
        <v>1.568322999391157E-4</v>
      </c>
      <c r="J42">
        <f>10^(_10sept_0_20[[#This Row],[V_mag_adj]]/20)*COS(RADIANS(_10sept_0_20[[#This Row],[V_phase]]))</f>
        <v>-9.355921629283659E-5</v>
      </c>
      <c r="K42">
        <f>10^(_10sept_0_20[[#This Row],[V_mag_adj]]/20)*SIN(RADIANS(_10sept_0_20[[#This Row],[V_phase]]))</f>
        <v>1.4313698622335012E-4</v>
      </c>
    </row>
    <row r="43" spans="1:11" x14ac:dyDescent="0.25">
      <c r="A43">
        <v>-140</v>
      </c>
      <c r="B43">
        <v>-32.700000000000003</v>
      </c>
      <c r="C43">
        <v>149.74</v>
      </c>
      <c r="D43">
        <v>-32.5</v>
      </c>
      <c r="E43">
        <v>146.58000000000001</v>
      </c>
      <c r="F43">
        <f>_10sept_0_20[[#This Row],[H_mag]]-40</f>
        <v>-72.7</v>
      </c>
      <c r="G43">
        <f>_10sept_0_20[[#This Row],[V_mag]]-40</f>
        <v>-72.5</v>
      </c>
      <c r="H43">
        <f>10^(_10sept_0_20[[#This Row],[H_mag_adj]]/20)*COS(RADIANS(_10sept_0_20[[#This Row],[H_phase]]))</f>
        <v>-2.0016439904620349E-4</v>
      </c>
      <c r="I43">
        <f>10^(_10sept_0_20[[#This Row],[H_mag_adj]]/20)*SIN(RADIANS(_10sept_0_20[[#This Row],[H_phase]]))</f>
        <v>1.1677924897642306E-4</v>
      </c>
      <c r="J43">
        <f>10^(_10sept_0_20[[#This Row],[V_mag_adj]]/20)*COS(RADIANS(_10sept_0_20[[#This Row],[V_phase]]))</f>
        <v>-1.9792804815588381E-4</v>
      </c>
      <c r="K43">
        <f>10^(_10sept_0_20[[#This Row],[V_mag_adj]]/20)*SIN(RADIANS(_10sept_0_20[[#This Row],[V_phase]]))</f>
        <v>1.3060865312925084E-4</v>
      </c>
    </row>
    <row r="44" spans="1:11" x14ac:dyDescent="0.25">
      <c r="A44">
        <v>-139</v>
      </c>
      <c r="B44">
        <v>-31.35</v>
      </c>
      <c r="C44">
        <v>161.01</v>
      </c>
      <c r="D44">
        <v>-31.68</v>
      </c>
      <c r="E44">
        <v>164.4</v>
      </c>
      <c r="F44">
        <f>_10sept_0_20[[#This Row],[H_mag]]-40</f>
        <v>-71.349999999999994</v>
      </c>
      <c r="G44">
        <f>_10sept_0_20[[#This Row],[V_mag]]-40</f>
        <v>-71.680000000000007</v>
      </c>
      <c r="H44">
        <f>10^(_10sept_0_20[[#This Row],[H_mag_adj]]/20)*COS(RADIANS(_10sept_0_20[[#This Row],[H_phase]]))</f>
        <v>-2.5597417831237649E-4</v>
      </c>
      <c r="I44">
        <f>10^(_10sept_0_20[[#This Row],[H_mag_adj]]/20)*SIN(RADIANS(_10sept_0_20[[#This Row],[H_phase]]))</f>
        <v>8.8089008117892714E-5</v>
      </c>
      <c r="J44">
        <f>10^(_10sept_0_20[[#This Row],[V_mag_adj]]/20)*COS(RADIANS(_10sept_0_20[[#This Row],[V_phase]]))</f>
        <v>-2.5101495426857592E-4</v>
      </c>
      <c r="K44">
        <f>10^(_10sept_0_20[[#This Row],[V_mag_adj]]/20)*SIN(RADIANS(_10sept_0_20[[#This Row],[V_phase]]))</f>
        <v>7.0084634516153936E-5</v>
      </c>
    </row>
    <row r="45" spans="1:11" x14ac:dyDescent="0.25">
      <c r="A45">
        <v>-138</v>
      </c>
      <c r="B45">
        <v>-31.51</v>
      </c>
      <c r="C45">
        <v>179.54</v>
      </c>
      <c r="D45">
        <v>-31.49</v>
      </c>
      <c r="E45">
        <v>-179.84</v>
      </c>
      <c r="F45">
        <f>_10sept_0_20[[#This Row],[H_mag]]-40</f>
        <v>-71.510000000000005</v>
      </c>
      <c r="G45">
        <f>_10sept_0_20[[#This Row],[V_mag]]-40</f>
        <v>-71.489999999999995</v>
      </c>
      <c r="H45">
        <f>10^(_10sept_0_20[[#This Row],[H_mag_adj]]/20)*COS(RADIANS(_10sept_0_20[[#This Row],[H_phase]]))</f>
        <v>-2.6575778974435128E-4</v>
      </c>
      <c r="I45">
        <f>10^(_10sept_0_20[[#This Row],[H_mag_adj]]/20)*SIN(RADIANS(_10sept_0_20[[#This Row],[H_phase]]))</f>
        <v>2.1336861280750752E-6</v>
      </c>
      <c r="J45">
        <f>10^(_10sept_0_20[[#This Row],[V_mag_adj]]/20)*COS(RADIANS(_10sept_0_20[[#This Row],[V_phase]]))</f>
        <v>-2.663779710381855E-4</v>
      </c>
      <c r="K45">
        <f>10^(_10sept_0_20[[#This Row],[V_mag_adj]]/20)*SIN(RADIANS(_10sept_0_20[[#This Row],[V_phase]]))</f>
        <v>-7.4386955752074345E-7</v>
      </c>
    </row>
    <row r="46" spans="1:11" x14ac:dyDescent="0.25">
      <c r="A46">
        <v>-137</v>
      </c>
      <c r="B46">
        <v>-33.18</v>
      </c>
      <c r="C46">
        <v>-163.86</v>
      </c>
      <c r="D46">
        <v>-32.93</v>
      </c>
      <c r="E46">
        <v>-163.78</v>
      </c>
      <c r="F46">
        <f>_10sept_0_20[[#This Row],[H_mag]]-40</f>
        <v>-73.180000000000007</v>
      </c>
      <c r="G46">
        <f>_10sept_0_20[[#This Row],[V_mag]]-40</f>
        <v>-72.930000000000007</v>
      </c>
      <c r="H46">
        <f>10^(_10sept_0_20[[#This Row],[H_mag_adj]]/20)*COS(RADIANS(_10sept_0_20[[#This Row],[H_phase]]))</f>
        <v>-2.1063762258871548E-4</v>
      </c>
      <c r="I46">
        <f>10^(_10sept_0_20[[#This Row],[H_mag_adj]]/20)*SIN(RADIANS(_10sept_0_20[[#This Row],[H_phase]]))</f>
        <v>-6.0956761685202267E-5</v>
      </c>
      <c r="J46">
        <f>10^(_10sept_0_20[[#This Row],[V_mag_adj]]/20)*COS(RADIANS(_10sept_0_20[[#This Row],[V_phase]]))</f>
        <v>-2.1670054392195908E-4</v>
      </c>
      <c r="K46">
        <f>10^(_10sept_0_20[[#This Row],[V_mag_adj]]/20)*SIN(RADIANS(_10sept_0_20[[#This Row],[V_phase]]))</f>
        <v>-6.3039363651978963E-5</v>
      </c>
    </row>
    <row r="47" spans="1:11" x14ac:dyDescent="0.25">
      <c r="A47">
        <v>-136</v>
      </c>
      <c r="B47">
        <v>-34.799999999999997</v>
      </c>
      <c r="C47">
        <v>-145.71</v>
      </c>
      <c r="D47">
        <v>-34.31</v>
      </c>
      <c r="E47">
        <v>-144.28</v>
      </c>
      <c r="F47">
        <f>_10sept_0_20[[#This Row],[H_mag]]-40</f>
        <v>-74.8</v>
      </c>
      <c r="G47">
        <f>_10sept_0_20[[#This Row],[V_mag]]-40</f>
        <v>-74.31</v>
      </c>
      <c r="H47">
        <f>10^(_10sept_0_20[[#This Row],[H_mag_adj]]/20)*COS(RADIANS(_10sept_0_20[[#This Row],[H_phase]]))</f>
        <v>-1.5034307274782753E-4</v>
      </c>
      <c r="I47">
        <f>10^(_10sept_0_20[[#This Row],[H_mag_adj]]/20)*SIN(RADIANS(_10sept_0_20[[#This Row],[H_phase]]))</f>
        <v>-1.0251864525539033E-4</v>
      </c>
      <c r="J47">
        <f>10^(_10sept_0_20[[#This Row],[V_mag_adj]]/20)*COS(RADIANS(_10sept_0_20[[#This Row],[V_phase]]))</f>
        <v>-1.5631178661812913E-4</v>
      </c>
      <c r="K47">
        <f>10^(_10sept_0_20[[#This Row],[V_mag_adj]]/20)*SIN(RADIANS(_10sept_0_20[[#This Row],[V_phase]]))</f>
        <v>-1.1240417048537857E-4</v>
      </c>
    </row>
    <row r="48" spans="1:11" x14ac:dyDescent="0.25">
      <c r="A48">
        <v>-135</v>
      </c>
      <c r="B48">
        <v>-38.119999999999997</v>
      </c>
      <c r="C48">
        <v>-118.01</v>
      </c>
      <c r="D48">
        <v>-37.6</v>
      </c>
      <c r="E48">
        <v>-115.43</v>
      </c>
      <c r="F48">
        <f>_10sept_0_20[[#This Row],[H_mag]]-40</f>
        <v>-78.12</v>
      </c>
      <c r="G48">
        <f>_10sept_0_20[[#This Row],[V_mag]]-40</f>
        <v>-77.599999999999994</v>
      </c>
      <c r="H48">
        <f>10^(_10sept_0_20[[#This Row],[H_mag_adj]]/20)*COS(RADIANS(_10sept_0_20[[#This Row],[H_phase]]))</f>
        <v>-5.8311178327748264E-5</v>
      </c>
      <c r="I48">
        <f>10^(_10sept_0_20[[#This Row],[H_mag_adj]]/20)*SIN(RADIANS(_10sept_0_20[[#This Row],[H_phase]]))</f>
        <v>-1.0962121606479796E-4</v>
      </c>
      <c r="J48">
        <f>10^(_10sept_0_20[[#This Row],[V_mag_adj]]/20)*COS(RADIANS(_10sept_0_20[[#This Row],[V_phase]]))</f>
        <v>-5.6607006847099624E-5</v>
      </c>
      <c r="K48">
        <f>10^(_10sept_0_20[[#This Row],[V_mag_adj]]/20)*SIN(RADIANS(_10sept_0_20[[#This Row],[V_phase]]))</f>
        <v>-1.1905316066071561E-4</v>
      </c>
    </row>
    <row r="49" spans="1:11" x14ac:dyDescent="0.25">
      <c r="A49">
        <v>-134</v>
      </c>
      <c r="B49">
        <v>-41.27</v>
      </c>
      <c r="C49">
        <v>-62.9</v>
      </c>
      <c r="D49">
        <v>-39.89</v>
      </c>
      <c r="E49">
        <v>-73.27</v>
      </c>
      <c r="F49">
        <f>_10sept_0_20[[#This Row],[H_mag]]-40</f>
        <v>-81.27000000000001</v>
      </c>
      <c r="G49">
        <f>_10sept_0_20[[#This Row],[V_mag]]-40</f>
        <v>-79.89</v>
      </c>
      <c r="H49">
        <f>10^(_10sept_0_20[[#This Row],[H_mag_adj]]/20)*COS(RADIANS(_10sept_0_20[[#This Row],[H_phase]]))</f>
        <v>3.9357834556376428E-5</v>
      </c>
      <c r="I49">
        <f>10^(_10sept_0_20[[#This Row],[H_mag_adj]]/20)*SIN(RADIANS(_10sept_0_20[[#This Row],[H_phase]]))</f>
        <v>-7.6911952537518842E-5</v>
      </c>
      <c r="J49">
        <f>10^(_10sept_0_20[[#This Row],[V_mag_adj]]/20)*COS(RADIANS(_10sept_0_20[[#This Row],[V_phase]]))</f>
        <v>2.9153072394265411E-5</v>
      </c>
      <c r="K49">
        <f>10^(_10sept_0_20[[#This Row],[V_mag_adj]]/20)*SIN(RADIANS(_10sept_0_20[[#This Row],[V_phase]]))</f>
        <v>-9.6987718977656069E-5</v>
      </c>
    </row>
    <row r="50" spans="1:11" x14ac:dyDescent="0.25">
      <c r="A50">
        <v>-133</v>
      </c>
      <c r="B50">
        <v>-39.28</v>
      </c>
      <c r="C50">
        <v>-12.65</v>
      </c>
      <c r="D50">
        <v>-39.619999999999997</v>
      </c>
      <c r="E50">
        <v>-13.47</v>
      </c>
      <c r="F50">
        <f>_10sept_0_20[[#This Row],[H_mag]]-40</f>
        <v>-79.28</v>
      </c>
      <c r="G50">
        <f>_10sept_0_20[[#This Row],[V_mag]]-40</f>
        <v>-79.62</v>
      </c>
      <c r="H50">
        <f>10^(_10sept_0_20[[#This Row],[H_mag_adj]]/20)*COS(RADIANS(_10sept_0_20[[#This Row],[H_phase]]))</f>
        <v>1.0600537546155322E-4</v>
      </c>
      <c r="I50">
        <f>10^(_10sept_0_20[[#This Row],[H_mag_adj]]/20)*SIN(RADIANS(_10sept_0_20[[#This Row],[H_phase]]))</f>
        <v>-2.3792156896179376E-5</v>
      </c>
      <c r="J50">
        <f>10^(_10sept_0_20[[#This Row],[V_mag_adj]]/20)*COS(RADIANS(_10sept_0_20[[#This Row],[V_phase]]))</f>
        <v>1.0159820750800001E-4</v>
      </c>
      <c r="K50">
        <f>10^(_10sept_0_20[[#This Row],[V_mag_adj]]/20)*SIN(RADIANS(_10sept_0_20[[#This Row],[V_phase]]))</f>
        <v>-2.4335315811571003E-5</v>
      </c>
    </row>
    <row r="51" spans="1:11" x14ac:dyDescent="0.25">
      <c r="A51">
        <v>-132</v>
      </c>
      <c r="B51">
        <v>-36.6</v>
      </c>
      <c r="C51">
        <v>22.37</v>
      </c>
      <c r="D51">
        <v>-37.56</v>
      </c>
      <c r="E51">
        <v>27.65</v>
      </c>
      <c r="F51">
        <f>_10sept_0_20[[#This Row],[H_mag]]-40</f>
        <v>-76.599999999999994</v>
      </c>
      <c r="G51">
        <f>_10sept_0_20[[#This Row],[V_mag]]-40</f>
        <v>-77.56</v>
      </c>
      <c r="H51">
        <f>10^(_10sept_0_20[[#This Row],[H_mag_adj]]/20)*COS(RADIANS(_10sept_0_20[[#This Row],[H_phase]]))</f>
        <v>1.3677987296082227E-4</v>
      </c>
      <c r="I51">
        <f>10^(_10sept_0_20[[#This Row],[H_mag_adj]]/20)*SIN(RADIANS(_10sept_0_20[[#This Row],[H_phase]]))</f>
        <v>5.6292828959973353E-5</v>
      </c>
      <c r="J51">
        <f>10^(_10sept_0_20[[#This Row],[V_mag_adj]]/20)*COS(RADIANS(_10sept_0_20[[#This Row],[V_phase]]))</f>
        <v>1.1731003277820882E-4</v>
      </c>
      <c r="K51">
        <f>10^(_10sept_0_20[[#This Row],[V_mag_adj]]/20)*SIN(RADIANS(_10sept_0_20[[#This Row],[V_phase]]))</f>
        <v>6.1458613944614487E-5</v>
      </c>
    </row>
    <row r="52" spans="1:11" x14ac:dyDescent="0.25">
      <c r="A52">
        <v>-131</v>
      </c>
      <c r="B52">
        <v>-35.26</v>
      </c>
      <c r="C52">
        <v>60.66</v>
      </c>
      <c r="D52">
        <v>-35.44</v>
      </c>
      <c r="E52">
        <v>61.35</v>
      </c>
      <c r="F52">
        <f>_10sept_0_20[[#This Row],[H_mag]]-40</f>
        <v>-75.259999999999991</v>
      </c>
      <c r="G52">
        <f>_10sept_0_20[[#This Row],[V_mag]]-40</f>
        <v>-75.44</v>
      </c>
      <c r="H52">
        <f>10^(_10sept_0_20[[#This Row],[H_mag_adj]]/20)*COS(RADIANS(_10sept_0_20[[#This Row],[H_phase]]))</f>
        <v>8.4564529624754181E-5</v>
      </c>
      <c r="I52">
        <f>10^(_10sept_0_20[[#This Row],[H_mag_adj]]/20)*SIN(RADIANS(_10sept_0_20[[#This Row],[H_phase]]))</f>
        <v>1.5044601896905074E-4</v>
      </c>
      <c r="J52">
        <f>10^(_10sept_0_20[[#This Row],[V_mag_adj]]/20)*COS(RADIANS(_10sept_0_20[[#This Row],[V_phase]]))</f>
        <v>8.1049519197467994E-5</v>
      </c>
      <c r="K52">
        <f>10^(_10sept_0_20[[#This Row],[V_mag_adj]]/20)*SIN(RADIANS(_10sept_0_20[[#This Row],[V_phase]]))</f>
        <v>1.4834716334196849E-4</v>
      </c>
    </row>
    <row r="53" spans="1:11" x14ac:dyDescent="0.25">
      <c r="A53">
        <v>-130</v>
      </c>
      <c r="B53">
        <v>-32.99</v>
      </c>
      <c r="C53">
        <v>88.84</v>
      </c>
      <c r="D53">
        <v>-33.04</v>
      </c>
      <c r="E53">
        <v>92.4</v>
      </c>
      <c r="F53">
        <f>_10sept_0_20[[#This Row],[H_mag]]-40</f>
        <v>-72.990000000000009</v>
      </c>
      <c r="G53">
        <f>_10sept_0_20[[#This Row],[V_mag]]-40</f>
        <v>-73.039999999999992</v>
      </c>
      <c r="H53">
        <f>10^(_10sept_0_20[[#This Row],[H_mag_adj]]/20)*COS(RADIANS(_10sept_0_20[[#This Row],[H_phase]]))</f>
        <v>4.5373855888437657E-6</v>
      </c>
      <c r="I53">
        <f>10^(_10sept_0_20[[#This Row],[H_mag_adj]]/20)*SIN(RADIANS(_10sept_0_20[[#This Row],[H_phase]]))</f>
        <v>2.2408407146483358E-4</v>
      </c>
      <c r="J53">
        <f>10^(_10sept_0_20[[#This Row],[V_mag_adj]]/20)*COS(RADIANS(_10sept_0_20[[#This Row],[V_phase]]))</f>
        <v>-9.3317178668820486E-6</v>
      </c>
      <c r="K53">
        <f>10^(_10sept_0_20[[#This Row],[V_mag_adj]]/20)*SIN(RADIANS(_10sept_0_20[[#This Row],[V_phase]]))</f>
        <v>2.2264804330307173E-4</v>
      </c>
    </row>
    <row r="54" spans="1:11" x14ac:dyDescent="0.25">
      <c r="A54">
        <v>-129</v>
      </c>
      <c r="B54">
        <v>-31.32</v>
      </c>
      <c r="C54">
        <v>116.21</v>
      </c>
      <c r="D54">
        <v>-31.36</v>
      </c>
      <c r="E54">
        <v>119.48</v>
      </c>
      <c r="F54">
        <f>_10sept_0_20[[#This Row],[H_mag]]-40</f>
        <v>-71.319999999999993</v>
      </c>
      <c r="G54">
        <f>_10sept_0_20[[#This Row],[V_mag]]-40</f>
        <v>-71.36</v>
      </c>
      <c r="H54">
        <f>10^(_10sept_0_20[[#This Row],[H_mag_adj]]/20)*COS(RADIANS(_10sept_0_20[[#This Row],[H_phase]]))</f>
        <v>-1.1997492151303004E-4</v>
      </c>
      <c r="I54">
        <f>10^(_10sept_0_20[[#This Row],[H_mag_adj]]/20)*SIN(RADIANS(_10sept_0_20[[#This Row],[H_phase]]))</f>
        <v>2.4371385110586618E-4</v>
      </c>
      <c r="J54">
        <f>10^(_10sept_0_20[[#This Row],[V_mag_adj]]/20)*COS(RADIANS(_10sept_0_20[[#This Row],[V_phase]]))</f>
        <v>-1.3306712294090678E-4</v>
      </c>
      <c r="K54">
        <f>10^(_10sept_0_20[[#This Row],[V_mag_adj]]/20)*SIN(RADIANS(_10sept_0_20[[#This Row],[V_phase]]))</f>
        <v>2.3538701990672955E-4</v>
      </c>
    </row>
    <row r="55" spans="1:11" x14ac:dyDescent="0.25">
      <c r="A55">
        <v>-128</v>
      </c>
      <c r="B55">
        <v>-28.97</v>
      </c>
      <c r="C55">
        <v>141.93</v>
      </c>
      <c r="D55">
        <v>-28.89</v>
      </c>
      <c r="E55">
        <v>140.4</v>
      </c>
      <c r="F55">
        <f>_10sept_0_20[[#This Row],[H_mag]]-40</f>
        <v>-68.97</v>
      </c>
      <c r="G55">
        <f>_10sept_0_20[[#This Row],[V_mag]]-40</f>
        <v>-68.89</v>
      </c>
      <c r="H55">
        <f>10^(_10sept_0_20[[#This Row],[H_mag_adj]]/20)*COS(RADIANS(_10sept_0_20[[#This Row],[H_phase]]))</f>
        <v>-2.8029611534965889E-4</v>
      </c>
      <c r="I55">
        <f>10^(_10sept_0_20[[#This Row],[H_mag_adj]]/20)*SIN(RADIANS(_10sept_0_20[[#This Row],[H_phase]]))</f>
        <v>2.1954333127124394E-4</v>
      </c>
      <c r="J55">
        <f>10^(_10sept_0_20[[#This Row],[V_mag_adj]]/20)*COS(RADIANS(_10sept_0_20[[#This Row],[V_phase]]))</f>
        <v>-2.7687268179811992E-4</v>
      </c>
      <c r="K55">
        <f>10^(_10sept_0_20[[#This Row],[V_mag_adj]]/20)*SIN(RADIANS(_10sept_0_20[[#This Row],[V_phase]]))</f>
        <v>2.2904900225774859E-4</v>
      </c>
    </row>
    <row r="56" spans="1:11" x14ac:dyDescent="0.25">
      <c r="A56">
        <v>-127</v>
      </c>
      <c r="B56">
        <v>-27.02</v>
      </c>
      <c r="C56">
        <v>159.80000000000001</v>
      </c>
      <c r="D56">
        <v>-27.2</v>
      </c>
      <c r="E56">
        <v>158.93</v>
      </c>
      <c r="F56">
        <f>_10sept_0_20[[#This Row],[H_mag]]-40</f>
        <v>-67.02</v>
      </c>
      <c r="G56">
        <f>_10sept_0_20[[#This Row],[V_mag]]-40</f>
        <v>-67.2</v>
      </c>
      <c r="H56">
        <f>10^(_10sept_0_20[[#This Row],[H_mag_adj]]/20)*COS(RADIANS(_10sept_0_20[[#This Row],[H_phase]]))</f>
        <v>-4.1824527967025601E-4</v>
      </c>
      <c r="I56">
        <f>10^(_10sept_0_20[[#This Row],[H_mag_adj]]/20)*SIN(RADIANS(_10sept_0_20[[#This Row],[H_phase]]))</f>
        <v>1.5388429994410134E-4</v>
      </c>
      <c r="J56">
        <f>10^(_10sept_0_20[[#This Row],[V_mag_adj]]/20)*COS(RADIANS(_10sept_0_20[[#This Row],[V_phase]]))</f>
        <v>-4.0733121343355391E-4</v>
      </c>
      <c r="K56">
        <f>10^(_10sept_0_20[[#This Row],[V_mag_adj]]/20)*SIN(RADIANS(_10sept_0_20[[#This Row],[V_phase]]))</f>
        <v>1.5693104969722433E-4</v>
      </c>
    </row>
    <row r="57" spans="1:11" x14ac:dyDescent="0.25">
      <c r="A57">
        <v>-126</v>
      </c>
      <c r="B57">
        <v>-25.74</v>
      </c>
      <c r="C57">
        <v>176.75</v>
      </c>
      <c r="D57">
        <v>-25.68</v>
      </c>
      <c r="E57">
        <v>175.86</v>
      </c>
      <c r="F57">
        <f>_10sept_0_20[[#This Row],[H_mag]]-40</f>
        <v>-65.739999999999995</v>
      </c>
      <c r="G57">
        <f>_10sept_0_20[[#This Row],[V_mag]]-40</f>
        <v>-65.680000000000007</v>
      </c>
      <c r="H57">
        <f>10^(_10sept_0_20[[#This Row],[H_mag_adj]]/20)*COS(RADIANS(_10sept_0_20[[#This Row],[H_phase]]))</f>
        <v>-5.1558580162070356E-4</v>
      </c>
      <c r="I57">
        <f>10^(_10sept_0_20[[#This Row],[H_mag_adj]]/20)*SIN(RADIANS(_10sept_0_20[[#This Row],[H_phase]]))</f>
        <v>2.9277083517392296E-5</v>
      </c>
      <c r="J57">
        <f>10^(_10sept_0_20[[#This Row],[V_mag_adj]]/20)*COS(RADIANS(_10sept_0_20[[#This Row],[V_phase]]))</f>
        <v>-5.1863913210086789E-4</v>
      </c>
      <c r="K57">
        <f>10^(_10sept_0_20[[#This Row],[V_mag_adj]]/20)*SIN(RADIANS(_10sept_0_20[[#This Row],[V_phase]]))</f>
        <v>3.754047235374116E-5</v>
      </c>
    </row>
    <row r="58" spans="1:11" x14ac:dyDescent="0.25">
      <c r="A58">
        <v>-125</v>
      </c>
      <c r="B58">
        <v>-24.64</v>
      </c>
      <c r="C58">
        <v>-167.36</v>
      </c>
      <c r="D58">
        <v>-24.88</v>
      </c>
      <c r="E58">
        <v>-169.08</v>
      </c>
      <c r="F58">
        <f>_10sept_0_20[[#This Row],[H_mag]]-40</f>
        <v>-64.64</v>
      </c>
      <c r="G58">
        <f>_10sept_0_20[[#This Row],[V_mag]]-40</f>
        <v>-64.88</v>
      </c>
      <c r="H58">
        <f>10^(_10sept_0_20[[#This Row],[H_mag_adj]]/20)*COS(RADIANS(_10sept_0_20[[#This Row],[H_phase]]))</f>
        <v>-5.7193265559944207E-4</v>
      </c>
      <c r="I58">
        <f>10^(_10sept_0_20[[#This Row],[H_mag_adj]]/20)*SIN(RADIANS(_10sept_0_20[[#This Row],[H_phase]]))</f>
        <v>-1.2826139465499373E-4</v>
      </c>
      <c r="J58">
        <f>10^(_10sept_0_20[[#This Row],[V_mag_adj]]/20)*COS(RADIANS(_10sept_0_20[[#This Row],[V_phase]]))</f>
        <v>-5.5984010602816599E-4</v>
      </c>
      <c r="K58">
        <f>10^(_10sept_0_20[[#This Row],[V_mag_adj]]/20)*SIN(RADIANS(_10sept_0_20[[#This Row],[V_phase]]))</f>
        <v>-1.080108932830662E-4</v>
      </c>
    </row>
    <row r="59" spans="1:11" x14ac:dyDescent="0.25">
      <c r="A59">
        <v>-124</v>
      </c>
      <c r="B59">
        <v>-23.91</v>
      </c>
      <c r="C59">
        <v>-150.1</v>
      </c>
      <c r="D59">
        <v>-23.94</v>
      </c>
      <c r="E59">
        <v>-150.24</v>
      </c>
      <c r="F59">
        <f>_10sept_0_20[[#This Row],[H_mag]]-40</f>
        <v>-63.91</v>
      </c>
      <c r="G59">
        <f>_10sept_0_20[[#This Row],[V_mag]]-40</f>
        <v>-63.94</v>
      </c>
      <c r="H59">
        <f>10^(_10sept_0_20[[#This Row],[H_mag_adj]]/20)*COS(RADIANS(_10sept_0_20[[#This Row],[H_phase]]))</f>
        <v>-5.5267188770106274E-4</v>
      </c>
      <c r="I59">
        <f>10^(_10sept_0_20[[#This Row],[H_mag_adj]]/20)*SIN(RADIANS(_10sept_0_20[[#This Row],[H_phase]]))</f>
        <v>-3.1780043063242699E-4</v>
      </c>
      <c r="J59">
        <f>10^(_10sept_0_20[[#This Row],[V_mag_adj]]/20)*COS(RADIANS(_10sept_0_20[[#This Row],[V_phase]]))</f>
        <v>-5.5153852989539315E-4</v>
      </c>
      <c r="K59">
        <f>10^(_10sept_0_20[[#This Row],[V_mag_adj]]/20)*SIN(RADIANS(_10sept_0_20[[#This Row],[V_phase]]))</f>
        <v>-3.1535796011585428E-4</v>
      </c>
    </row>
    <row r="60" spans="1:11" x14ac:dyDescent="0.25">
      <c r="A60">
        <v>-123</v>
      </c>
      <c r="B60">
        <v>-23.61</v>
      </c>
      <c r="C60">
        <v>-132.80000000000001</v>
      </c>
      <c r="D60">
        <v>-23.55</v>
      </c>
      <c r="E60">
        <v>-134.58000000000001</v>
      </c>
      <c r="F60">
        <f>_10sept_0_20[[#This Row],[H_mag]]-40</f>
        <v>-63.61</v>
      </c>
      <c r="G60">
        <f>_10sept_0_20[[#This Row],[V_mag]]-40</f>
        <v>-63.55</v>
      </c>
      <c r="H60">
        <f>10^(_10sept_0_20[[#This Row],[H_mag_adj]]/20)*COS(RADIANS(_10sept_0_20[[#This Row],[H_phase]]))</f>
        <v>-4.4838589741355713E-4</v>
      </c>
      <c r="I60">
        <f>10^(_10sept_0_20[[#This Row],[H_mag_adj]]/20)*SIN(RADIANS(_10sept_0_20[[#This Row],[H_phase]]))</f>
        <v>-4.8421272255715E-4</v>
      </c>
      <c r="J60">
        <f>10^(_10sept_0_20[[#This Row],[V_mag_adj]]/20)*COS(RADIANS(_10sept_0_20[[#This Row],[V_phase]]))</f>
        <v>-4.6642090346827491E-4</v>
      </c>
      <c r="K60">
        <f>10^(_10sept_0_20[[#This Row],[V_mag_adj]]/20)*SIN(RADIANS(_10sept_0_20[[#This Row],[V_phase]]))</f>
        <v>-4.7330961131288149E-4</v>
      </c>
    </row>
    <row r="61" spans="1:11" x14ac:dyDescent="0.25">
      <c r="A61">
        <v>-122</v>
      </c>
      <c r="B61">
        <v>-23.02</v>
      </c>
      <c r="C61">
        <v>-113.3</v>
      </c>
      <c r="D61">
        <v>-23.33</v>
      </c>
      <c r="E61">
        <v>-113.87</v>
      </c>
      <c r="F61">
        <f>_10sept_0_20[[#This Row],[H_mag]]-40</f>
        <v>-63.019999999999996</v>
      </c>
      <c r="G61">
        <f>_10sept_0_20[[#This Row],[V_mag]]-40</f>
        <v>-63.33</v>
      </c>
      <c r="H61">
        <f>10^(_10sept_0_20[[#This Row],[H_mag_adj]]/20)*COS(RADIANS(_10sept_0_20[[#This Row],[H_phase]]))</f>
        <v>-2.7938073196998758E-4</v>
      </c>
      <c r="I61">
        <f>10^(_10sept_0_20[[#This Row],[H_mag_adj]]/20)*SIN(RADIANS(_10sept_0_20[[#This Row],[H_phase]]))</f>
        <v>-6.4871480179191714E-4</v>
      </c>
      <c r="J61">
        <f>10^(_10sept_0_20[[#This Row],[V_mag_adj]]/20)*COS(RADIANS(_10sept_0_20[[#This Row],[V_phase]]))</f>
        <v>-2.7579939767368795E-4</v>
      </c>
      <c r="K61">
        <f>10^(_10sept_0_20[[#This Row],[V_mag_adj]]/20)*SIN(RADIANS(_10sept_0_20[[#This Row],[V_phase]]))</f>
        <v>-6.2325754505306984E-4</v>
      </c>
    </row>
    <row r="62" spans="1:11" x14ac:dyDescent="0.25">
      <c r="A62">
        <v>-121</v>
      </c>
      <c r="B62">
        <v>-22.77</v>
      </c>
      <c r="C62">
        <v>-92.7</v>
      </c>
      <c r="D62">
        <v>-22.92</v>
      </c>
      <c r="E62">
        <v>-93.02</v>
      </c>
      <c r="F62">
        <f>_10sept_0_20[[#This Row],[H_mag]]-40</f>
        <v>-62.769999999999996</v>
      </c>
      <c r="G62">
        <f>_10sept_0_20[[#This Row],[V_mag]]-40</f>
        <v>-62.92</v>
      </c>
      <c r="H62">
        <f>10^(_10sept_0_20[[#This Row],[H_mag_adj]]/20)*COS(RADIANS(_10sept_0_20[[#This Row],[H_phase]]))</f>
        <v>-3.4243676297329381E-5</v>
      </c>
      <c r="I62">
        <f>10^(_10sept_0_20[[#This Row],[H_mag_adj]]/20)*SIN(RADIANS(_10sept_0_20[[#This Row],[H_phase]]))</f>
        <v>-7.261354022555463E-4</v>
      </c>
      <c r="J62">
        <f>10^(_10sept_0_20[[#This Row],[V_mag_adj]]/20)*COS(RADIANS(_10sept_0_20[[#This Row],[V_phase]]))</f>
        <v>-3.7642910639057274E-5</v>
      </c>
      <c r="K62">
        <f>10^(_10sept_0_20[[#This Row],[V_mag_adj]]/20)*SIN(RADIANS(_10sept_0_20[[#This Row],[V_phase]]))</f>
        <v>-7.1350403730744609E-4</v>
      </c>
    </row>
    <row r="63" spans="1:11" x14ac:dyDescent="0.25">
      <c r="A63">
        <v>-120</v>
      </c>
      <c r="B63">
        <v>-22.42</v>
      </c>
      <c r="C63">
        <v>-73.83</v>
      </c>
      <c r="D63">
        <v>-22.48</v>
      </c>
      <c r="E63">
        <v>-74.78</v>
      </c>
      <c r="F63">
        <f>_10sept_0_20[[#This Row],[H_mag]]-40</f>
        <v>-62.42</v>
      </c>
      <c r="G63">
        <f>_10sept_0_20[[#This Row],[V_mag]]-40</f>
        <v>-62.480000000000004</v>
      </c>
      <c r="H63">
        <f>10^(_10sept_0_20[[#This Row],[H_mag_adj]]/20)*COS(RADIANS(_10sept_0_20[[#This Row],[H_phase]]))</f>
        <v>2.1076907545533228E-4</v>
      </c>
      <c r="I63">
        <f>10^(_10sept_0_20[[#This Row],[H_mag_adj]]/20)*SIN(RADIANS(_10sept_0_20[[#This Row],[H_phase]]))</f>
        <v>-7.2689230826686595E-4</v>
      </c>
      <c r="J63">
        <f>10^(_10sept_0_20[[#This Row],[V_mag_adj]]/20)*COS(RADIANS(_10sept_0_20[[#This Row],[V_phase]]))</f>
        <v>1.9732056462543212E-4</v>
      </c>
      <c r="K63">
        <f>10^(_10sept_0_20[[#This Row],[V_mag_adj]]/20)*SIN(RADIANS(_10sept_0_20[[#This Row],[V_phase]]))</f>
        <v>-7.2525965666663309E-4</v>
      </c>
    </row>
    <row r="64" spans="1:11" x14ac:dyDescent="0.25">
      <c r="A64">
        <v>-119</v>
      </c>
      <c r="B64">
        <v>-21.96</v>
      </c>
      <c r="C64">
        <v>-55.19</v>
      </c>
      <c r="D64">
        <v>-21.96</v>
      </c>
      <c r="E64">
        <v>-56.17</v>
      </c>
      <c r="F64">
        <f>_10sept_0_20[[#This Row],[H_mag]]-40</f>
        <v>-61.96</v>
      </c>
      <c r="G64">
        <f>_10sept_0_20[[#This Row],[V_mag]]-40</f>
        <v>-61.96</v>
      </c>
      <c r="H64">
        <f>10^(_10sept_0_20[[#This Row],[H_mag_adj]]/20)*COS(RADIANS(_10sept_0_20[[#This Row],[H_phase]]))</f>
        <v>4.5554075468904936E-4</v>
      </c>
      <c r="I64">
        <f>10^(_10sept_0_20[[#This Row],[H_mag_adj]]/20)*SIN(RADIANS(_10sept_0_20[[#This Row],[H_phase]]))</f>
        <v>-6.5519320946209989E-4</v>
      </c>
      <c r="J64">
        <f>10^(_10sept_0_20[[#This Row],[V_mag_adj]]/20)*COS(RADIANS(_10sept_0_20[[#This Row],[V_phase]]))</f>
        <v>4.4426809429616338E-4</v>
      </c>
      <c r="K64">
        <f>10^(_10sept_0_20[[#This Row],[V_mag_adj]]/20)*SIN(RADIANS(_10sept_0_20[[#This Row],[V_phase]]))</f>
        <v>-6.6288866433087464E-4</v>
      </c>
    </row>
    <row r="65" spans="1:11" x14ac:dyDescent="0.25">
      <c r="A65">
        <v>-118</v>
      </c>
      <c r="B65">
        <v>-21.8</v>
      </c>
      <c r="C65">
        <v>-35.42</v>
      </c>
      <c r="D65">
        <v>-21.74</v>
      </c>
      <c r="E65">
        <v>-36.31</v>
      </c>
      <c r="F65">
        <f>_10sept_0_20[[#This Row],[H_mag]]-40</f>
        <v>-61.8</v>
      </c>
      <c r="G65">
        <f>_10sept_0_20[[#This Row],[V_mag]]-40</f>
        <v>-61.739999999999995</v>
      </c>
      <c r="H65">
        <f>10^(_10sept_0_20[[#This Row],[H_mag_adj]]/20)*COS(RADIANS(_10sept_0_20[[#This Row],[H_phase]]))</f>
        <v>6.6239634633582796E-4</v>
      </c>
      <c r="I65">
        <f>10^(_10sept_0_20[[#This Row],[H_mag_adj]]/20)*SIN(RADIANS(_10sept_0_20[[#This Row],[H_phase]]))</f>
        <v>-4.7108866295904539E-4</v>
      </c>
      <c r="J65">
        <f>10^(_10sept_0_20[[#This Row],[V_mag_adj]]/20)*COS(RADIANS(_10sept_0_20[[#This Row],[V_phase]]))</f>
        <v>6.5953934221381154E-4</v>
      </c>
      <c r="K65">
        <f>10^(_10sept_0_20[[#This Row],[V_mag_adj]]/20)*SIN(RADIANS(_10sept_0_20[[#This Row],[V_phase]]))</f>
        <v>-4.84657059670752E-4</v>
      </c>
    </row>
    <row r="66" spans="1:11" x14ac:dyDescent="0.25">
      <c r="A66">
        <v>-117</v>
      </c>
      <c r="B66">
        <v>-21.61</v>
      </c>
      <c r="C66">
        <v>-15.59</v>
      </c>
      <c r="D66">
        <v>-21.62</v>
      </c>
      <c r="E66">
        <v>-15.68</v>
      </c>
      <c r="F66">
        <f>_10sept_0_20[[#This Row],[H_mag]]-40</f>
        <v>-61.61</v>
      </c>
      <c r="G66">
        <f>_10sept_0_20[[#This Row],[V_mag]]-40</f>
        <v>-61.620000000000005</v>
      </c>
      <c r="H66">
        <f>10^(_10sept_0_20[[#This Row],[H_mag_adj]]/20)*COS(RADIANS(_10sept_0_20[[#This Row],[H_phase]]))</f>
        <v>8.0024091372457747E-4</v>
      </c>
      <c r="I66">
        <f>10^(_10sept_0_20[[#This Row],[H_mag_adj]]/20)*SIN(RADIANS(_10sept_0_20[[#This Row],[H_phase]]))</f>
        <v>-2.2328072877320874E-4</v>
      </c>
      <c r="J66">
        <f>10^(_10sept_0_20[[#This Row],[V_mag_adj]]/20)*COS(RADIANS(_10sept_0_20[[#This Row],[V_phase]]))</f>
        <v>7.9896882150399823E-4</v>
      </c>
      <c r="K66">
        <f>10^(_10sept_0_20[[#This Row],[V_mag_adj]]/20)*SIN(RADIANS(_10sept_0_20[[#This Row],[V_phase]]))</f>
        <v>-2.2427910872122289E-4</v>
      </c>
    </row>
    <row r="67" spans="1:11" x14ac:dyDescent="0.25">
      <c r="A67">
        <v>-116</v>
      </c>
      <c r="B67">
        <v>-21.52</v>
      </c>
      <c r="C67">
        <v>4.43</v>
      </c>
      <c r="D67">
        <v>-21.51</v>
      </c>
      <c r="E67">
        <v>3.7</v>
      </c>
      <c r="F67">
        <f>_10sept_0_20[[#This Row],[H_mag]]-40</f>
        <v>-61.519999999999996</v>
      </c>
      <c r="G67">
        <f>_10sept_0_20[[#This Row],[V_mag]]-40</f>
        <v>-61.510000000000005</v>
      </c>
      <c r="H67">
        <f>10^(_10sept_0_20[[#This Row],[H_mag_adj]]/20)*COS(RADIANS(_10sept_0_20[[#This Row],[H_phase]]))</f>
        <v>8.3695205411427932E-4</v>
      </c>
      <c r="I67">
        <f>10^(_10sept_0_20[[#This Row],[H_mag_adj]]/20)*SIN(RADIANS(_10sept_0_20[[#This Row],[H_phase]]))</f>
        <v>6.4840790256100639E-5</v>
      </c>
      <c r="J67">
        <f>10^(_10sept_0_20[[#This Row],[V_mag_adj]]/20)*COS(RADIANS(_10sept_0_20[[#This Row],[V_phase]]))</f>
        <v>8.3867523640277224E-4</v>
      </c>
      <c r="K67">
        <f>10^(_10sept_0_20[[#This Row],[V_mag_adj]]/20)*SIN(RADIANS(_10sept_0_20[[#This Row],[V_phase]]))</f>
        <v>5.4234694686284147E-5</v>
      </c>
    </row>
    <row r="68" spans="1:11" x14ac:dyDescent="0.25">
      <c r="A68">
        <v>-115</v>
      </c>
      <c r="B68">
        <v>-21.28</v>
      </c>
      <c r="C68">
        <v>23.91</v>
      </c>
      <c r="D68">
        <v>-21.26</v>
      </c>
      <c r="E68">
        <v>23.6</v>
      </c>
      <c r="F68">
        <f>_10sept_0_20[[#This Row],[H_mag]]-40</f>
        <v>-61.28</v>
      </c>
      <c r="G68">
        <f>_10sept_0_20[[#This Row],[V_mag]]-40</f>
        <v>-61.260000000000005</v>
      </c>
      <c r="H68">
        <f>10^(_10sept_0_20[[#This Row],[H_mag_adj]]/20)*COS(RADIANS(_10sept_0_20[[#This Row],[H_phase]]))</f>
        <v>7.8892051687718247E-4</v>
      </c>
      <c r="I68">
        <f>10^(_10sept_0_20[[#This Row],[H_mag_adj]]/20)*SIN(RADIANS(_10sept_0_20[[#This Row],[H_phase]]))</f>
        <v>3.497661961313965E-4</v>
      </c>
      <c r="J68">
        <f>10^(_10sept_0_20[[#This Row],[V_mag_adj]]/20)*COS(RADIANS(_10sept_0_20[[#This Row],[V_phase]]))</f>
        <v>7.9262436303306272E-4</v>
      </c>
      <c r="K68">
        <f>10^(_10sept_0_20[[#This Row],[V_mag_adj]]/20)*SIN(RADIANS(_10sept_0_20[[#This Row],[V_phase]]))</f>
        <v>3.462890694745992E-4</v>
      </c>
    </row>
    <row r="69" spans="1:11" x14ac:dyDescent="0.25">
      <c r="A69">
        <v>-114</v>
      </c>
      <c r="B69">
        <v>-21.02</v>
      </c>
      <c r="C69">
        <v>43.37</v>
      </c>
      <c r="D69">
        <v>-21.01</v>
      </c>
      <c r="E69">
        <v>43.08</v>
      </c>
      <c r="F69">
        <f>_10sept_0_20[[#This Row],[H_mag]]-40</f>
        <v>-61.019999999999996</v>
      </c>
      <c r="G69">
        <f>_10sept_0_20[[#This Row],[V_mag]]-40</f>
        <v>-61.010000000000005</v>
      </c>
      <c r="H69">
        <f>10^(_10sept_0_20[[#This Row],[H_mag_adj]]/20)*COS(RADIANS(_10sept_0_20[[#This Row],[H_phase]]))</f>
        <v>6.4639081843329872E-4</v>
      </c>
      <c r="I69">
        <f>10^(_10sept_0_20[[#This Row],[H_mag_adj]]/20)*SIN(RADIANS(_10sept_0_20[[#This Row],[H_phase]]))</f>
        <v>6.1062061695045565E-4</v>
      </c>
      <c r="J69">
        <f>10^(_10sept_0_20[[#This Row],[V_mag_adj]]/20)*COS(RADIANS(_10sept_0_20[[#This Row],[V_phase]]))</f>
        <v>6.5022131839815017E-4</v>
      </c>
      <c r="K69">
        <f>10^(_10sept_0_20[[#This Row],[V_mag_adj]]/20)*SIN(RADIANS(_10sept_0_20[[#This Row],[V_phase]]))</f>
        <v>6.0804076144699455E-4</v>
      </c>
    </row>
    <row r="70" spans="1:11" x14ac:dyDescent="0.25">
      <c r="A70">
        <v>-113</v>
      </c>
      <c r="B70">
        <v>-20.89</v>
      </c>
      <c r="C70">
        <v>61.97</v>
      </c>
      <c r="D70">
        <v>-20.88</v>
      </c>
      <c r="E70">
        <v>60.75</v>
      </c>
      <c r="F70">
        <f>_10sept_0_20[[#This Row],[H_mag]]-40</f>
        <v>-60.89</v>
      </c>
      <c r="G70">
        <f>_10sept_0_20[[#This Row],[V_mag]]-40</f>
        <v>-60.879999999999995</v>
      </c>
      <c r="H70">
        <f>10^(_10sept_0_20[[#This Row],[H_mag_adj]]/20)*COS(RADIANS(_10sept_0_20[[#This Row],[H_phase]]))</f>
        <v>4.2416681759164301E-4</v>
      </c>
      <c r="I70">
        <f>10^(_10sept_0_20[[#This Row],[H_mag_adj]]/20)*SIN(RADIANS(_10sept_0_20[[#This Row],[H_phase]]))</f>
        <v>7.9673508450112595E-4</v>
      </c>
      <c r="J70">
        <f>10^(_10sept_0_20[[#This Row],[V_mag_adj]]/20)*COS(RADIANS(_10sept_0_20[[#This Row],[V_phase]]))</f>
        <v>4.415423277282611E-4</v>
      </c>
      <c r="K70">
        <f>10^(_10sept_0_20[[#This Row],[V_mag_adj]]/20)*SIN(RADIANS(_10sept_0_20[[#This Row],[V_phase]]))</f>
        <v>7.8843055761614283E-4</v>
      </c>
    </row>
    <row r="71" spans="1:11" x14ac:dyDescent="0.25">
      <c r="A71">
        <v>-112</v>
      </c>
      <c r="B71">
        <v>-21.01</v>
      </c>
      <c r="C71">
        <v>79.73</v>
      </c>
      <c r="D71">
        <v>-20.93</v>
      </c>
      <c r="E71">
        <v>77.89</v>
      </c>
      <c r="F71">
        <f>_10sept_0_20[[#This Row],[H_mag]]-40</f>
        <v>-61.010000000000005</v>
      </c>
      <c r="G71">
        <f>_10sept_0_20[[#This Row],[V_mag]]-40</f>
        <v>-60.93</v>
      </c>
      <c r="H71">
        <f>10^(_10sept_0_20[[#This Row],[H_mag_adj]]/20)*COS(RADIANS(_10sept_0_20[[#This Row],[H_phase]]))</f>
        <v>1.5871564904290579E-4</v>
      </c>
      <c r="I71">
        <f>10^(_10sept_0_20[[#This Row],[H_mag_adj]]/20)*SIN(RADIANS(_10sept_0_20[[#This Row],[H_phase]]))</f>
        <v>8.759627122368616E-4</v>
      </c>
      <c r="J71">
        <f>10^(_10sept_0_20[[#This Row],[V_mag_adj]]/20)*COS(RADIANS(_10sept_0_20[[#This Row],[V_phase]]))</f>
        <v>1.884877620730719E-4</v>
      </c>
      <c r="K71">
        <f>10^(_10sept_0_20[[#This Row],[V_mag_adj]]/20)*SIN(RADIANS(_10sept_0_20[[#This Row],[V_phase]]))</f>
        <v>8.7846877792982633E-4</v>
      </c>
    </row>
    <row r="72" spans="1:11" x14ac:dyDescent="0.25">
      <c r="A72">
        <v>-111</v>
      </c>
      <c r="B72">
        <v>-21.3</v>
      </c>
      <c r="C72">
        <v>96.74</v>
      </c>
      <c r="D72">
        <v>-21.31</v>
      </c>
      <c r="E72">
        <v>96.01</v>
      </c>
      <c r="F72">
        <f>_10sept_0_20[[#This Row],[H_mag]]-40</f>
        <v>-61.3</v>
      </c>
      <c r="G72">
        <f>_10sept_0_20[[#This Row],[V_mag]]-40</f>
        <v>-61.31</v>
      </c>
      <c r="H72">
        <f>10^(_10sept_0_20[[#This Row],[H_mag_adj]]/20)*COS(RADIANS(_10sept_0_20[[#This Row],[H_phase]]))</f>
        <v>-1.0104973317565834E-4</v>
      </c>
      <c r="I72">
        <f>10^(_10sept_0_20[[#This Row],[H_mag_adj]]/20)*SIN(RADIANS(_10sept_0_20[[#This Row],[H_phase]]))</f>
        <v>8.5504338645828052E-4</v>
      </c>
      <c r="J72">
        <f>10^(_10sept_0_20[[#This Row],[V_mag_adj]]/20)*COS(RADIANS(_10sept_0_20[[#This Row],[V_phase]]))</f>
        <v>-9.0044074211161109E-5</v>
      </c>
      <c r="K72">
        <f>10^(_10sept_0_20[[#This Row],[V_mag_adj]]/20)*SIN(RADIANS(_10sept_0_20[[#This Row],[V_phase]]))</f>
        <v>8.5527617747584367E-4</v>
      </c>
    </row>
    <row r="73" spans="1:11" x14ac:dyDescent="0.25">
      <c r="A73">
        <v>-110</v>
      </c>
      <c r="B73">
        <v>-22.11</v>
      </c>
      <c r="C73">
        <v>116.94</v>
      </c>
      <c r="D73">
        <v>-21.95</v>
      </c>
      <c r="E73">
        <v>117.08</v>
      </c>
      <c r="F73">
        <f>_10sept_0_20[[#This Row],[H_mag]]-40</f>
        <v>-62.11</v>
      </c>
      <c r="G73">
        <f>_10sept_0_20[[#This Row],[V_mag]]-40</f>
        <v>-61.95</v>
      </c>
      <c r="H73">
        <f>10^(_10sept_0_20[[#This Row],[H_mag_adj]]/20)*COS(RADIANS(_10sept_0_20[[#This Row],[H_phase]]))</f>
        <v>-3.5534730669505851E-4</v>
      </c>
      <c r="I73">
        <f>10^(_10sept_0_20[[#This Row],[H_mag_adj]]/20)*SIN(RADIANS(_10sept_0_20[[#This Row],[H_phase]]))</f>
        <v>6.9921753720457783E-4</v>
      </c>
      <c r="J73">
        <f>10^(_10sept_0_20[[#This Row],[V_mag_adj]]/20)*COS(RADIANS(_10sept_0_20[[#This Row],[V_phase]]))</f>
        <v>-3.6369289845007951E-4</v>
      </c>
      <c r="K73">
        <f>10^(_10sept_0_20[[#This Row],[V_mag_adj]]/20)*SIN(RADIANS(_10sept_0_20[[#This Row],[V_phase]]))</f>
        <v>7.113304167596997E-4</v>
      </c>
    </row>
    <row r="74" spans="1:11" x14ac:dyDescent="0.25">
      <c r="A74">
        <v>-109</v>
      </c>
      <c r="B74">
        <v>-22.61</v>
      </c>
      <c r="C74">
        <v>141.38</v>
      </c>
      <c r="D74">
        <v>-22.61</v>
      </c>
      <c r="E74">
        <v>141.51</v>
      </c>
      <c r="F74">
        <f>_10sept_0_20[[#This Row],[H_mag]]-40</f>
        <v>-62.61</v>
      </c>
      <c r="G74">
        <f>_10sept_0_20[[#This Row],[V_mag]]-40</f>
        <v>-62.61</v>
      </c>
      <c r="H74">
        <f>10^(_10sept_0_20[[#This Row],[H_mag_adj]]/20)*COS(RADIANS(_10sept_0_20[[#This Row],[H_phase]]))</f>
        <v>-5.7852122508478829E-4</v>
      </c>
      <c r="I74">
        <f>10^(_10sept_0_20[[#This Row],[H_mag_adj]]/20)*SIN(RADIANS(_10sept_0_20[[#This Row],[H_phase]]))</f>
        <v>4.6215815155339272E-4</v>
      </c>
      <c r="J74">
        <f>10^(_10sept_0_20[[#This Row],[V_mag_adj]]/20)*COS(RADIANS(_10sept_0_20[[#This Row],[V_phase]]))</f>
        <v>-5.7956833864537696E-4</v>
      </c>
      <c r="K74">
        <f>10^(_10sept_0_20[[#This Row],[V_mag_adj]]/20)*SIN(RADIANS(_10sept_0_20[[#This Row],[V_phase]]))</f>
        <v>4.6084434005495888E-4</v>
      </c>
    </row>
    <row r="75" spans="1:11" x14ac:dyDescent="0.25">
      <c r="A75">
        <v>-108</v>
      </c>
      <c r="B75">
        <v>-22.57</v>
      </c>
      <c r="C75">
        <v>167.66</v>
      </c>
      <c r="D75">
        <v>-22.46</v>
      </c>
      <c r="E75">
        <v>168.03</v>
      </c>
      <c r="F75">
        <f>_10sept_0_20[[#This Row],[H_mag]]-40</f>
        <v>-62.57</v>
      </c>
      <c r="G75">
        <f>_10sept_0_20[[#This Row],[V_mag]]-40</f>
        <v>-62.46</v>
      </c>
      <c r="H75">
        <f>10^(_10sept_0_20[[#This Row],[H_mag_adj]]/20)*COS(RADIANS(_10sept_0_20[[#This Row],[H_phase]]))</f>
        <v>-7.2668902951010137E-4</v>
      </c>
      <c r="I75">
        <f>10^(_10sept_0_20[[#This Row],[H_mag_adj]]/20)*SIN(RADIANS(_10sept_0_20[[#This Row],[H_phase]]))</f>
        <v>1.5897535533976228E-4</v>
      </c>
      <c r="J75">
        <f>10^(_10sept_0_20[[#This Row],[V_mag_adj]]/20)*COS(RADIANS(_10sept_0_20[[#This Row],[V_phase]]))</f>
        <v>-7.3697484817462878E-4</v>
      </c>
      <c r="K75">
        <f>10^(_10sept_0_20[[#This Row],[V_mag_adj]]/20)*SIN(RADIANS(_10sept_0_20[[#This Row],[V_phase]]))</f>
        <v>1.5624557135012881E-4</v>
      </c>
    </row>
    <row r="76" spans="1:11" x14ac:dyDescent="0.25">
      <c r="A76">
        <v>-107</v>
      </c>
      <c r="B76">
        <v>-21.9</v>
      </c>
      <c r="C76">
        <v>-169.88</v>
      </c>
      <c r="D76">
        <v>-21.8</v>
      </c>
      <c r="E76">
        <v>-168.53</v>
      </c>
      <c r="F76">
        <f>_10sept_0_20[[#This Row],[H_mag]]-40</f>
        <v>-61.9</v>
      </c>
      <c r="G76">
        <f>_10sept_0_20[[#This Row],[V_mag]]-40</f>
        <v>-61.8</v>
      </c>
      <c r="H76">
        <f>10^(_10sept_0_20[[#This Row],[H_mag_adj]]/20)*COS(RADIANS(_10sept_0_20[[#This Row],[H_phase]]))</f>
        <v>-7.9102478681205071E-4</v>
      </c>
      <c r="I76">
        <f>10^(_10sept_0_20[[#This Row],[H_mag_adj]]/20)*SIN(RADIANS(_10sept_0_20[[#This Row],[H_phase]]))</f>
        <v>-1.4118787371302673E-4</v>
      </c>
      <c r="J76">
        <f>10^(_10sept_0_20[[#This Row],[V_mag_adj]]/20)*COS(RADIANS(_10sept_0_20[[#This Row],[V_phase]]))</f>
        <v>-7.965974446781371E-4</v>
      </c>
      <c r="K76">
        <f>10^(_10sept_0_20[[#This Row],[V_mag_adj]]/20)*SIN(RADIANS(_10sept_0_20[[#This Row],[V_phase]]))</f>
        <v>-1.6163526576789313E-4</v>
      </c>
    </row>
    <row r="77" spans="1:11" x14ac:dyDescent="0.25">
      <c r="A77">
        <v>-106</v>
      </c>
      <c r="B77">
        <v>-20.95</v>
      </c>
      <c r="C77">
        <v>-148.05000000000001</v>
      </c>
      <c r="D77">
        <v>-20.88</v>
      </c>
      <c r="E77">
        <v>-149.63</v>
      </c>
      <c r="F77">
        <f>_10sept_0_20[[#This Row],[H_mag]]-40</f>
        <v>-60.95</v>
      </c>
      <c r="G77">
        <f>_10sept_0_20[[#This Row],[V_mag]]-40</f>
        <v>-60.879999999999995</v>
      </c>
      <c r="H77">
        <f>10^(_10sept_0_20[[#This Row],[H_mag_adj]]/20)*COS(RADIANS(_10sept_0_20[[#This Row],[H_phase]]))</f>
        <v>-7.6060132044899109E-4</v>
      </c>
      <c r="I77">
        <f>10^(_10sept_0_20[[#This Row],[H_mag_adj]]/20)*SIN(RADIANS(_10sept_0_20[[#This Row],[H_phase]]))</f>
        <v>-4.743540381580689E-4</v>
      </c>
      <c r="J77">
        <f>10^(_10sept_0_20[[#This Row],[V_mag_adj]]/20)*COS(RADIANS(_10sept_0_20[[#This Row],[V_phase]]))</f>
        <v>-7.7964934615968977E-4</v>
      </c>
      <c r="K77">
        <f>10^(_10sept_0_20[[#This Row],[V_mag_adj]]/20)*SIN(RADIANS(_10sept_0_20[[#This Row],[V_phase]]))</f>
        <v>-4.5686898383602418E-4</v>
      </c>
    </row>
    <row r="78" spans="1:11" x14ac:dyDescent="0.25">
      <c r="A78">
        <v>-105</v>
      </c>
      <c r="B78">
        <v>-20.170000000000002</v>
      </c>
      <c r="C78">
        <v>-130.02000000000001</v>
      </c>
      <c r="D78">
        <v>-20.16</v>
      </c>
      <c r="E78">
        <v>-130.35</v>
      </c>
      <c r="F78">
        <f>_10sept_0_20[[#This Row],[H_mag]]-40</f>
        <v>-60.17</v>
      </c>
      <c r="G78">
        <f>_10sept_0_20[[#This Row],[V_mag]]-40</f>
        <v>-60.16</v>
      </c>
      <c r="H78">
        <f>10^(_10sept_0_20[[#This Row],[H_mag_adj]]/20)*COS(RADIANS(_10sept_0_20[[#This Row],[H_phase]]))</f>
        <v>-6.3059148116378374E-4</v>
      </c>
      <c r="I78">
        <f>10^(_10sept_0_20[[#This Row],[H_mag_adj]]/20)*SIN(RADIANS(_10sept_0_20[[#This Row],[H_phase]]))</f>
        <v>-7.509771383120311E-4</v>
      </c>
      <c r="J78">
        <f>10^(_10sept_0_20[[#This Row],[V_mag_adj]]/20)*COS(RADIANS(_10sept_0_20[[#This Row],[V_phase]]))</f>
        <v>-6.3563769968277286E-4</v>
      </c>
      <c r="K78">
        <f>10^(_10sept_0_20[[#This Row],[V_mag_adj]]/20)*SIN(RADIANS(_10sept_0_20[[#This Row],[V_phase]]))</f>
        <v>-7.4819365031117576E-4</v>
      </c>
    </row>
    <row r="79" spans="1:11" x14ac:dyDescent="0.25">
      <c r="A79">
        <v>-104</v>
      </c>
      <c r="B79">
        <v>-19.84</v>
      </c>
      <c r="C79">
        <v>-113.84</v>
      </c>
      <c r="D79">
        <v>-19.739999999999998</v>
      </c>
      <c r="E79">
        <v>-115.18</v>
      </c>
      <c r="F79">
        <f>_10sept_0_20[[#This Row],[H_mag]]-40</f>
        <v>-59.84</v>
      </c>
      <c r="G79">
        <f>_10sept_0_20[[#This Row],[V_mag]]-40</f>
        <v>-59.739999999999995</v>
      </c>
      <c r="H79">
        <f>10^(_10sept_0_20[[#This Row],[H_mag_adj]]/20)*COS(RADIANS(_10sept_0_20[[#This Row],[H_phase]]))</f>
        <v>-4.1169830115937874E-4</v>
      </c>
      <c r="I79">
        <f>10^(_10sept_0_20[[#This Row],[H_mag_adj]]/20)*SIN(RADIANS(_10sept_0_20[[#This Row],[H_phase]]))</f>
        <v>-9.3168284552228031E-4</v>
      </c>
      <c r="J79">
        <f>10^(_10sept_0_20[[#This Row],[V_mag_adj]]/20)*COS(RADIANS(_10sept_0_20[[#This Row],[V_phase]]))</f>
        <v>-4.3839160417337159E-4</v>
      </c>
      <c r="K79">
        <f>10^(_10sept_0_20[[#This Row],[V_mag_adj]]/20)*SIN(RADIANS(_10sept_0_20[[#This Row],[V_phase]]))</f>
        <v>-9.3247432060567957E-4</v>
      </c>
    </row>
    <row r="80" spans="1:11" x14ac:dyDescent="0.25">
      <c r="A80">
        <v>-103</v>
      </c>
      <c r="B80">
        <v>-19.809999999999999</v>
      </c>
      <c r="C80">
        <v>-98.18</v>
      </c>
      <c r="D80">
        <v>-19.899999999999999</v>
      </c>
      <c r="E80">
        <v>-99.47</v>
      </c>
      <c r="F80">
        <f>_10sept_0_20[[#This Row],[H_mag]]-40</f>
        <v>-59.81</v>
      </c>
      <c r="G80">
        <f>_10sept_0_20[[#This Row],[V_mag]]-40</f>
        <v>-59.9</v>
      </c>
      <c r="H80">
        <f>10^(_10sept_0_20[[#This Row],[H_mag_adj]]/20)*COS(RADIANS(_10sept_0_20[[#This Row],[H_phase]]))</f>
        <v>-1.4543010571435271E-4</v>
      </c>
      <c r="I80">
        <f>10^(_10sept_0_20[[#This Row],[H_mag_adj]]/20)*SIN(RADIANS(_10sept_0_20[[#This Row],[H_phase]]))</f>
        <v>-1.011716513442729E-3</v>
      </c>
      <c r="J80">
        <f>10^(_10sept_0_20[[#This Row],[V_mag_adj]]/20)*COS(RADIANS(_10sept_0_20[[#This Row],[V_phase]]))</f>
        <v>-1.6643634642977674E-4</v>
      </c>
      <c r="K80">
        <f>10^(_10sept_0_20[[#This Row],[V_mag_adj]]/20)*SIN(RADIANS(_10sept_0_20[[#This Row],[V_phase]]))</f>
        <v>-9.9779353318602947E-4</v>
      </c>
    </row>
    <row r="81" spans="1:11" x14ac:dyDescent="0.25">
      <c r="A81">
        <v>-102</v>
      </c>
      <c r="B81">
        <v>-19.989999999999998</v>
      </c>
      <c r="C81">
        <v>-81.58</v>
      </c>
      <c r="D81">
        <v>-20.03</v>
      </c>
      <c r="E81">
        <v>-82.8</v>
      </c>
      <c r="F81">
        <f>_10sept_0_20[[#This Row],[H_mag]]-40</f>
        <v>-59.989999999999995</v>
      </c>
      <c r="G81">
        <f>_10sept_0_20[[#This Row],[V_mag]]-40</f>
        <v>-60.03</v>
      </c>
      <c r="H81">
        <f>10^(_10sept_0_20[[#This Row],[H_mag_adj]]/20)*COS(RADIANS(_10sept_0_20[[#This Row],[H_phase]]))</f>
        <v>1.4659701978187348E-4</v>
      </c>
      <c r="I81">
        <f>10^(_10sept_0_20[[#This Row],[H_mag_adj]]/20)*SIN(RADIANS(_10sept_0_20[[#This Row],[H_phase]]))</f>
        <v>-9.9036081902959591E-4</v>
      </c>
      <c r="J81">
        <f>10^(_10sept_0_20[[#This Row],[V_mag_adj]]/20)*COS(RADIANS(_10sept_0_20[[#This Row],[V_phase]]))</f>
        <v>1.2490109461852408E-4</v>
      </c>
      <c r="K81">
        <f>10^(_10sept_0_20[[#This Row],[V_mag_adj]]/20)*SIN(RADIANS(_10sept_0_20[[#This Row],[V_phase]]))</f>
        <v>-9.8869396932722647E-4</v>
      </c>
    </row>
    <row r="82" spans="1:11" x14ac:dyDescent="0.25">
      <c r="A82">
        <v>-101</v>
      </c>
      <c r="B82">
        <v>-20.41</v>
      </c>
      <c r="C82">
        <v>-63.29</v>
      </c>
      <c r="D82">
        <v>-20.47</v>
      </c>
      <c r="E82">
        <v>-64.75</v>
      </c>
      <c r="F82">
        <f>_10sept_0_20[[#This Row],[H_mag]]-40</f>
        <v>-60.41</v>
      </c>
      <c r="G82">
        <f>_10sept_0_20[[#This Row],[V_mag]]-40</f>
        <v>-60.47</v>
      </c>
      <c r="H82">
        <f>10^(_10sept_0_20[[#This Row],[H_mag_adj]]/20)*COS(RADIANS(_10sept_0_20[[#This Row],[H_phase]]))</f>
        <v>4.2875130849937812E-4</v>
      </c>
      <c r="I82">
        <f>10^(_10sept_0_20[[#This Row],[H_mag_adj]]/20)*SIN(RADIANS(_10sept_0_20[[#This Row],[H_phase]]))</f>
        <v>-8.5210655911823786E-4</v>
      </c>
      <c r="J82">
        <f>10^(_10sept_0_20[[#This Row],[V_mag_adj]]/20)*COS(RADIANS(_10sept_0_20[[#This Row],[V_phase]]))</f>
        <v>4.0410016336837391E-4</v>
      </c>
      <c r="K82">
        <f>10^(_10sept_0_20[[#This Row],[V_mag_adj]]/20)*SIN(RADIANS(_10sept_0_20[[#This Row],[V_phase]]))</f>
        <v>-8.5681494645366762E-4</v>
      </c>
    </row>
    <row r="83" spans="1:11" x14ac:dyDescent="0.25">
      <c r="A83">
        <v>-100</v>
      </c>
      <c r="B83">
        <v>-20.67</v>
      </c>
      <c r="C83">
        <v>-44.07</v>
      </c>
      <c r="D83">
        <v>-20.86</v>
      </c>
      <c r="E83">
        <v>-45.21</v>
      </c>
      <c r="F83">
        <f>_10sept_0_20[[#This Row],[H_mag]]-40</f>
        <v>-60.67</v>
      </c>
      <c r="G83">
        <f>_10sept_0_20[[#This Row],[V_mag]]-40</f>
        <v>-60.86</v>
      </c>
      <c r="H83">
        <f>10^(_10sept_0_20[[#This Row],[H_mag_adj]]/20)*COS(RADIANS(_10sept_0_20[[#This Row],[H_phase]]))</f>
        <v>6.6515227003289244E-4</v>
      </c>
      <c r="I83">
        <f>10^(_10sept_0_20[[#This Row],[H_mag_adj]]/20)*SIN(RADIANS(_10sept_0_20[[#This Row],[H_phase]]))</f>
        <v>-6.4390240168868613E-4</v>
      </c>
      <c r="J83">
        <f>10^(_10sept_0_20[[#This Row],[V_mag_adj]]/20)*COS(RADIANS(_10sept_0_20[[#This Row],[V_phase]]))</f>
        <v>6.3809799689648334E-4</v>
      </c>
      <c r="K83">
        <f>10^(_10sept_0_20[[#This Row],[V_mag_adj]]/20)*SIN(RADIANS(_10sept_0_20[[#This Row],[V_phase]]))</f>
        <v>-6.4279272762416404E-4</v>
      </c>
    </row>
    <row r="84" spans="1:11" x14ac:dyDescent="0.25">
      <c r="A84">
        <v>-99</v>
      </c>
      <c r="B84">
        <v>-21.07</v>
      </c>
      <c r="C84">
        <v>-24.28</v>
      </c>
      <c r="D84">
        <v>-21.14</v>
      </c>
      <c r="E84">
        <v>-25.91</v>
      </c>
      <c r="F84">
        <f>_10sept_0_20[[#This Row],[H_mag]]-40</f>
        <v>-61.07</v>
      </c>
      <c r="G84">
        <f>_10sept_0_20[[#This Row],[V_mag]]-40</f>
        <v>-61.14</v>
      </c>
      <c r="H84">
        <f>10^(_10sept_0_20[[#This Row],[H_mag_adj]]/20)*COS(RADIANS(_10sept_0_20[[#This Row],[H_phase]]))</f>
        <v>8.0589600445737648E-4</v>
      </c>
      <c r="I84">
        <f>10^(_10sept_0_20[[#This Row],[H_mag_adj]]/20)*SIN(RADIANS(_10sept_0_20[[#This Row],[H_phase]]))</f>
        <v>-3.6353739090768197E-4</v>
      </c>
      <c r="J84">
        <f>10^(_10sept_0_20[[#This Row],[V_mag_adj]]/20)*COS(RADIANS(_10sept_0_20[[#This Row],[V_phase]]))</f>
        <v>7.8884603950203289E-4</v>
      </c>
      <c r="K84">
        <f>10^(_10sept_0_20[[#This Row],[V_mag_adj]]/20)*SIN(RADIANS(_10sept_0_20[[#This Row],[V_phase]]))</f>
        <v>-3.8321321251826105E-4</v>
      </c>
    </row>
    <row r="85" spans="1:11" x14ac:dyDescent="0.25">
      <c r="A85">
        <v>-98</v>
      </c>
      <c r="B85">
        <v>-21.49</v>
      </c>
      <c r="C85">
        <v>-4.3899999999999997</v>
      </c>
      <c r="D85">
        <v>-21.61</v>
      </c>
      <c r="E85">
        <v>-5.34</v>
      </c>
      <c r="F85">
        <f>_10sept_0_20[[#This Row],[H_mag]]-40</f>
        <v>-61.489999999999995</v>
      </c>
      <c r="G85">
        <f>_10sept_0_20[[#This Row],[V_mag]]-40</f>
        <v>-61.61</v>
      </c>
      <c r="H85">
        <f>10^(_10sept_0_20[[#This Row],[H_mag_adj]]/20)*COS(RADIANS(_10sept_0_20[[#This Row],[H_phase]]))</f>
        <v>8.3989300132559261E-4</v>
      </c>
      <c r="I85">
        <f>10^(_10sept_0_20[[#This Row],[H_mag_adj]]/20)*SIN(RADIANS(_10sept_0_20[[#This Row],[H_phase]]))</f>
        <v>-6.4478789440229674E-5</v>
      </c>
      <c r="J85">
        <f>10^(_10sept_0_20[[#This Row],[V_mag_adj]]/20)*COS(RADIANS(_10sept_0_20[[#This Row],[V_phase]]))</f>
        <v>8.2720099154052638E-4</v>
      </c>
      <c r="K85">
        <f>10^(_10sept_0_20[[#This Row],[V_mag_adj]]/20)*SIN(RADIANS(_10sept_0_20[[#This Row],[V_phase]]))</f>
        <v>-7.7319618691582554E-5</v>
      </c>
    </row>
    <row r="86" spans="1:11" x14ac:dyDescent="0.25">
      <c r="A86">
        <v>-97</v>
      </c>
      <c r="B86">
        <v>-22.06</v>
      </c>
      <c r="C86">
        <v>16.25</v>
      </c>
      <c r="D86">
        <v>-22.15</v>
      </c>
      <c r="E86">
        <v>15.33</v>
      </c>
      <c r="F86">
        <f>_10sept_0_20[[#This Row],[H_mag]]-40</f>
        <v>-62.06</v>
      </c>
      <c r="G86">
        <f>_10sept_0_20[[#This Row],[V_mag]]-40</f>
        <v>-62.15</v>
      </c>
      <c r="H86">
        <f>10^(_10sept_0_20[[#This Row],[H_mag_adj]]/20)*COS(RADIANS(_10sept_0_20[[#This Row],[H_phase]]))</f>
        <v>7.5734504105055898E-4</v>
      </c>
      <c r="I86">
        <f>10^(_10sept_0_20[[#This Row],[H_mag_adj]]/20)*SIN(RADIANS(_10sept_0_20[[#This Row],[H_phase]]))</f>
        <v>2.2074594892157232E-4</v>
      </c>
      <c r="J86">
        <f>10^(_10sept_0_20[[#This Row],[V_mag_adj]]/20)*COS(RADIANS(_10sept_0_20[[#This Row],[V_phase]]))</f>
        <v>7.529494372569527E-4</v>
      </c>
      <c r="K86">
        <f>10^(_10sept_0_20[[#This Row],[V_mag_adj]]/20)*SIN(RADIANS(_10sept_0_20[[#This Row],[V_phase]]))</f>
        <v>2.0640746637320739E-4</v>
      </c>
    </row>
    <row r="87" spans="1:11" x14ac:dyDescent="0.25">
      <c r="A87">
        <v>-96</v>
      </c>
      <c r="B87">
        <v>-22.57</v>
      </c>
      <c r="C87">
        <v>38.78</v>
      </c>
      <c r="D87">
        <v>-22.69</v>
      </c>
      <c r="E87">
        <v>38.64</v>
      </c>
      <c r="F87">
        <f>_10sept_0_20[[#This Row],[H_mag]]-40</f>
        <v>-62.57</v>
      </c>
      <c r="G87">
        <f>_10sept_0_20[[#This Row],[V_mag]]-40</f>
        <v>-62.69</v>
      </c>
      <c r="H87">
        <f>10^(_10sept_0_20[[#This Row],[H_mag_adj]]/20)*COS(RADIANS(_10sept_0_20[[#This Row],[H_phase]]))</f>
        <v>5.7989274717844025E-4</v>
      </c>
      <c r="I87">
        <f>10^(_10sept_0_20[[#This Row],[H_mag_adj]]/20)*SIN(RADIANS(_10sept_0_20[[#This Row],[H_phase]]))</f>
        <v>4.6591255723105196E-4</v>
      </c>
      <c r="J87">
        <f>10^(_10sept_0_20[[#This Row],[V_mag_adj]]/20)*COS(RADIANS(_10sept_0_20[[#This Row],[V_phase]]))</f>
        <v>5.7305743108908064E-4</v>
      </c>
      <c r="K87">
        <f>10^(_10sept_0_20[[#This Row],[V_mag_adj]]/20)*SIN(RADIANS(_10sept_0_20[[#This Row],[V_phase]]))</f>
        <v>4.5812112283747736E-4</v>
      </c>
    </row>
    <row r="88" spans="1:11" x14ac:dyDescent="0.25">
      <c r="A88">
        <v>-95</v>
      </c>
      <c r="B88">
        <v>-22.83</v>
      </c>
      <c r="C88">
        <v>63.62</v>
      </c>
      <c r="D88">
        <v>-22.91</v>
      </c>
      <c r="E88">
        <v>63.47</v>
      </c>
      <c r="F88">
        <f>_10sept_0_20[[#This Row],[H_mag]]-40</f>
        <v>-62.83</v>
      </c>
      <c r="G88">
        <f>_10sept_0_20[[#This Row],[V_mag]]-40</f>
        <v>-62.91</v>
      </c>
      <c r="H88">
        <f>10^(_10sept_0_20[[#This Row],[H_mag_adj]]/20)*COS(RADIANS(_10sept_0_20[[#This Row],[H_phase]]))</f>
        <v>3.2077336197669439E-4</v>
      </c>
      <c r="I88">
        <f>10^(_10sept_0_20[[#This Row],[H_mag_adj]]/20)*SIN(RADIANS(_10sept_0_20[[#This Row],[H_phase]]))</f>
        <v>6.4676051313546394E-4</v>
      </c>
      <c r="J88">
        <f>10^(_10sept_0_20[[#This Row],[V_mag_adj]]/20)*COS(RADIANS(_10sept_0_20[[#This Row],[V_phase]]))</f>
        <v>3.1950909458144505E-4</v>
      </c>
      <c r="K88">
        <f>10^(_10sept_0_20[[#This Row],[V_mag_adj]]/20)*SIN(RADIANS(_10sept_0_20[[#This Row],[V_phase]]))</f>
        <v>6.399966984446502E-4</v>
      </c>
    </row>
    <row r="89" spans="1:11" x14ac:dyDescent="0.25">
      <c r="A89">
        <v>-94</v>
      </c>
      <c r="B89">
        <v>-22.63</v>
      </c>
      <c r="C89">
        <v>89.72</v>
      </c>
      <c r="D89">
        <v>-22.65</v>
      </c>
      <c r="E89">
        <v>89.37</v>
      </c>
      <c r="F89">
        <f>_10sept_0_20[[#This Row],[H_mag]]-40</f>
        <v>-62.629999999999995</v>
      </c>
      <c r="G89">
        <f>_10sept_0_20[[#This Row],[V_mag]]-40</f>
        <v>-62.65</v>
      </c>
      <c r="H89">
        <f>10^(_10sept_0_20[[#This Row],[H_mag_adj]]/20)*COS(RADIANS(_10sept_0_20[[#This Row],[H_phase]]))</f>
        <v>3.6102200207446749E-6</v>
      </c>
      <c r="I89">
        <f>10^(_10sept_0_20[[#This Row],[H_mag_adj]]/20)*SIN(RADIANS(_10sept_0_20[[#This Row],[H_phase]]))</f>
        <v>7.3874544154442826E-4</v>
      </c>
      <c r="J89">
        <f>10^(_10sept_0_20[[#This Row],[V_mag_adj]]/20)*COS(RADIANS(_10sept_0_20[[#This Row],[V_phase]]))</f>
        <v>8.1041816293140709E-6</v>
      </c>
      <c r="K89">
        <f>10^(_10sept_0_20[[#This Row],[V_mag_adj]]/20)*SIN(RADIANS(_10sept_0_20[[#This Row],[V_phase]]))</f>
        <v>7.3701061982345414E-4</v>
      </c>
    </row>
    <row r="90" spans="1:11" x14ac:dyDescent="0.25">
      <c r="A90">
        <v>-93</v>
      </c>
      <c r="B90">
        <v>-21.86</v>
      </c>
      <c r="C90">
        <v>113.35</v>
      </c>
      <c r="D90">
        <v>-21.75</v>
      </c>
      <c r="E90">
        <v>113.52</v>
      </c>
      <c r="F90">
        <f>_10sept_0_20[[#This Row],[H_mag]]-40</f>
        <v>-61.86</v>
      </c>
      <c r="G90">
        <f>_10sept_0_20[[#This Row],[V_mag]]-40</f>
        <v>-61.75</v>
      </c>
      <c r="H90">
        <f>10^(_10sept_0_20[[#This Row],[H_mag_adj]]/20)*COS(RADIANS(_10sept_0_20[[#This Row],[H_phase]]))</f>
        <v>-3.199450594440581E-4</v>
      </c>
      <c r="I90">
        <f>10^(_10sept_0_20[[#This Row],[H_mag_adj]]/20)*SIN(RADIANS(_10sept_0_20[[#This Row],[H_phase]]))</f>
        <v>7.4112316992398731E-4</v>
      </c>
      <c r="J90">
        <f>10^(_10sept_0_20[[#This Row],[V_mag_adj]]/20)*COS(RADIANS(_10sept_0_20[[#This Row],[V_phase]]))</f>
        <v>-3.2624823119918817E-4</v>
      </c>
      <c r="K90">
        <f>10^(_10sept_0_20[[#This Row],[V_mag_adj]]/20)*SIN(RADIANS(_10sept_0_20[[#This Row],[V_phase]]))</f>
        <v>7.4960390154268474E-4</v>
      </c>
    </row>
    <row r="91" spans="1:11" x14ac:dyDescent="0.25">
      <c r="A91">
        <v>-92</v>
      </c>
      <c r="B91">
        <v>-20.93</v>
      </c>
      <c r="C91">
        <v>134.04</v>
      </c>
      <c r="D91">
        <v>-20.89</v>
      </c>
      <c r="E91">
        <v>133.41</v>
      </c>
      <c r="F91">
        <f>_10sept_0_20[[#This Row],[H_mag]]-40</f>
        <v>-60.93</v>
      </c>
      <c r="G91">
        <f>_10sept_0_20[[#This Row],[V_mag]]-40</f>
        <v>-60.89</v>
      </c>
      <c r="H91">
        <f>10^(_10sept_0_20[[#This Row],[H_mag_adj]]/20)*COS(RADIANS(_10sept_0_20[[#This Row],[H_phase]]))</f>
        <v>-6.2457561079127676E-4</v>
      </c>
      <c r="I91">
        <f>10^(_10sept_0_20[[#This Row],[H_mag_adj]]/20)*SIN(RADIANS(_10sept_0_20[[#This Row],[H_phase]]))</f>
        <v>6.4586402334666478E-4</v>
      </c>
      <c r="J91">
        <f>10^(_10sept_0_20[[#This Row],[V_mag_adj]]/20)*COS(RADIANS(_10sept_0_20[[#This Row],[V_phase]]))</f>
        <v>-6.2028630871037503E-4</v>
      </c>
      <c r="K91">
        <f>10^(_10sept_0_20[[#This Row],[V_mag_adj]]/20)*SIN(RADIANS(_10sept_0_20[[#This Row],[V_phase]]))</f>
        <v>6.5570510082452139E-4</v>
      </c>
    </row>
    <row r="92" spans="1:11" x14ac:dyDescent="0.25">
      <c r="A92">
        <v>-91</v>
      </c>
      <c r="B92">
        <v>-20.12</v>
      </c>
      <c r="C92">
        <v>152.16</v>
      </c>
      <c r="D92">
        <v>-20.04</v>
      </c>
      <c r="E92">
        <v>151.68</v>
      </c>
      <c r="F92">
        <f>_10sept_0_20[[#This Row],[H_mag]]-40</f>
        <v>-60.120000000000005</v>
      </c>
      <c r="G92">
        <f>_10sept_0_20[[#This Row],[V_mag]]-40</f>
        <v>-60.04</v>
      </c>
      <c r="H92">
        <f>10^(_10sept_0_20[[#This Row],[H_mag_adj]]/20)*COS(RADIANS(_10sept_0_20[[#This Row],[H_phase]]))</f>
        <v>-8.7212272474245498E-4</v>
      </c>
      <c r="I92">
        <f>10^(_10sept_0_20[[#This Row],[H_mag_adj]]/20)*SIN(RADIANS(_10sept_0_20[[#This Row],[H_phase]]))</f>
        <v>4.6059654445594649E-4</v>
      </c>
      <c r="J92">
        <f>10^(_10sept_0_20[[#This Row],[V_mag_adj]]/20)*COS(RADIANS(_10sept_0_20[[#This Row],[V_phase]]))</f>
        <v>-8.7626714649087045E-4</v>
      </c>
      <c r="K92">
        <f>10^(_10sept_0_20[[#This Row],[V_mag_adj]]/20)*SIN(RADIANS(_10sept_0_20[[#This Row],[V_phase]]))</f>
        <v>4.7221587528747342E-4</v>
      </c>
    </row>
    <row r="93" spans="1:11" x14ac:dyDescent="0.25">
      <c r="A93">
        <v>-90</v>
      </c>
      <c r="B93">
        <v>-19.53</v>
      </c>
      <c r="C93">
        <v>169.51</v>
      </c>
      <c r="D93">
        <v>-19.53</v>
      </c>
      <c r="E93">
        <v>168.99</v>
      </c>
      <c r="F93">
        <f>_10sept_0_20[[#This Row],[H_mag]]-40</f>
        <v>-59.53</v>
      </c>
      <c r="G93">
        <f>_10sept_0_20[[#This Row],[V_mag]]-40</f>
        <v>-59.53</v>
      </c>
      <c r="H93">
        <f>10^(_10sept_0_20[[#This Row],[H_mag_adj]]/20)*COS(RADIANS(_10sept_0_20[[#This Row],[H_phase]]))</f>
        <v>-1.0379589172265457E-3</v>
      </c>
      <c r="I93">
        <f>10^(_10sept_0_20[[#This Row],[H_mag_adj]]/20)*SIN(RADIANS(_10sept_0_20[[#This Row],[H_phase]]))</f>
        <v>1.921869395708896E-4</v>
      </c>
      <c r="J93">
        <f>10^(_10sept_0_20[[#This Row],[V_mag_adj]]/20)*COS(RADIANS(_10sept_0_20[[#This Row],[V_phase]]))</f>
        <v>-1.0361719605442973E-3</v>
      </c>
      <c r="K93">
        <f>10^(_10sept_0_20[[#This Row],[V_mag_adj]]/20)*SIN(RADIANS(_10sept_0_20[[#This Row],[V_phase]]))</f>
        <v>2.0159911153949686E-4</v>
      </c>
    </row>
    <row r="94" spans="1:11" x14ac:dyDescent="0.25">
      <c r="A94">
        <v>-89</v>
      </c>
      <c r="B94">
        <v>-19.12</v>
      </c>
      <c r="C94">
        <v>-172.62</v>
      </c>
      <c r="D94">
        <v>-19.09</v>
      </c>
      <c r="E94">
        <v>-174.1</v>
      </c>
      <c r="F94">
        <f>_10sept_0_20[[#This Row],[H_mag]]-40</f>
        <v>-59.120000000000005</v>
      </c>
      <c r="G94">
        <f>_10sept_0_20[[#This Row],[V_mag]]-40</f>
        <v>-59.09</v>
      </c>
      <c r="H94">
        <f>10^(_10sept_0_20[[#This Row],[H_mag_adj]]/20)*COS(RADIANS(_10sept_0_20[[#This Row],[H_phase]]))</f>
        <v>-1.0974565790709716E-3</v>
      </c>
      <c r="I94">
        <f>10^(_10sept_0_20[[#This Row],[H_mag_adj]]/20)*SIN(RADIANS(_10sept_0_20[[#This Row],[H_phase]]))</f>
        <v>-1.4214519449803409E-4</v>
      </c>
      <c r="J94">
        <f>10^(_10sept_0_20[[#This Row],[V_mag_adj]]/20)*COS(RADIANS(_10sept_0_20[[#This Row],[V_phase]]))</f>
        <v>-1.1045702651712784E-3</v>
      </c>
      <c r="K94">
        <f>10^(_10sept_0_20[[#This Row],[V_mag_adj]]/20)*SIN(RADIANS(_10sept_0_20[[#This Row],[V_phase]]))</f>
        <v>-1.1414623308877441E-4</v>
      </c>
    </row>
    <row r="95" spans="1:11" x14ac:dyDescent="0.25">
      <c r="A95">
        <v>-88</v>
      </c>
      <c r="B95">
        <v>-18.829999999999998</v>
      </c>
      <c r="C95">
        <v>-156.03</v>
      </c>
      <c r="D95">
        <v>-18.82</v>
      </c>
      <c r="E95">
        <v>-156.28</v>
      </c>
      <c r="F95">
        <f>_10sept_0_20[[#This Row],[H_mag]]-40</f>
        <v>-58.83</v>
      </c>
      <c r="G95">
        <f>_10sept_0_20[[#This Row],[V_mag]]-40</f>
        <v>-58.82</v>
      </c>
      <c r="H95">
        <f>10^(_10sept_0_20[[#This Row],[H_mag_adj]]/20)*COS(RADIANS(_10sept_0_20[[#This Row],[H_phase]]))</f>
        <v>-1.045517567351326E-3</v>
      </c>
      <c r="I95">
        <f>10^(_10sept_0_20[[#This Row],[H_mag_adj]]/20)*SIN(RADIANS(_10sept_0_20[[#This Row],[H_phase]]))</f>
        <v>-4.6483861646723254E-4</v>
      </c>
      <c r="J95">
        <f>10^(_10sept_0_20[[#This Row],[V_mag_adj]]/20)*COS(RADIANS(_10sept_0_20[[#This Row],[V_phase]]))</f>
        <v>-1.0487425641519459E-3</v>
      </c>
      <c r="K95">
        <f>10^(_10sept_0_20[[#This Row],[V_mag_adj]]/20)*SIN(RADIANS(_10sept_0_20[[#This Row],[V_phase]]))</f>
        <v>-4.6080248822592579E-4</v>
      </c>
    </row>
    <row r="96" spans="1:11" x14ac:dyDescent="0.25">
      <c r="A96">
        <v>-87</v>
      </c>
      <c r="B96">
        <v>-18.36</v>
      </c>
      <c r="C96">
        <v>-138.35</v>
      </c>
      <c r="D96">
        <v>-18.350000000000001</v>
      </c>
      <c r="E96">
        <v>-138.41</v>
      </c>
      <c r="F96">
        <f>_10sept_0_20[[#This Row],[H_mag]]-40</f>
        <v>-58.36</v>
      </c>
      <c r="G96">
        <f>_10sept_0_20[[#This Row],[V_mag]]-40</f>
        <v>-58.35</v>
      </c>
      <c r="H96">
        <f>10^(_10sept_0_20[[#This Row],[H_mag_adj]]/20)*COS(RADIANS(_10sept_0_20[[#This Row],[H_phase]]))</f>
        <v>-9.0250074662370458E-4</v>
      </c>
      <c r="I96">
        <f>10^(_10sept_0_20[[#This Row],[H_mag_adj]]/20)*SIN(RADIANS(_10sept_0_20[[#This Row],[H_phase]]))</f>
        <v>-8.0268715114856649E-4</v>
      </c>
      <c r="J96">
        <f>10^(_10sept_0_20[[#This Row],[V_mag_adj]]/20)*COS(RADIANS(_10sept_0_20[[#This Row],[V_phase]]))</f>
        <v>-9.0438143210241385E-4</v>
      </c>
      <c r="K96">
        <f>10^(_10sept_0_20[[#This Row],[V_mag_adj]]/20)*SIN(RADIANS(_10sept_0_20[[#This Row],[V_phase]]))</f>
        <v>-8.0266518532019543E-4</v>
      </c>
    </row>
    <row r="97" spans="1:11" x14ac:dyDescent="0.25">
      <c r="A97">
        <v>-86</v>
      </c>
      <c r="B97">
        <v>-17.739999999999998</v>
      </c>
      <c r="C97">
        <v>-120.37</v>
      </c>
      <c r="D97">
        <v>-17.78</v>
      </c>
      <c r="E97">
        <v>-120.7</v>
      </c>
      <c r="F97">
        <f>_10sept_0_20[[#This Row],[H_mag]]-40</f>
        <v>-57.739999999999995</v>
      </c>
      <c r="G97">
        <f>_10sept_0_20[[#This Row],[V_mag]]-40</f>
        <v>-57.78</v>
      </c>
      <c r="H97">
        <f>10^(_10sept_0_20[[#This Row],[H_mag_adj]]/20)*COS(RADIANS(_10sept_0_20[[#This Row],[H_phase]]))</f>
        <v>-6.5583059872363527E-4</v>
      </c>
      <c r="I97">
        <f>10^(_10sept_0_20[[#This Row],[H_mag_adj]]/20)*SIN(RADIANS(_10sept_0_20[[#This Row],[H_phase]]))</f>
        <v>-1.1191783981333212E-3</v>
      </c>
      <c r="J97">
        <f>10^(_10sept_0_20[[#This Row],[V_mag_adj]]/20)*COS(RADIANS(_10sept_0_20[[#This Row],[V_phase]]))</f>
        <v>-6.5922285561435692E-4</v>
      </c>
      <c r="K97">
        <f>10^(_10sept_0_20[[#This Row],[V_mag_adj]]/20)*SIN(RADIANS(_10sept_0_20[[#This Row],[V_phase]]))</f>
        <v>-1.110257825546261E-3</v>
      </c>
    </row>
    <row r="98" spans="1:11" x14ac:dyDescent="0.25">
      <c r="A98">
        <v>-85</v>
      </c>
      <c r="B98">
        <v>-17.02</v>
      </c>
      <c r="C98">
        <v>-103.49</v>
      </c>
      <c r="D98">
        <v>-17.12</v>
      </c>
      <c r="E98">
        <v>-104.32</v>
      </c>
      <c r="F98">
        <f>_10sept_0_20[[#This Row],[H_mag]]-40</f>
        <v>-57.019999999999996</v>
      </c>
      <c r="G98">
        <f>_10sept_0_20[[#This Row],[V_mag]]-40</f>
        <v>-57.120000000000005</v>
      </c>
      <c r="H98">
        <f>10^(_10sept_0_20[[#This Row],[H_mag_adj]]/20)*COS(RADIANS(_10sept_0_20[[#This Row],[H_phase]]))</f>
        <v>-3.2875276011556719E-4</v>
      </c>
      <c r="I98">
        <f>10^(_10sept_0_20[[#This Row],[H_mag_adj]]/20)*SIN(RADIANS(_10sept_0_20[[#This Row],[H_phase]]))</f>
        <v>-1.370407435791912E-3</v>
      </c>
      <c r="J98">
        <f>10^(_10sept_0_20[[#This Row],[V_mag_adj]]/20)*COS(RADIANS(_10sept_0_20[[#This Row],[V_phase]]))</f>
        <v>-3.4457956962862066E-4</v>
      </c>
      <c r="K98">
        <f>10^(_10sept_0_20[[#This Row],[V_mag_adj]]/20)*SIN(RADIANS(_10sept_0_20[[#This Row],[V_phase]]))</f>
        <v>-1.3498706596512602E-3</v>
      </c>
    </row>
    <row r="99" spans="1:11" x14ac:dyDescent="0.25">
      <c r="A99">
        <v>-84</v>
      </c>
      <c r="B99">
        <v>-16.46</v>
      </c>
      <c r="C99">
        <v>-88.51</v>
      </c>
      <c r="D99">
        <v>-16.57</v>
      </c>
      <c r="E99">
        <v>-89.57</v>
      </c>
      <c r="F99">
        <f>_10sept_0_20[[#This Row],[H_mag]]-40</f>
        <v>-56.46</v>
      </c>
      <c r="G99">
        <f>_10sept_0_20[[#This Row],[V_mag]]-40</f>
        <v>-56.57</v>
      </c>
      <c r="H99">
        <f>10^(_10sept_0_20[[#This Row],[H_mag_adj]]/20)*COS(RADIANS(_10sept_0_20[[#This Row],[H_phase]]))</f>
        <v>3.9085411083460332E-5</v>
      </c>
      <c r="I99">
        <f>10^(_10sept_0_20[[#This Row],[H_mag_adj]]/20)*SIN(RADIANS(_10sept_0_20[[#This Row],[H_phase]]))</f>
        <v>-1.5026337214575651E-3</v>
      </c>
      <c r="J99">
        <f>10^(_10sept_0_20[[#This Row],[V_mag_adj]]/20)*COS(RADIANS(_10sept_0_20[[#This Row],[V_phase]]))</f>
        <v>1.1138885669012084E-5</v>
      </c>
      <c r="K99">
        <f>10^(_10sept_0_20[[#This Row],[V_mag_adj]]/20)*SIN(RADIANS(_10sept_0_20[[#This Row],[V_phase]]))</f>
        <v>-1.4841840816689508E-3</v>
      </c>
    </row>
    <row r="100" spans="1:11" x14ac:dyDescent="0.25">
      <c r="A100">
        <v>-83</v>
      </c>
      <c r="B100">
        <v>-16.100000000000001</v>
      </c>
      <c r="C100">
        <v>-74.02</v>
      </c>
      <c r="D100">
        <v>-16.190000000000001</v>
      </c>
      <c r="E100">
        <v>-74.97</v>
      </c>
      <c r="F100">
        <f>_10sept_0_20[[#This Row],[H_mag]]-40</f>
        <v>-56.1</v>
      </c>
      <c r="G100">
        <f>_10sept_0_20[[#This Row],[V_mag]]-40</f>
        <v>-56.19</v>
      </c>
      <c r="H100">
        <f>10^(_10sept_0_20[[#This Row],[H_mag_adj]]/20)*COS(RADIANS(_10sept_0_20[[#This Row],[H_phase]]))</f>
        <v>4.313293825451383E-4</v>
      </c>
      <c r="I100">
        <f>10^(_10sept_0_20[[#This Row],[H_mag_adj]]/20)*SIN(RADIANS(_10sept_0_20[[#This Row],[H_phase]]))</f>
        <v>-1.5062084448834619E-3</v>
      </c>
      <c r="J100">
        <f>10^(_10sept_0_20[[#This Row],[V_mag_adj]]/20)*COS(RADIANS(_10sept_0_20[[#This Row],[V_phase]]))</f>
        <v>4.0210918802612472E-4</v>
      </c>
      <c r="K100">
        <f>10^(_10sept_0_20[[#This Row],[V_mag_adj]]/20)*SIN(RADIANS(_10sept_0_20[[#This Row],[V_phase]]))</f>
        <v>-1.4975550076414229E-3</v>
      </c>
    </row>
    <row r="101" spans="1:11" x14ac:dyDescent="0.25">
      <c r="A101">
        <v>-82</v>
      </c>
      <c r="B101">
        <v>-15.79</v>
      </c>
      <c r="C101">
        <v>-59.26</v>
      </c>
      <c r="D101">
        <v>-15.86</v>
      </c>
      <c r="E101">
        <v>-59.18</v>
      </c>
      <c r="F101">
        <f>_10sept_0_20[[#This Row],[H_mag]]-40</f>
        <v>-55.79</v>
      </c>
      <c r="G101">
        <f>_10sept_0_20[[#This Row],[V_mag]]-40</f>
        <v>-55.86</v>
      </c>
      <c r="H101">
        <f>10^(_10sept_0_20[[#This Row],[H_mag_adj]]/20)*COS(RADIANS(_10sept_0_20[[#This Row],[H_phase]]))</f>
        <v>8.2993195880027844E-4</v>
      </c>
      <c r="I101">
        <f>10^(_10sept_0_20[[#This Row],[H_mag_adj]]/20)*SIN(RADIANS(_10sept_0_20[[#This Row],[H_phase]]))</f>
        <v>-1.3955444563278198E-3</v>
      </c>
      <c r="J101">
        <f>10^(_10sept_0_20[[#This Row],[V_mag_adj]]/20)*COS(RADIANS(_10sept_0_20[[#This Row],[V_phase]]))</f>
        <v>8.2520248069914014E-4</v>
      </c>
      <c r="K101">
        <f>10^(_10sept_0_20[[#This Row],[V_mag_adj]]/20)*SIN(RADIANS(_10sept_0_20[[#This Row],[V_phase]]))</f>
        <v>-1.3831920430536007E-3</v>
      </c>
    </row>
    <row r="102" spans="1:11" x14ac:dyDescent="0.25">
      <c r="A102">
        <v>-81</v>
      </c>
      <c r="B102">
        <v>-15.54</v>
      </c>
      <c r="C102">
        <v>-43.42</v>
      </c>
      <c r="D102">
        <v>-15.6</v>
      </c>
      <c r="E102">
        <v>-43.66</v>
      </c>
      <c r="F102">
        <f>_10sept_0_20[[#This Row],[H_mag]]-40</f>
        <v>-55.54</v>
      </c>
      <c r="G102">
        <f>_10sept_0_20[[#This Row],[V_mag]]-40</f>
        <v>-55.6</v>
      </c>
      <c r="H102">
        <f>10^(_10sept_0_20[[#This Row],[H_mag_adj]]/20)*COS(RADIANS(_10sept_0_20[[#This Row],[H_phase]]))</f>
        <v>1.2137712469473697E-3</v>
      </c>
      <c r="I102">
        <f>10^(_10sept_0_20[[#This Row],[H_mag_adj]]/20)*SIN(RADIANS(_10sept_0_20[[#This Row],[H_phase]]))</f>
        <v>-1.1486092465765548E-3</v>
      </c>
      <c r="J102">
        <f>10^(_10sept_0_20[[#This Row],[V_mag_adj]]/20)*COS(RADIANS(_10sept_0_20[[#This Row],[V_phase]]))</f>
        <v>1.200626980832906E-3</v>
      </c>
      <c r="K102">
        <f>10^(_10sept_0_20[[#This Row],[V_mag_adj]]/20)*SIN(RADIANS(_10sept_0_20[[#This Row],[V_phase]]))</f>
        <v>-1.1457414875242244E-3</v>
      </c>
    </row>
    <row r="103" spans="1:11" x14ac:dyDescent="0.25">
      <c r="A103">
        <v>-80</v>
      </c>
      <c r="B103">
        <v>-15.22</v>
      </c>
      <c r="C103">
        <v>-26.78</v>
      </c>
      <c r="D103">
        <v>-15.26</v>
      </c>
      <c r="E103">
        <v>-27.79</v>
      </c>
      <c r="F103">
        <f>_10sept_0_20[[#This Row],[H_mag]]-40</f>
        <v>-55.22</v>
      </c>
      <c r="G103">
        <f>_10sept_0_20[[#This Row],[V_mag]]-40</f>
        <v>-55.26</v>
      </c>
      <c r="H103">
        <f>10^(_10sept_0_20[[#This Row],[H_mag_adj]]/20)*COS(RADIANS(_10sept_0_20[[#This Row],[H_phase]]))</f>
        <v>1.5478416424751721E-3</v>
      </c>
      <c r="I103">
        <f>10^(_10sept_0_20[[#This Row],[H_mag_adj]]/20)*SIN(RADIANS(_10sept_0_20[[#This Row],[H_phase]]))</f>
        <v>-7.8119303148964782E-4</v>
      </c>
      <c r="J103">
        <f>10^(_10sept_0_20[[#This Row],[V_mag_adj]]/20)*COS(RADIANS(_10sept_0_20[[#This Row],[V_phase]]))</f>
        <v>1.5267838252087343E-3</v>
      </c>
      <c r="K103">
        <f>10^(_10sept_0_20[[#This Row],[V_mag_adj]]/20)*SIN(RADIANS(_10sept_0_20[[#This Row],[V_phase]]))</f>
        <v>-8.0464127442616987E-4</v>
      </c>
    </row>
    <row r="104" spans="1:11" x14ac:dyDescent="0.25">
      <c r="A104">
        <v>-79</v>
      </c>
      <c r="B104">
        <v>-14.73</v>
      </c>
      <c r="C104">
        <v>-10.96</v>
      </c>
      <c r="D104">
        <v>-14.76</v>
      </c>
      <c r="E104">
        <v>-11.48</v>
      </c>
      <c r="F104">
        <f>_10sept_0_20[[#This Row],[H_mag]]-40</f>
        <v>-54.730000000000004</v>
      </c>
      <c r="G104">
        <f>_10sept_0_20[[#This Row],[V_mag]]-40</f>
        <v>-54.76</v>
      </c>
      <c r="H104">
        <f>10^(_10sept_0_20[[#This Row],[H_mag_adj]]/20)*COS(RADIANS(_10sept_0_20[[#This Row],[H_phase]]))</f>
        <v>1.800965534623679E-3</v>
      </c>
      <c r="I104">
        <f>10^(_10sept_0_20[[#This Row],[H_mag_adj]]/20)*SIN(RADIANS(_10sept_0_20[[#This Row],[H_phase]]))</f>
        <v>-3.4876759719409674E-4</v>
      </c>
      <c r="J104">
        <f>10^(_10sept_0_20[[#This Row],[V_mag_adj]]/20)*COS(RADIANS(_10sept_0_20[[#This Row],[V_phase]]))</f>
        <v>1.7915276773129772E-3</v>
      </c>
      <c r="K104">
        <f>10^(_10sept_0_20[[#This Row],[V_mag_adj]]/20)*SIN(RADIANS(_10sept_0_20[[#This Row],[V_phase]]))</f>
        <v>-3.6383922504686832E-4</v>
      </c>
    </row>
    <row r="105" spans="1:11" x14ac:dyDescent="0.25">
      <c r="A105">
        <v>-78</v>
      </c>
      <c r="B105">
        <v>-14.15</v>
      </c>
      <c r="C105">
        <v>3.8</v>
      </c>
      <c r="D105">
        <v>-14.2</v>
      </c>
      <c r="E105">
        <v>3.74</v>
      </c>
      <c r="F105">
        <f>_10sept_0_20[[#This Row],[H_mag]]-40</f>
        <v>-54.15</v>
      </c>
      <c r="G105">
        <f>_10sept_0_20[[#This Row],[V_mag]]-40</f>
        <v>-54.2</v>
      </c>
      <c r="H105">
        <f>10^(_10sept_0_20[[#This Row],[H_mag_adj]]/20)*COS(RADIANS(_10sept_0_20[[#This Row],[H_phase]]))</f>
        <v>1.9567896323592639E-3</v>
      </c>
      <c r="I105">
        <f>10^(_10sept_0_20[[#This Row],[H_mag_adj]]/20)*SIN(RADIANS(_10sept_0_20[[#This Row],[H_phase]]))</f>
        <v>1.299698239778227E-4</v>
      </c>
      <c r="J105">
        <f>10^(_10sept_0_20[[#This Row],[V_mag_adj]]/20)*COS(RADIANS(_10sept_0_20[[#This Row],[V_phase]]))</f>
        <v>1.9456920606378651E-3</v>
      </c>
      <c r="K105">
        <f>10^(_10sept_0_20[[#This Row],[V_mag_adj]]/20)*SIN(RADIANS(_10sept_0_20[[#This Row],[V_phase]]))</f>
        <v>1.2718635294867452E-4</v>
      </c>
    </row>
    <row r="106" spans="1:11" x14ac:dyDescent="0.25">
      <c r="A106">
        <v>-77</v>
      </c>
      <c r="B106">
        <v>-13.55</v>
      </c>
      <c r="C106">
        <v>18.13</v>
      </c>
      <c r="D106">
        <v>-13.56</v>
      </c>
      <c r="E106">
        <v>17.91</v>
      </c>
      <c r="F106">
        <f>_10sept_0_20[[#This Row],[H_mag]]-40</f>
        <v>-53.55</v>
      </c>
      <c r="G106">
        <f>_10sept_0_20[[#This Row],[V_mag]]-40</f>
        <v>-53.56</v>
      </c>
      <c r="H106">
        <f>10^(_10sept_0_20[[#This Row],[H_mag_adj]]/20)*COS(RADIANS(_10sept_0_20[[#This Row],[H_phase]]))</f>
        <v>1.9970315160330061E-3</v>
      </c>
      <c r="I106">
        <f>10^(_10sept_0_20[[#This Row],[H_mag_adj]]/20)*SIN(RADIANS(_10sept_0_20[[#This Row],[H_phase]]))</f>
        <v>6.5388806190665161E-4</v>
      </c>
      <c r="J106">
        <f>10^(_10sept_0_20[[#This Row],[V_mag_adj]]/20)*COS(RADIANS(_10sept_0_20[[#This Row],[V_phase]]))</f>
        <v>1.9972268216994532E-3</v>
      </c>
      <c r="K106">
        <f>10^(_10sept_0_20[[#This Row],[V_mag_adj]]/20)*SIN(RADIANS(_10sept_0_20[[#This Row],[V_phase]]))</f>
        <v>6.4547165526445034E-4</v>
      </c>
    </row>
    <row r="107" spans="1:11" x14ac:dyDescent="0.25">
      <c r="A107">
        <v>-76</v>
      </c>
      <c r="B107">
        <v>-12.97</v>
      </c>
      <c r="C107">
        <v>31.09</v>
      </c>
      <c r="D107">
        <v>-12.95</v>
      </c>
      <c r="E107">
        <v>31.41</v>
      </c>
      <c r="F107">
        <f>_10sept_0_20[[#This Row],[H_mag]]-40</f>
        <v>-52.97</v>
      </c>
      <c r="G107">
        <f>_10sept_0_20[[#This Row],[V_mag]]-40</f>
        <v>-52.95</v>
      </c>
      <c r="H107">
        <f>10^(_10sept_0_20[[#This Row],[H_mag_adj]]/20)*COS(RADIANS(_10sept_0_20[[#This Row],[H_phase]]))</f>
        <v>1.9237780512677376E-3</v>
      </c>
      <c r="I107">
        <f>10^(_10sept_0_20[[#This Row],[H_mag_adj]]/20)*SIN(RADIANS(_10sept_0_20[[#This Row],[H_phase]]))</f>
        <v>1.1600392170507804E-3</v>
      </c>
      <c r="J107">
        <f>10^(_10sept_0_20[[#This Row],[V_mag_adj]]/20)*COS(RADIANS(_10sept_0_20[[#This Row],[V_phase]]))</f>
        <v>1.9216889617454161E-3</v>
      </c>
      <c r="K107">
        <f>10^(_10sept_0_20[[#This Row],[V_mag_adj]]/20)*SIN(RADIANS(_10sept_0_20[[#This Row],[V_phase]]))</f>
        <v>1.1734643654806322E-3</v>
      </c>
    </row>
    <row r="108" spans="1:11" x14ac:dyDescent="0.25">
      <c r="A108">
        <v>-75</v>
      </c>
      <c r="B108">
        <v>-12.5</v>
      </c>
      <c r="C108">
        <v>43.61</v>
      </c>
      <c r="D108">
        <v>-12.49</v>
      </c>
      <c r="E108">
        <v>43.63</v>
      </c>
      <c r="F108">
        <f>_10sept_0_20[[#This Row],[H_mag]]-40</f>
        <v>-52.5</v>
      </c>
      <c r="G108">
        <f>_10sept_0_20[[#This Row],[V_mag]]-40</f>
        <v>-52.49</v>
      </c>
      <c r="H108">
        <f>10^(_10sept_0_20[[#This Row],[H_mag_adj]]/20)*COS(RADIANS(_10sept_0_20[[#This Row],[H_phase]]))</f>
        <v>1.7169966627780947E-3</v>
      </c>
      <c r="I108">
        <f>10^(_10sept_0_20[[#This Row],[H_mag_adj]]/20)*SIN(RADIANS(_10sept_0_20[[#This Row],[H_phase]]))</f>
        <v>1.635645350286048E-3</v>
      </c>
      <c r="J108">
        <f>10^(_10sept_0_20[[#This Row],[V_mag_adj]]/20)*COS(RADIANS(_10sept_0_20[[#This Row],[V_phase]]))</f>
        <v>1.7184028562367037E-3</v>
      </c>
      <c r="K108">
        <f>10^(_10sept_0_20[[#This Row],[V_mag_adj]]/20)*SIN(RADIANS(_10sept_0_20[[#This Row],[V_phase]]))</f>
        <v>1.6381294765485022E-3</v>
      </c>
    </row>
    <row r="109" spans="1:11" x14ac:dyDescent="0.25">
      <c r="A109">
        <v>-74</v>
      </c>
      <c r="B109">
        <v>-12.12</v>
      </c>
      <c r="C109">
        <v>56.76</v>
      </c>
      <c r="D109">
        <v>-12.16</v>
      </c>
      <c r="E109">
        <v>55.91</v>
      </c>
      <c r="F109">
        <f>_10sept_0_20[[#This Row],[H_mag]]-40</f>
        <v>-52.12</v>
      </c>
      <c r="G109">
        <f>_10sept_0_20[[#This Row],[V_mag]]-40</f>
        <v>-52.16</v>
      </c>
      <c r="H109">
        <f>10^(_10sept_0_20[[#This Row],[H_mag_adj]]/20)*COS(RADIANS(_10sept_0_20[[#This Row],[H_phase]]))</f>
        <v>1.3579921169683199E-3</v>
      </c>
      <c r="I109">
        <f>10^(_10sept_0_20[[#This Row],[H_mag_adj]]/20)*SIN(RADIANS(_10sept_0_20[[#This Row],[H_phase]]))</f>
        <v>2.0720708148853975E-3</v>
      </c>
      <c r="J109">
        <f>10^(_10sept_0_20[[#This Row],[V_mag_adj]]/20)*COS(RADIANS(_10sept_0_20[[#This Row],[V_phase]]))</f>
        <v>1.3822013921673821E-3</v>
      </c>
      <c r="K109">
        <f>10^(_10sept_0_20[[#This Row],[V_mag_adj]]/20)*SIN(RADIANS(_10sept_0_20[[#This Row],[V_phase]]))</f>
        <v>2.0422706295390274E-3</v>
      </c>
    </row>
    <row r="110" spans="1:11" x14ac:dyDescent="0.25">
      <c r="A110">
        <v>-73</v>
      </c>
      <c r="B110">
        <v>-11.88</v>
      </c>
      <c r="C110">
        <v>69.06</v>
      </c>
      <c r="D110">
        <v>-11.95</v>
      </c>
      <c r="E110">
        <v>68.180000000000007</v>
      </c>
      <c r="F110">
        <f>_10sept_0_20[[#This Row],[H_mag]]-40</f>
        <v>-51.88</v>
      </c>
      <c r="G110">
        <f>_10sept_0_20[[#This Row],[V_mag]]-40</f>
        <v>-51.95</v>
      </c>
      <c r="H110">
        <f>10^(_10sept_0_20[[#This Row],[H_mag_adj]]/20)*COS(RADIANS(_10sept_0_20[[#This Row],[H_phase]]))</f>
        <v>9.1021194435270722E-4</v>
      </c>
      <c r="I110">
        <f>10^(_10sept_0_20[[#This Row],[H_mag_adj]]/20)*SIN(RADIANS(_10sept_0_20[[#This Row],[H_phase]]))</f>
        <v>2.3786253491964713E-3</v>
      </c>
      <c r="J110">
        <f>10^(_10sept_0_20[[#This Row],[V_mag_adj]]/20)*COS(RADIANS(_10sept_0_20[[#This Row],[V_phase]]))</f>
        <v>9.390378875610097E-4</v>
      </c>
      <c r="K110">
        <f>10^(_10sept_0_20[[#This Row],[V_mag_adj]]/20)*SIN(RADIANS(_10sept_0_20[[#This Row],[V_phase]]))</f>
        <v>2.3453875389006463E-3</v>
      </c>
    </row>
    <row r="111" spans="1:11" x14ac:dyDescent="0.25">
      <c r="A111">
        <v>-72</v>
      </c>
      <c r="B111">
        <v>-11.71</v>
      </c>
      <c r="C111">
        <v>81.37</v>
      </c>
      <c r="D111">
        <v>-11.71</v>
      </c>
      <c r="E111">
        <v>80.56</v>
      </c>
      <c r="F111">
        <f>_10sept_0_20[[#This Row],[H_mag]]-40</f>
        <v>-51.71</v>
      </c>
      <c r="G111">
        <f>_10sept_0_20[[#This Row],[V_mag]]-40</f>
        <v>-51.71</v>
      </c>
      <c r="H111">
        <f>10^(_10sept_0_20[[#This Row],[H_mag_adj]]/20)*COS(RADIANS(_10sept_0_20[[#This Row],[H_phase]]))</f>
        <v>3.8971290083937414E-4</v>
      </c>
      <c r="I111">
        <f>10^(_10sept_0_20[[#This Row],[H_mag_adj]]/20)*SIN(RADIANS(_10sept_0_20[[#This Row],[H_phase]]))</f>
        <v>2.5677624757556089E-3</v>
      </c>
      <c r="J111">
        <f>10^(_10sept_0_20[[#This Row],[V_mag_adj]]/20)*COS(RADIANS(_10sept_0_20[[#This Row],[V_phase]]))</f>
        <v>4.2597363519496939E-4</v>
      </c>
      <c r="K111">
        <f>10^(_10sept_0_20[[#This Row],[V_mag_adj]]/20)*SIN(RADIANS(_10sept_0_20[[#This Row],[V_phase]]))</f>
        <v>2.5619966313596113E-3</v>
      </c>
    </row>
    <row r="112" spans="1:11" x14ac:dyDescent="0.25">
      <c r="A112">
        <v>-71</v>
      </c>
      <c r="B112">
        <v>-11.47</v>
      </c>
      <c r="C112">
        <v>93.89</v>
      </c>
      <c r="D112">
        <v>-11.53</v>
      </c>
      <c r="E112">
        <v>92.85</v>
      </c>
      <c r="F112">
        <f>_10sept_0_20[[#This Row],[H_mag]]-40</f>
        <v>-51.47</v>
      </c>
      <c r="G112">
        <f>_10sept_0_20[[#This Row],[V_mag]]-40</f>
        <v>-51.53</v>
      </c>
      <c r="H112">
        <f>10^(_10sept_0_20[[#This Row],[H_mag_adj]]/20)*COS(RADIANS(_10sept_0_20[[#This Row],[H_phase]]))</f>
        <v>-1.8113120269685405E-4</v>
      </c>
      <c r="I112">
        <f>10^(_10sept_0_20[[#This Row],[H_mag_adj]]/20)*SIN(RADIANS(_10sept_0_20[[#This Row],[H_phase]]))</f>
        <v>2.6637796058748505E-3</v>
      </c>
      <c r="J112">
        <f>10^(_10sept_0_20[[#This Row],[V_mag_adj]]/20)*COS(RADIANS(_10sept_0_20[[#This Row],[V_phase]]))</f>
        <v>-1.3183876322735901E-4</v>
      </c>
      <c r="K112">
        <f>10^(_10sept_0_20[[#This Row],[V_mag_adj]]/20)*SIN(RADIANS(_10sept_0_20[[#This Row],[V_phase]]))</f>
        <v>2.6482714625485427E-3</v>
      </c>
    </row>
    <row r="113" spans="1:11" x14ac:dyDescent="0.25">
      <c r="A113">
        <v>-70</v>
      </c>
      <c r="B113">
        <v>-11.2</v>
      </c>
      <c r="C113">
        <v>107.3</v>
      </c>
      <c r="D113">
        <v>-11.26</v>
      </c>
      <c r="E113">
        <v>106.66</v>
      </c>
      <c r="F113">
        <f>_10sept_0_20[[#This Row],[H_mag]]-40</f>
        <v>-51.2</v>
      </c>
      <c r="G113">
        <f>_10sept_0_20[[#This Row],[V_mag]]-40</f>
        <v>-51.26</v>
      </c>
      <c r="H113">
        <f>10^(_10sept_0_20[[#This Row],[H_mag_adj]]/20)*COS(RADIANS(_10sept_0_20[[#This Row],[H_phase]]))</f>
        <v>-8.1903841383661072E-4</v>
      </c>
      <c r="I113">
        <f>10^(_10sept_0_20[[#This Row],[H_mag_adj]]/20)*SIN(RADIANS(_10sept_0_20[[#This Row],[H_phase]]))</f>
        <v>2.6296295988126996E-3</v>
      </c>
      <c r="J113">
        <f>10^(_10sept_0_20[[#This Row],[V_mag_adj]]/20)*COS(RADIANS(_10sept_0_20[[#This Row],[V_phase]]))</f>
        <v>-7.84179015143103E-4</v>
      </c>
      <c r="K113">
        <f>10^(_10sept_0_20[[#This Row],[V_mag_adj]]/20)*SIN(RADIANS(_10sept_0_20[[#This Row],[V_phase]]))</f>
        <v>2.6204500142763152E-3</v>
      </c>
    </row>
    <row r="114" spans="1:11" x14ac:dyDescent="0.25">
      <c r="A114">
        <v>-69</v>
      </c>
      <c r="B114">
        <v>-10.87</v>
      </c>
      <c r="C114">
        <v>120.23</v>
      </c>
      <c r="D114">
        <v>-10.86</v>
      </c>
      <c r="E114">
        <v>118.72</v>
      </c>
      <c r="F114">
        <f>_10sept_0_20[[#This Row],[H_mag]]-40</f>
        <v>-50.87</v>
      </c>
      <c r="G114">
        <f>_10sept_0_20[[#This Row],[V_mag]]-40</f>
        <v>-50.86</v>
      </c>
      <c r="H114">
        <f>10^(_10sept_0_20[[#This Row],[H_mag_adj]]/20)*COS(RADIANS(_10sept_0_20[[#This Row],[H_phase]]))</f>
        <v>-1.4403753393626493E-3</v>
      </c>
      <c r="I114">
        <f>10^(_10sept_0_20[[#This Row],[H_mag_adj]]/20)*SIN(RADIANS(_10sept_0_20[[#This Row],[H_phase]]))</f>
        <v>2.4718346957480438E-3</v>
      </c>
      <c r="J114">
        <f>10^(_10sept_0_20[[#This Row],[V_mag_adj]]/20)*COS(RADIANS(_10sept_0_20[[#This Row],[V_phase]]))</f>
        <v>-1.3763224372784087E-3</v>
      </c>
      <c r="K114">
        <f>10^(_10sept_0_20[[#This Row],[V_mag_adj]]/20)*SIN(RADIANS(_10sept_0_20[[#This Row],[V_phase]]))</f>
        <v>2.5118224443503542E-3</v>
      </c>
    </row>
    <row r="115" spans="1:11" x14ac:dyDescent="0.25">
      <c r="A115">
        <v>-68</v>
      </c>
      <c r="B115">
        <v>-10.39</v>
      </c>
      <c r="C115">
        <v>132.53</v>
      </c>
      <c r="D115">
        <v>-10.38</v>
      </c>
      <c r="E115">
        <v>131.94</v>
      </c>
      <c r="F115">
        <f>_10sept_0_20[[#This Row],[H_mag]]-40</f>
        <v>-50.39</v>
      </c>
      <c r="G115">
        <f>_10sept_0_20[[#This Row],[V_mag]]-40</f>
        <v>-50.38</v>
      </c>
      <c r="H115">
        <f>10^(_10sept_0_20[[#This Row],[H_mag_adj]]/20)*COS(RADIANS(_10sept_0_20[[#This Row],[H_phase]]))</f>
        <v>-2.0437669644063649E-3</v>
      </c>
      <c r="I115">
        <f>10^(_10sept_0_20[[#This Row],[H_mag_adj]]/20)*SIN(RADIANS(_10sept_0_20[[#This Row],[H_phase]]))</f>
        <v>2.2280370306401297E-3</v>
      </c>
      <c r="J115">
        <f>10^(_10sept_0_20[[#This Row],[V_mag_adj]]/20)*COS(RADIANS(_10sept_0_20[[#This Row],[V_phase]]))</f>
        <v>-2.0230437045445256E-3</v>
      </c>
      <c r="K115">
        <f>10^(_10sept_0_20[[#This Row],[V_mag_adj]]/20)*SIN(RADIANS(_10sept_0_20[[#This Row],[V_phase]]))</f>
        <v>2.2515548118406405E-3</v>
      </c>
    </row>
    <row r="116" spans="1:11" x14ac:dyDescent="0.25">
      <c r="A116">
        <v>-67</v>
      </c>
      <c r="B116">
        <v>-9.92</v>
      </c>
      <c r="C116">
        <v>144.13999999999999</v>
      </c>
      <c r="D116">
        <v>-9.99</v>
      </c>
      <c r="E116">
        <v>143.19999999999999</v>
      </c>
      <c r="F116">
        <f>_10sept_0_20[[#This Row],[H_mag]]-40</f>
        <v>-49.92</v>
      </c>
      <c r="G116">
        <f>_10sept_0_20[[#This Row],[V_mag]]-40</f>
        <v>-49.99</v>
      </c>
      <c r="H116">
        <f>10^(_10sept_0_20[[#This Row],[H_mag_adj]]/20)*COS(RADIANS(_10sept_0_20[[#This Row],[H_phase]]))</f>
        <v>-2.5865844338790796E-3</v>
      </c>
      <c r="I116">
        <f>10^(_10sept_0_20[[#This Row],[H_mag_adj]]/20)*SIN(RADIANS(_10sept_0_20[[#This Row],[H_phase]]))</f>
        <v>1.8696242528795973E-3</v>
      </c>
      <c r="J116">
        <f>10^(_10sept_0_20[[#This Row],[V_mag_adj]]/20)*COS(RADIANS(_10sept_0_20[[#This Row],[V_phase]]))</f>
        <v>-2.5350518329987416E-3</v>
      </c>
      <c r="K116">
        <f>10^(_10sept_0_20[[#This Row],[V_mag_adj]]/20)*SIN(RADIANS(_10sept_0_20[[#This Row],[V_phase]]))</f>
        <v>1.896461068619308E-3</v>
      </c>
    </row>
    <row r="117" spans="1:11" x14ac:dyDescent="0.25">
      <c r="A117">
        <v>-66</v>
      </c>
      <c r="B117">
        <v>-9.49</v>
      </c>
      <c r="C117">
        <v>155.13999999999999</v>
      </c>
      <c r="D117">
        <v>-9.52</v>
      </c>
      <c r="E117">
        <v>155.28</v>
      </c>
      <c r="F117">
        <f>_10sept_0_20[[#This Row],[H_mag]]-40</f>
        <v>-49.49</v>
      </c>
      <c r="G117">
        <f>_10sept_0_20[[#This Row],[V_mag]]-40</f>
        <v>-49.519999999999996</v>
      </c>
      <c r="H117">
        <f>10^(_10sept_0_20[[#This Row],[H_mag_adj]]/20)*COS(RADIANS(_10sept_0_20[[#This Row],[H_phase]]))</f>
        <v>-3.0427689189440866E-3</v>
      </c>
      <c r="I117">
        <f>10^(_10sept_0_20[[#This Row],[H_mag_adj]]/20)*SIN(RADIANS(_10sept_0_20[[#This Row],[H_phase]]))</f>
        <v>1.4098251826297826E-3</v>
      </c>
      <c r="J117">
        <f>10^(_10sept_0_20[[#This Row],[V_mag_adj]]/20)*COS(RADIANS(_10sept_0_20[[#This Row],[V_phase]]))</f>
        <v>-3.0357016152300735E-3</v>
      </c>
      <c r="K117">
        <f>10^(_10sept_0_20[[#This Row],[V_mag_adj]]/20)*SIN(RADIANS(_10sept_0_20[[#This Row],[V_phase]]))</f>
        <v>1.39755077943348E-3</v>
      </c>
    </row>
    <row r="118" spans="1:11" x14ac:dyDescent="0.25">
      <c r="A118">
        <v>-65</v>
      </c>
      <c r="B118">
        <v>-9.1199999999999992</v>
      </c>
      <c r="C118">
        <v>166.04</v>
      </c>
      <c r="D118">
        <v>-9.1300000000000008</v>
      </c>
      <c r="E118">
        <v>165.58</v>
      </c>
      <c r="F118">
        <f>_10sept_0_20[[#This Row],[H_mag]]-40</f>
        <v>-49.12</v>
      </c>
      <c r="G118">
        <f>_10sept_0_20[[#This Row],[V_mag]]-40</f>
        <v>-49.13</v>
      </c>
      <c r="H118">
        <f>10^(_10sept_0_20[[#This Row],[H_mag_adj]]/20)*COS(RADIANS(_10sept_0_20[[#This Row],[H_phase]]))</f>
        <v>-3.3960932065703634E-3</v>
      </c>
      <c r="I118">
        <f>10^(_10sept_0_20[[#This Row],[H_mag_adj]]/20)*SIN(RADIANS(_10sept_0_20[[#This Row],[H_phase]]))</f>
        <v>8.4422326723272993E-4</v>
      </c>
      <c r="J118">
        <f>10^(_10sept_0_20[[#This Row],[V_mag_adj]]/20)*COS(RADIANS(_10sept_0_20[[#This Row],[V_phase]]))</f>
        <v>-3.385306247830672E-3</v>
      </c>
      <c r="K118">
        <f>10^(_10sept_0_20[[#This Row],[V_mag_adj]]/20)*SIN(RADIANS(_10sept_0_20[[#This Row],[V_phase]]))</f>
        <v>8.7045862052559191E-4</v>
      </c>
    </row>
    <row r="119" spans="1:11" x14ac:dyDescent="0.25">
      <c r="A119">
        <v>-64</v>
      </c>
      <c r="B119">
        <v>-8.7799999999999994</v>
      </c>
      <c r="C119">
        <v>176.79</v>
      </c>
      <c r="D119">
        <v>-8.8000000000000007</v>
      </c>
      <c r="E119">
        <v>176.34</v>
      </c>
      <c r="F119">
        <f>_10sept_0_20[[#This Row],[H_mag]]-40</f>
        <v>-48.78</v>
      </c>
      <c r="G119">
        <f>_10sept_0_20[[#This Row],[V_mag]]-40</f>
        <v>-48.8</v>
      </c>
      <c r="H119">
        <f>10^(_10sept_0_20[[#This Row],[H_mag_adj]]/20)*COS(RADIANS(_10sept_0_20[[#This Row],[H_phase]]))</f>
        <v>-3.6334405572249363E-3</v>
      </c>
      <c r="I119">
        <f>10^(_10sept_0_20[[#This Row],[H_mag_adj]]/20)*SIN(RADIANS(_10sept_0_20[[#This Row],[H_phase]]))</f>
        <v>2.0377700817209577E-4</v>
      </c>
      <c r="J119">
        <f>10^(_10sept_0_20[[#This Row],[V_mag_adj]]/20)*COS(RADIANS(_10sept_0_20[[#This Row],[V_phase]]))</f>
        <v>-3.6233753062086603E-3</v>
      </c>
      <c r="K119">
        <f>10^(_10sept_0_20[[#This Row],[V_mag_adj]]/20)*SIN(RADIANS(_10sept_0_20[[#This Row],[V_phase]]))</f>
        <v>2.3177311302511577E-4</v>
      </c>
    </row>
    <row r="120" spans="1:11" x14ac:dyDescent="0.25">
      <c r="A120">
        <v>-63</v>
      </c>
      <c r="B120">
        <v>-8.49</v>
      </c>
      <c r="C120">
        <v>-172.7</v>
      </c>
      <c r="D120">
        <v>-8.51</v>
      </c>
      <c r="E120">
        <v>-173.12</v>
      </c>
      <c r="F120">
        <f>_10sept_0_20[[#This Row],[H_mag]]-40</f>
        <v>-48.49</v>
      </c>
      <c r="G120">
        <f>_10sept_0_20[[#This Row],[V_mag]]-40</f>
        <v>-48.51</v>
      </c>
      <c r="H120">
        <f>10^(_10sept_0_20[[#This Row],[H_mag_adj]]/20)*COS(RADIANS(_10sept_0_20[[#This Row],[H_phase]]))</f>
        <v>-3.7322047132578892E-3</v>
      </c>
      <c r="I120">
        <f>10^(_10sept_0_20[[#This Row],[H_mag_adj]]/20)*SIN(RADIANS(_10sept_0_20[[#This Row],[H_phase]]))</f>
        <v>-4.7810645039195903E-4</v>
      </c>
      <c r="J120">
        <f>10^(_10sept_0_20[[#This Row],[V_mag_adj]]/20)*COS(RADIANS(_10sept_0_20[[#This Row],[V_phase]]))</f>
        <v>-3.7270174490066578E-3</v>
      </c>
      <c r="K120">
        <f>10^(_10sept_0_20[[#This Row],[V_mag_adj]]/20)*SIN(RADIANS(_10sept_0_20[[#This Row],[V_phase]]))</f>
        <v>-4.4969869803974905E-4</v>
      </c>
    </row>
    <row r="121" spans="1:11" x14ac:dyDescent="0.25">
      <c r="A121">
        <v>-62</v>
      </c>
      <c r="B121">
        <v>-8.19</v>
      </c>
      <c r="C121">
        <v>-161.93</v>
      </c>
      <c r="D121">
        <v>-8.1999999999999993</v>
      </c>
      <c r="E121">
        <v>-161.72</v>
      </c>
      <c r="F121">
        <f>_10sept_0_20[[#This Row],[H_mag]]-40</f>
        <v>-48.19</v>
      </c>
      <c r="G121">
        <f>_10sept_0_20[[#This Row],[V_mag]]-40</f>
        <v>-48.2</v>
      </c>
      <c r="H121">
        <f>10^(_10sept_0_20[[#This Row],[H_mag_adj]]/20)*COS(RADIANS(_10sept_0_20[[#This Row],[H_phase]]))</f>
        <v>-3.7028282438202891E-3</v>
      </c>
      <c r="I121">
        <f>10^(_10sept_0_20[[#This Row],[H_mag_adj]]/20)*SIN(RADIANS(_10sept_0_20[[#This Row],[H_phase]]))</f>
        <v>-1.2081252713854243E-3</v>
      </c>
      <c r="J121">
        <f>10^(_10sept_0_20[[#This Row],[V_mag_adj]]/20)*COS(RADIANS(_10sept_0_20[[#This Row],[V_phase]]))</f>
        <v>-3.6941199102738151E-3</v>
      </c>
      <c r="K121">
        <f>10^(_10sept_0_20[[#This Row],[V_mag_adj]]/20)*SIN(RADIANS(_10sept_0_20[[#This Row],[V_phase]]))</f>
        <v>-1.220282988851615E-3</v>
      </c>
    </row>
    <row r="122" spans="1:11" x14ac:dyDescent="0.25">
      <c r="A122">
        <v>-61</v>
      </c>
      <c r="B122">
        <v>-7.88</v>
      </c>
      <c r="C122">
        <v>-150.97</v>
      </c>
      <c r="D122">
        <v>-7.89</v>
      </c>
      <c r="E122">
        <v>-151.01</v>
      </c>
      <c r="F122">
        <f>_10sept_0_20[[#This Row],[H_mag]]-40</f>
        <v>-47.88</v>
      </c>
      <c r="G122">
        <f>_10sept_0_20[[#This Row],[V_mag]]-40</f>
        <v>-47.89</v>
      </c>
      <c r="H122">
        <f>10^(_10sept_0_20[[#This Row],[H_mag_adj]]/20)*COS(RADIANS(_10sept_0_20[[#This Row],[H_phase]]))</f>
        <v>-3.5293370333989503E-3</v>
      </c>
      <c r="I122">
        <f>10^(_10sept_0_20[[#This Row],[H_mag_adj]]/20)*SIN(RADIANS(_10sept_0_20[[#This Row],[H_phase]]))</f>
        <v>-1.9587599217555742E-3</v>
      </c>
      <c r="J122">
        <f>10^(_10sept_0_20[[#This Row],[V_mag_adj]]/20)*COS(RADIANS(_10sept_0_20[[#This Row],[V_phase]]))</f>
        <v>-3.5266411118455784E-3</v>
      </c>
      <c r="K122">
        <f>10^(_10sept_0_20[[#This Row],[V_mag_adj]]/20)*SIN(RADIANS(_10sept_0_20[[#This Row],[V_phase]]))</f>
        <v>-1.9540445301336981E-3</v>
      </c>
    </row>
    <row r="123" spans="1:11" x14ac:dyDescent="0.25">
      <c r="A123">
        <v>-60</v>
      </c>
      <c r="B123">
        <v>-7.52</v>
      </c>
      <c r="C123">
        <v>-139.88999999999999</v>
      </c>
      <c r="D123">
        <v>-7.56</v>
      </c>
      <c r="E123">
        <v>-140.31</v>
      </c>
      <c r="F123">
        <f>_10sept_0_20[[#This Row],[H_mag]]-40</f>
        <v>-47.519999999999996</v>
      </c>
      <c r="G123">
        <f>_10sept_0_20[[#This Row],[V_mag]]-40</f>
        <v>-47.56</v>
      </c>
      <c r="H123">
        <f>10^(_10sept_0_20[[#This Row],[H_mag_adj]]/20)*COS(RADIANS(_10sept_0_20[[#This Row],[H_phase]]))</f>
        <v>-3.2177549866984241E-3</v>
      </c>
      <c r="I123">
        <f>10^(_10sept_0_20[[#This Row],[H_mag_adj]]/20)*SIN(RADIANS(_10sept_0_20[[#This Row],[H_phase]]))</f>
        <v>-2.7105612755943418E-3</v>
      </c>
      <c r="J123">
        <f>10^(_10sept_0_20[[#This Row],[V_mag_adj]]/20)*COS(RADIANS(_10sept_0_20[[#This Row],[V_phase]]))</f>
        <v>-3.2226626737628882E-3</v>
      </c>
      <c r="K123">
        <f>10^(_10sept_0_20[[#This Row],[V_mag_adj]]/20)*SIN(RADIANS(_10sept_0_20[[#This Row],[V_phase]]))</f>
        <v>-2.6745560957947803E-3</v>
      </c>
    </row>
    <row r="124" spans="1:11" x14ac:dyDescent="0.25">
      <c r="A124">
        <v>-59</v>
      </c>
      <c r="B124">
        <v>-7.15</v>
      </c>
      <c r="C124">
        <v>-130.33000000000001</v>
      </c>
      <c r="D124">
        <v>-7.19</v>
      </c>
      <c r="E124">
        <v>-130.35</v>
      </c>
      <c r="F124">
        <f>_10sept_0_20[[#This Row],[H_mag]]-40</f>
        <v>-47.15</v>
      </c>
      <c r="G124">
        <f>_10sept_0_20[[#This Row],[V_mag]]-40</f>
        <v>-47.19</v>
      </c>
      <c r="H124">
        <f>10^(_10sept_0_20[[#This Row],[H_mag_adj]]/20)*COS(RADIANS(_10sept_0_20[[#This Row],[H_phase]]))</f>
        <v>-2.8413919296161392E-3</v>
      </c>
      <c r="I124">
        <f>10^(_10sept_0_20[[#This Row],[H_mag_adj]]/20)*SIN(RADIANS(_10sept_0_20[[#This Row],[H_phase]]))</f>
        <v>-3.3469002127672711E-3</v>
      </c>
      <c r="J124">
        <f>10^(_10sept_0_20[[#This Row],[V_mag_adj]]/20)*COS(RADIANS(_10sept_0_20[[#This Row],[V_phase]]))</f>
        <v>-2.829499667993644E-3</v>
      </c>
      <c r="K124">
        <f>10^(_10sept_0_20[[#This Row],[V_mag_adj]]/20)*SIN(RADIANS(_10sept_0_20[[#This Row],[V_phase]]))</f>
        <v>-3.3305351243435692E-3</v>
      </c>
    </row>
    <row r="125" spans="1:11" x14ac:dyDescent="0.25">
      <c r="A125">
        <v>-58</v>
      </c>
      <c r="B125">
        <v>-6.78</v>
      </c>
      <c r="C125">
        <v>-120.65</v>
      </c>
      <c r="D125">
        <v>-6.79</v>
      </c>
      <c r="E125">
        <v>-120.63</v>
      </c>
      <c r="F125">
        <f>_10sept_0_20[[#This Row],[H_mag]]-40</f>
        <v>-46.78</v>
      </c>
      <c r="G125">
        <f>_10sept_0_20[[#This Row],[V_mag]]-40</f>
        <v>-46.79</v>
      </c>
      <c r="H125">
        <f>10^(_10sept_0_20[[#This Row],[H_mag_adj]]/20)*COS(RADIANS(_10sept_0_20[[#This Row],[H_phase]]))</f>
        <v>-2.3355723407623612E-3</v>
      </c>
      <c r="I125">
        <f>10^(_10sept_0_20[[#This Row],[H_mag_adj]]/20)*SIN(RADIANS(_10sept_0_20[[#This Row],[H_phase]]))</f>
        <v>-3.9413830919235778E-3</v>
      </c>
      <c r="J125">
        <f>10^(_10sept_0_20[[#This Row],[V_mag_adj]]/20)*COS(RADIANS(_10sept_0_20[[#This Row],[V_phase]]))</f>
        <v>-2.3315105997107313E-3</v>
      </c>
      <c r="K125">
        <f>10^(_10sept_0_20[[#This Row],[V_mag_adj]]/20)*SIN(RADIANS(_10sept_0_20[[#This Row],[V_phase]]))</f>
        <v>-3.9376621086560258E-3</v>
      </c>
    </row>
    <row r="126" spans="1:11" x14ac:dyDescent="0.25">
      <c r="A126">
        <v>-57</v>
      </c>
      <c r="B126">
        <v>-6.39</v>
      </c>
      <c r="C126">
        <v>-111.25</v>
      </c>
      <c r="D126">
        <v>-6.41</v>
      </c>
      <c r="E126">
        <v>-110.9</v>
      </c>
      <c r="F126">
        <f>_10sept_0_20[[#This Row],[H_mag]]-40</f>
        <v>-46.39</v>
      </c>
      <c r="G126">
        <f>_10sept_0_20[[#This Row],[V_mag]]-40</f>
        <v>-46.41</v>
      </c>
      <c r="H126">
        <f>10^(_10sept_0_20[[#This Row],[H_mag_adj]]/20)*COS(RADIANS(_10sept_0_20[[#This Row],[H_phase]]))</f>
        <v>-1.7367358577399044E-3</v>
      </c>
      <c r="I126">
        <f>10^(_10sept_0_20[[#This Row],[H_mag_adj]]/20)*SIN(RADIANS(_10sept_0_20[[#This Row],[H_phase]]))</f>
        <v>-4.4660088492482902E-3</v>
      </c>
      <c r="J126">
        <f>10^(_10sept_0_20[[#This Row],[V_mag_adj]]/20)*COS(RADIANS(_10sept_0_20[[#This Row],[V_phase]]))</f>
        <v>-1.7054907659603111E-3</v>
      </c>
      <c r="K126">
        <f>10^(_10sept_0_20[[#This Row],[V_mag_adj]]/20)*SIN(RADIANS(_10sept_0_20[[#This Row],[V_phase]]))</f>
        <v>-4.4662388293706815E-3</v>
      </c>
    </row>
    <row r="127" spans="1:11" x14ac:dyDescent="0.25">
      <c r="A127">
        <v>-56</v>
      </c>
      <c r="B127">
        <v>-6.04</v>
      </c>
      <c r="C127">
        <v>-102.49</v>
      </c>
      <c r="D127">
        <v>-6.06</v>
      </c>
      <c r="E127">
        <v>-102.67</v>
      </c>
      <c r="F127">
        <f>_10sept_0_20[[#This Row],[H_mag]]-40</f>
        <v>-46.04</v>
      </c>
      <c r="G127">
        <f>_10sept_0_20[[#This Row],[V_mag]]-40</f>
        <v>-46.06</v>
      </c>
      <c r="H127">
        <f>10^(_10sept_0_20[[#This Row],[H_mag_adj]]/20)*COS(RADIANS(_10sept_0_20[[#This Row],[H_phase]]))</f>
        <v>-1.078933564010381E-3</v>
      </c>
      <c r="I127">
        <f>10^(_10sept_0_20[[#This Row],[H_mag_adj]]/20)*SIN(RADIANS(_10sept_0_20[[#This Row],[H_phase]]))</f>
        <v>-4.8707777148290932E-3</v>
      </c>
      <c r="J127">
        <f>10^(_10sept_0_20[[#This Row],[V_mag_adj]]/20)*COS(RADIANS(_10sept_0_20[[#This Row],[V_phase]]))</f>
        <v>-1.091713554350794E-3</v>
      </c>
      <c r="K127">
        <f>10^(_10sept_0_20[[#This Row],[V_mag_adj]]/20)*SIN(RADIANS(_10sept_0_20[[#This Row],[V_phase]]))</f>
        <v>-4.8561694875261076E-3</v>
      </c>
    </row>
    <row r="128" spans="1:11" x14ac:dyDescent="0.25">
      <c r="A128">
        <v>-55</v>
      </c>
      <c r="B128">
        <v>-5.71</v>
      </c>
      <c r="C128">
        <v>-94.32</v>
      </c>
      <c r="D128">
        <v>-5.74</v>
      </c>
      <c r="E128">
        <v>-94.16</v>
      </c>
      <c r="F128">
        <f>_10sept_0_20[[#This Row],[H_mag]]-40</f>
        <v>-45.71</v>
      </c>
      <c r="G128">
        <f>_10sept_0_20[[#This Row],[V_mag]]-40</f>
        <v>-45.74</v>
      </c>
      <c r="H128">
        <f>10^(_10sept_0_20[[#This Row],[H_mag_adj]]/20)*COS(RADIANS(_10sept_0_20[[#This Row],[H_phase]]))</f>
        <v>-3.9034583535601787E-4</v>
      </c>
      <c r="I128">
        <f>10^(_10sept_0_20[[#This Row],[H_mag_adj]]/20)*SIN(RADIANS(_10sept_0_20[[#This Row],[H_phase]]))</f>
        <v>-5.1673082533757646E-3</v>
      </c>
      <c r="J128">
        <f>10^(_10sept_0_20[[#This Row],[V_mag_adj]]/20)*COS(RADIANS(_10sept_0_20[[#This Row],[V_phase]]))</f>
        <v>-3.7461836229343094E-4</v>
      </c>
      <c r="K128">
        <f>10^(_10sept_0_20[[#This Row],[V_mag_adj]]/20)*SIN(RADIANS(_10sept_0_20[[#This Row],[V_phase]]))</f>
        <v>-5.1505580016001553E-3</v>
      </c>
    </row>
    <row r="129" spans="1:11" x14ac:dyDescent="0.25">
      <c r="A129">
        <v>-54</v>
      </c>
      <c r="B129">
        <v>-5.43</v>
      </c>
      <c r="C129">
        <v>-86.12</v>
      </c>
      <c r="D129">
        <v>-5.45</v>
      </c>
      <c r="E129">
        <v>-85.53</v>
      </c>
      <c r="F129">
        <f>_10sept_0_20[[#This Row],[H_mag]]-40</f>
        <v>-45.43</v>
      </c>
      <c r="G129">
        <f>_10sept_0_20[[#This Row],[V_mag]]-40</f>
        <v>-45.45</v>
      </c>
      <c r="H129">
        <f>10^(_10sept_0_20[[#This Row],[H_mag_adj]]/20)*COS(RADIANS(_10sept_0_20[[#This Row],[H_phase]]))</f>
        <v>3.6214050994762492E-4</v>
      </c>
      <c r="I129">
        <f>10^(_10sept_0_20[[#This Row],[H_mag_adj]]/20)*SIN(RADIANS(_10sept_0_20[[#This Row],[H_phase]]))</f>
        <v>-5.3395349938099137E-3</v>
      </c>
      <c r="J129">
        <f>10^(_10sept_0_20[[#This Row],[V_mag_adj]]/20)*COS(RADIANS(_10sept_0_20[[#This Row],[V_phase]]))</f>
        <v>4.1614458090398216E-4</v>
      </c>
      <c r="K129">
        <f>10^(_10sept_0_20[[#This Row],[V_mag_adj]]/20)*SIN(RADIANS(_10sept_0_20[[#This Row],[V_phase]]))</f>
        <v>-5.3232514840859547E-3</v>
      </c>
    </row>
    <row r="130" spans="1:11" x14ac:dyDescent="0.25">
      <c r="A130">
        <v>-53</v>
      </c>
      <c r="B130">
        <v>-5.18</v>
      </c>
      <c r="C130">
        <v>-77.25</v>
      </c>
      <c r="D130">
        <v>-5.19</v>
      </c>
      <c r="E130">
        <v>-76.69</v>
      </c>
      <c r="F130">
        <f>_10sept_0_20[[#This Row],[H_mag]]-40</f>
        <v>-45.18</v>
      </c>
      <c r="G130">
        <f>_10sept_0_20[[#This Row],[V_mag]]-40</f>
        <v>-45.19</v>
      </c>
      <c r="H130">
        <f>10^(_10sept_0_20[[#This Row],[H_mag_adj]]/20)*COS(RADIANS(_10sept_0_20[[#This Row],[H_phase]]))</f>
        <v>1.2156184578677423E-3</v>
      </c>
      <c r="I130">
        <f>10^(_10sept_0_20[[#This Row],[H_mag_adj]]/20)*SIN(RADIANS(_10sept_0_20[[#This Row],[H_phase]]))</f>
        <v>-5.3722605676599462E-3</v>
      </c>
      <c r="J130">
        <f>10^(_10sept_0_20[[#This Row],[V_mag_adj]]/20)*COS(RADIANS(_10sept_0_20[[#This Row],[V_phase]]))</f>
        <v>1.2666081189921187E-3</v>
      </c>
      <c r="K130">
        <f>10^(_10sept_0_20[[#This Row],[V_mag_adj]]/20)*SIN(RADIANS(_10sept_0_20[[#This Row],[V_phase]]))</f>
        <v>-5.353955374666125E-3</v>
      </c>
    </row>
    <row r="131" spans="1:11" x14ac:dyDescent="0.25">
      <c r="A131">
        <v>-52</v>
      </c>
      <c r="B131">
        <v>-4.97</v>
      </c>
      <c r="C131">
        <v>-69.16</v>
      </c>
      <c r="D131">
        <v>-4.9800000000000004</v>
      </c>
      <c r="E131">
        <v>-68.739999999999995</v>
      </c>
      <c r="F131">
        <f>_10sept_0_20[[#This Row],[H_mag]]-40</f>
        <v>-44.97</v>
      </c>
      <c r="G131">
        <f>_10sept_0_20[[#This Row],[V_mag]]-40</f>
        <v>-44.980000000000004</v>
      </c>
      <c r="H131">
        <f>10^(_10sept_0_20[[#This Row],[H_mag_adj]]/20)*COS(RADIANS(_10sept_0_20[[#This Row],[H_phase]]))</f>
        <v>2.0075044420456416E-3</v>
      </c>
      <c r="I131">
        <f>10^(_10sept_0_20[[#This Row],[H_mag_adj]]/20)*SIN(RADIANS(_10sept_0_20[[#This Row],[H_phase]]))</f>
        <v>-5.2736989990355186E-3</v>
      </c>
      <c r="J131">
        <f>10^(_10sept_0_20[[#This Row],[V_mag_adj]]/20)*COS(RADIANS(_10sept_0_20[[#This Row],[V_phase]]))</f>
        <v>2.0437540788508981E-3</v>
      </c>
      <c r="K131">
        <f>10^(_10sept_0_20[[#This Row],[V_mag_adj]]/20)*SIN(RADIANS(_10sept_0_20[[#This Row],[V_phase]]))</f>
        <v>-5.2527906841676039E-3</v>
      </c>
    </row>
    <row r="132" spans="1:11" x14ac:dyDescent="0.25">
      <c r="A132">
        <v>-51</v>
      </c>
      <c r="B132">
        <v>-4.7300000000000004</v>
      </c>
      <c r="C132">
        <v>-61.08</v>
      </c>
      <c r="D132">
        <v>-4.74</v>
      </c>
      <c r="E132">
        <v>-60.83</v>
      </c>
      <c r="F132">
        <f>_10sept_0_20[[#This Row],[H_mag]]-40</f>
        <v>-44.730000000000004</v>
      </c>
      <c r="G132">
        <f>_10sept_0_20[[#This Row],[V_mag]]-40</f>
        <v>-44.74</v>
      </c>
      <c r="H132">
        <f>10^(_10sept_0_20[[#This Row],[H_mag_adj]]/20)*COS(RADIANS(_10sept_0_20[[#This Row],[H_phase]]))</f>
        <v>2.8052751804655707E-3</v>
      </c>
      <c r="I132">
        <f>10^(_10sept_0_20[[#This Row],[H_mag_adj]]/20)*SIN(RADIANS(_10sept_0_20[[#This Row],[H_phase]]))</f>
        <v>-5.0775572965169845E-3</v>
      </c>
      <c r="J132">
        <f>10^(_10sept_0_20[[#This Row],[V_mag_adj]]/20)*COS(RADIANS(_10sept_0_20[[#This Row],[V_phase]]))</f>
        <v>2.824150133776215E-3</v>
      </c>
      <c r="K132">
        <f>10^(_10sept_0_20[[#This Row],[V_mag_adj]]/20)*SIN(RADIANS(_10sept_0_20[[#This Row],[V_phase]]))</f>
        <v>-5.0594404281686352E-3</v>
      </c>
    </row>
    <row r="133" spans="1:11" x14ac:dyDescent="0.25">
      <c r="A133">
        <v>-50</v>
      </c>
      <c r="B133">
        <v>-4.41</v>
      </c>
      <c r="C133">
        <v>-52.77</v>
      </c>
      <c r="D133">
        <v>-4.42</v>
      </c>
      <c r="E133">
        <v>-52.55</v>
      </c>
      <c r="F133">
        <f>_10sept_0_20[[#This Row],[H_mag]]-40</f>
        <v>-44.41</v>
      </c>
      <c r="G133">
        <f>_10sept_0_20[[#This Row],[V_mag]]-40</f>
        <v>-44.42</v>
      </c>
      <c r="H133">
        <f>10^(_10sept_0_20[[#This Row],[H_mag_adj]]/20)*COS(RADIANS(_10sept_0_20[[#This Row],[H_phase]]))</f>
        <v>3.6413877552357232E-3</v>
      </c>
      <c r="I133">
        <f>10^(_10sept_0_20[[#This Row],[H_mag_adj]]/20)*SIN(RADIANS(_10sept_0_20[[#This Row],[H_phase]]))</f>
        <v>-4.7921388813022903E-3</v>
      </c>
      <c r="J133">
        <f>10^(_10sept_0_20[[#This Row],[V_mag_adj]]/20)*COS(RADIANS(_10sept_0_20[[#This Row],[V_phase]]))</f>
        <v>3.6555503276119276E-3</v>
      </c>
      <c r="K133">
        <f>10^(_10sept_0_20[[#This Row],[V_mag_adj]]/20)*SIN(RADIANS(_10sept_0_20[[#This Row],[V_phase]]))</f>
        <v>-4.7726238136121309E-3</v>
      </c>
    </row>
    <row r="134" spans="1:11" x14ac:dyDescent="0.25">
      <c r="A134">
        <v>-49</v>
      </c>
      <c r="B134">
        <v>-4.08</v>
      </c>
      <c r="C134">
        <v>-44.76</v>
      </c>
      <c r="D134">
        <v>-4.08</v>
      </c>
      <c r="E134">
        <v>-44.53</v>
      </c>
      <c r="F134">
        <f>_10sept_0_20[[#This Row],[H_mag]]-40</f>
        <v>-44.08</v>
      </c>
      <c r="G134">
        <f>_10sept_0_20[[#This Row],[V_mag]]-40</f>
        <v>-44.08</v>
      </c>
      <c r="H134">
        <f>10^(_10sept_0_20[[#This Row],[H_mag_adj]]/20)*COS(RADIANS(_10sept_0_20[[#This Row],[H_phase]]))</f>
        <v>4.4391167957369424E-3</v>
      </c>
      <c r="I134">
        <f>10^(_10sept_0_20[[#This Row],[H_mag_adj]]/20)*SIN(RADIANS(_10sept_0_20[[#This Row],[H_phase]]))</f>
        <v>-4.4020826495019842E-3</v>
      </c>
      <c r="J134">
        <f>10^(_10sept_0_20[[#This Row],[V_mag_adj]]/20)*COS(RADIANS(_10sept_0_20[[#This Row],[V_phase]]))</f>
        <v>4.45675207410223E-3</v>
      </c>
      <c r="K134">
        <f>10^(_10sept_0_20[[#This Row],[V_mag_adj]]/20)*SIN(RADIANS(_10sept_0_20[[#This Row],[V_phase]]))</f>
        <v>-4.3842274723405609E-3</v>
      </c>
    </row>
    <row r="135" spans="1:11" x14ac:dyDescent="0.25">
      <c r="A135">
        <v>-48</v>
      </c>
      <c r="B135">
        <v>-3.77</v>
      </c>
      <c r="C135">
        <v>-38.25</v>
      </c>
      <c r="D135">
        <v>-3.77</v>
      </c>
      <c r="E135">
        <v>-38.130000000000003</v>
      </c>
      <c r="F135">
        <f>_10sept_0_20[[#This Row],[H_mag]]-40</f>
        <v>-43.77</v>
      </c>
      <c r="G135">
        <f>_10sept_0_20[[#This Row],[V_mag]]-40</f>
        <v>-43.77</v>
      </c>
      <c r="H135">
        <f>10^(_10sept_0_20[[#This Row],[H_mag_adj]]/20)*COS(RADIANS(_10sept_0_20[[#This Row],[H_phase]]))</f>
        <v>5.0879749053064933E-3</v>
      </c>
      <c r="I135">
        <f>10^(_10sept_0_20[[#This Row],[H_mag_adj]]/20)*SIN(RADIANS(_10sept_0_20[[#This Row],[H_phase]]))</f>
        <v>-4.0110359961077445E-3</v>
      </c>
      <c r="J135">
        <f>10^(_10sept_0_20[[#This Row],[V_mag_adj]]/20)*COS(RADIANS(_10sept_0_20[[#This Row],[V_phase]]))</f>
        <v>5.0963644341370795E-3</v>
      </c>
      <c r="K135">
        <f>10^(_10sept_0_20[[#This Row],[V_mag_adj]]/20)*SIN(RADIANS(_10sept_0_20[[#This Row],[V_phase]]))</f>
        <v>-4.0003709769924232E-3</v>
      </c>
    </row>
    <row r="136" spans="1:11" x14ac:dyDescent="0.25">
      <c r="A136">
        <v>-47</v>
      </c>
      <c r="B136">
        <v>-3.5</v>
      </c>
      <c r="C136">
        <v>-31.3</v>
      </c>
      <c r="D136">
        <v>-3.5</v>
      </c>
      <c r="E136">
        <v>-31.7</v>
      </c>
      <c r="F136">
        <f>_10sept_0_20[[#This Row],[H_mag]]-40</f>
        <v>-43.5</v>
      </c>
      <c r="G136">
        <f>_10sept_0_20[[#This Row],[V_mag]]-40</f>
        <v>-43.5</v>
      </c>
      <c r="H136">
        <f>10^(_10sept_0_20[[#This Row],[H_mag_adj]]/20)*COS(RADIANS(_10sept_0_20[[#This Row],[H_phase]]))</f>
        <v>5.710723619320561E-3</v>
      </c>
      <c r="I136">
        <f>10^(_10sept_0_20[[#This Row],[H_mag_adj]]/20)*SIN(RADIANS(_10sept_0_20[[#This Row],[H_phase]]))</f>
        <v>-3.4721743848531881E-3</v>
      </c>
      <c r="J136">
        <f>10^(_10sept_0_20[[#This Row],[V_mag_adj]]/20)*COS(RADIANS(_10sept_0_20[[#This Row],[V_phase]]))</f>
        <v>5.6863442998336981E-3</v>
      </c>
      <c r="K136">
        <f>10^(_10sept_0_20[[#This Row],[V_mag_adj]]/20)*SIN(RADIANS(_10sept_0_20[[#This Row],[V_phase]]))</f>
        <v>-3.5119578184888765E-3</v>
      </c>
    </row>
    <row r="137" spans="1:11" x14ac:dyDescent="0.25">
      <c r="A137">
        <v>-46</v>
      </c>
      <c r="B137">
        <v>-3.25</v>
      </c>
      <c r="C137">
        <v>-24.36</v>
      </c>
      <c r="D137">
        <v>-3.27</v>
      </c>
      <c r="E137">
        <v>-25.04</v>
      </c>
      <c r="F137">
        <f>_10sept_0_20[[#This Row],[H_mag]]-40</f>
        <v>-43.25</v>
      </c>
      <c r="G137">
        <f>_10sept_0_20[[#This Row],[V_mag]]-40</f>
        <v>-43.27</v>
      </c>
      <c r="H137">
        <f>10^(_10sept_0_20[[#This Row],[H_mag_adj]]/20)*COS(RADIANS(_10sept_0_20[[#This Row],[H_phase]]))</f>
        <v>6.2662101008334843E-3</v>
      </c>
      <c r="I137">
        <f>10^(_10sept_0_20[[#This Row],[H_mag_adj]]/20)*SIN(RADIANS(_10sept_0_20[[#This Row],[H_phase]]))</f>
        <v>-2.8372058205848225E-3</v>
      </c>
      <c r="J137">
        <f>10^(_10sept_0_20[[#This Row],[V_mag_adj]]/20)*COS(RADIANS(_10sept_0_20[[#This Row],[V_phase]]))</f>
        <v>6.2177635209390092E-3</v>
      </c>
      <c r="K137">
        <f>10^(_10sept_0_20[[#This Row],[V_mag_adj]]/20)*SIN(RADIANS(_10sept_0_20[[#This Row],[V_phase]]))</f>
        <v>-2.9046771657751211E-3</v>
      </c>
    </row>
    <row r="138" spans="1:11" x14ac:dyDescent="0.25">
      <c r="A138">
        <v>-45</v>
      </c>
      <c r="B138">
        <v>-3.11</v>
      </c>
      <c r="C138">
        <v>-18.68</v>
      </c>
      <c r="D138">
        <v>-3.1</v>
      </c>
      <c r="E138">
        <v>-18.71</v>
      </c>
      <c r="F138">
        <f>_10sept_0_20[[#This Row],[H_mag]]-40</f>
        <v>-43.11</v>
      </c>
      <c r="G138">
        <f>_10sept_0_20[[#This Row],[V_mag]]-40</f>
        <v>-43.1</v>
      </c>
      <c r="H138">
        <f>10^(_10sept_0_20[[#This Row],[H_mag_adj]]/20)*COS(RADIANS(_10sept_0_20[[#This Row],[H_phase]]))</f>
        <v>6.6221297397053925E-3</v>
      </c>
      <c r="I138">
        <f>10^(_10sept_0_20[[#This Row],[H_mag_adj]]/20)*SIN(RADIANS(_10sept_0_20[[#This Row],[H_phase]]))</f>
        <v>-2.2388911641240444E-3</v>
      </c>
      <c r="J138">
        <f>10^(_10sept_0_20[[#This Row],[V_mag_adj]]/20)*COS(RADIANS(_10sept_0_20[[#This Row],[V_phase]]))</f>
        <v>6.6285835989067995E-3</v>
      </c>
      <c r="K138">
        <f>10^(_10sept_0_20[[#This Row],[V_mag_adj]]/20)*SIN(RADIANS(_10sept_0_20[[#This Row],[V_phase]]))</f>
        <v>-2.2449412930293602E-3</v>
      </c>
    </row>
    <row r="139" spans="1:11" x14ac:dyDescent="0.25">
      <c r="A139">
        <v>-44</v>
      </c>
      <c r="B139">
        <v>-2.99</v>
      </c>
      <c r="C139">
        <v>-12.6</v>
      </c>
      <c r="D139">
        <v>-3.01</v>
      </c>
      <c r="E139">
        <v>-13.05</v>
      </c>
      <c r="F139">
        <f>_10sept_0_20[[#This Row],[H_mag]]-40</f>
        <v>-42.99</v>
      </c>
      <c r="G139">
        <f>_10sept_0_20[[#This Row],[V_mag]]-40</f>
        <v>-43.01</v>
      </c>
      <c r="H139">
        <f>10^(_10sept_0_20[[#This Row],[H_mag_adj]]/20)*COS(RADIANS(_10sept_0_20[[#This Row],[H_phase]]))</f>
        <v>6.9169203917931335E-3</v>
      </c>
      <c r="I139">
        <f>10^(_10sept_0_20[[#This Row],[H_mag_adj]]/20)*SIN(RADIANS(_10sept_0_20[[#This Row],[H_phase]]))</f>
        <v>-1.5461148876570897E-3</v>
      </c>
      <c r="J139">
        <f>10^(_10sept_0_20[[#This Row],[V_mag_adj]]/20)*COS(RADIANS(_10sept_0_20[[#This Row],[V_phase]]))</f>
        <v>6.8886839679975906E-3</v>
      </c>
      <c r="K139">
        <f>10^(_10sept_0_20[[#This Row],[V_mag_adj]]/20)*SIN(RADIANS(_10sept_0_20[[#This Row],[V_phase]]))</f>
        <v>-1.5967112095650814E-3</v>
      </c>
    </row>
    <row r="140" spans="1:11" x14ac:dyDescent="0.25">
      <c r="A140">
        <v>-43</v>
      </c>
      <c r="B140">
        <v>-2.91</v>
      </c>
      <c r="C140">
        <v>-5.86</v>
      </c>
      <c r="D140">
        <v>-2.92</v>
      </c>
      <c r="E140">
        <v>-5.95</v>
      </c>
      <c r="F140">
        <f>_10sept_0_20[[#This Row],[H_mag]]-40</f>
        <v>-42.91</v>
      </c>
      <c r="G140">
        <f>_10sept_0_20[[#This Row],[V_mag]]-40</f>
        <v>-42.92</v>
      </c>
      <c r="H140">
        <f>10^(_10sept_0_20[[#This Row],[H_mag_adj]]/20)*COS(RADIANS(_10sept_0_20[[#This Row],[H_phase]]))</f>
        <v>7.1158137629702021E-3</v>
      </c>
      <c r="I140">
        <f>10^(_10sept_0_20[[#This Row],[H_mag_adj]]/20)*SIN(RADIANS(_10sept_0_20[[#This Row],[H_phase]]))</f>
        <v>-7.303273545161788E-4</v>
      </c>
      <c r="J140">
        <f>10^(_10sept_0_20[[#This Row],[V_mag_adj]]/20)*COS(RADIANS(_10sept_0_20[[#This Row],[V_phase]]))</f>
        <v>7.1064714499909278E-3</v>
      </c>
      <c r="K140">
        <f>10^(_10sept_0_20[[#This Row],[V_mag_adj]]/20)*SIN(RADIANS(_10sept_0_20[[#This Row],[V_phase]]))</f>
        <v>-7.4065074630651846E-4</v>
      </c>
    </row>
    <row r="141" spans="1:11" x14ac:dyDescent="0.25">
      <c r="A141">
        <v>-42</v>
      </c>
      <c r="B141">
        <v>-2.83</v>
      </c>
      <c r="C141">
        <v>0.75</v>
      </c>
      <c r="D141">
        <v>-2.85</v>
      </c>
      <c r="E141">
        <v>0.76</v>
      </c>
      <c r="F141">
        <f>_10sept_0_20[[#This Row],[H_mag]]-40</f>
        <v>-42.83</v>
      </c>
      <c r="G141">
        <f>_10sept_0_20[[#This Row],[V_mag]]-40</f>
        <v>-42.85</v>
      </c>
      <c r="H141">
        <f>10^(_10sept_0_20[[#This Row],[H_mag_adj]]/20)*COS(RADIANS(_10sept_0_20[[#This Row],[H_phase]]))</f>
        <v>7.2187631274332354E-3</v>
      </c>
      <c r="I141">
        <f>10^(_10sept_0_20[[#This Row],[H_mag_adj]]/20)*SIN(RADIANS(_10sept_0_20[[#This Row],[H_phase]]))</f>
        <v>9.4498785803667811E-5</v>
      </c>
      <c r="J141">
        <f>10^(_10sept_0_20[[#This Row],[V_mag_adj]]/20)*COS(RADIANS(_10sept_0_20[[#This Row],[V_phase]]))</f>
        <v>7.2021438680486124E-3</v>
      </c>
      <c r="K141">
        <f>10^(_10sept_0_20[[#This Row],[V_mag_adj]]/20)*SIN(RADIANS(_10sept_0_20[[#This Row],[V_phase]]))</f>
        <v>9.5538457313222913E-5</v>
      </c>
    </row>
    <row r="142" spans="1:11" x14ac:dyDescent="0.25">
      <c r="A142">
        <v>-41</v>
      </c>
      <c r="B142">
        <v>-2.72</v>
      </c>
      <c r="C142">
        <v>7.34</v>
      </c>
      <c r="D142">
        <v>-2.73</v>
      </c>
      <c r="E142">
        <v>7.29</v>
      </c>
      <c r="F142">
        <f>_10sept_0_20[[#This Row],[H_mag]]-40</f>
        <v>-42.72</v>
      </c>
      <c r="G142">
        <f>_10sept_0_20[[#This Row],[V_mag]]-40</f>
        <v>-42.73</v>
      </c>
      <c r="H142">
        <f>10^(_10sept_0_20[[#This Row],[H_mag_adj]]/20)*COS(RADIANS(_10sept_0_20[[#This Row],[H_phase]]))</f>
        <v>7.2514775918039983E-3</v>
      </c>
      <c r="I142">
        <f>10^(_10sept_0_20[[#This Row],[H_mag_adj]]/20)*SIN(RADIANS(_10sept_0_20[[#This Row],[H_phase]]))</f>
        <v>9.3408172836297856E-4</v>
      </c>
      <c r="J142">
        <f>10^(_10sept_0_20[[#This Row],[V_mag_adj]]/20)*COS(RADIANS(_10sept_0_20[[#This Row],[V_phase]]))</f>
        <v>7.2439452677554748E-3</v>
      </c>
      <c r="K142">
        <f>10^(_10sept_0_20[[#This Row],[V_mag_adj]]/20)*SIN(RADIANS(_10sept_0_20[[#This Row],[V_phase]]))</f>
        <v>9.2668576471484853E-4</v>
      </c>
    </row>
    <row r="143" spans="1:11" x14ac:dyDescent="0.25">
      <c r="A143">
        <v>-40</v>
      </c>
      <c r="B143">
        <v>-2.58</v>
      </c>
      <c r="C143">
        <v>13.23</v>
      </c>
      <c r="D143">
        <v>-2.58</v>
      </c>
      <c r="E143">
        <v>13.42</v>
      </c>
      <c r="F143">
        <f>_10sept_0_20[[#This Row],[H_mag]]-40</f>
        <v>-42.58</v>
      </c>
      <c r="G143">
        <f>_10sept_0_20[[#This Row],[V_mag]]-40</f>
        <v>-42.58</v>
      </c>
      <c r="H143">
        <f>10^(_10sept_0_20[[#This Row],[H_mag_adj]]/20)*COS(RADIANS(_10sept_0_20[[#This Row],[H_phase]]))</f>
        <v>7.2329881941530921E-3</v>
      </c>
      <c r="I143">
        <f>10^(_10sept_0_20[[#This Row],[H_mag_adj]]/20)*SIN(RADIANS(_10sept_0_20[[#This Row],[H_phase]]))</f>
        <v>1.700478083162995E-3</v>
      </c>
      <c r="J143">
        <f>10^(_10sept_0_20[[#This Row],[V_mag_adj]]/20)*COS(RADIANS(_10sept_0_20[[#This Row],[V_phase]]))</f>
        <v>7.2273094361965081E-3</v>
      </c>
      <c r="K143">
        <f>10^(_10sept_0_20[[#This Row],[V_mag_adj]]/20)*SIN(RADIANS(_10sept_0_20[[#This Row],[V_phase]]))</f>
        <v>1.7244541865589318E-3</v>
      </c>
    </row>
    <row r="144" spans="1:11" x14ac:dyDescent="0.25">
      <c r="A144">
        <v>-39</v>
      </c>
      <c r="B144">
        <v>-2.4</v>
      </c>
      <c r="C144">
        <v>19.239999999999998</v>
      </c>
      <c r="D144">
        <v>-2.41</v>
      </c>
      <c r="E144">
        <v>18.88</v>
      </c>
      <c r="F144">
        <f>_10sept_0_20[[#This Row],[H_mag]]-40</f>
        <v>-42.4</v>
      </c>
      <c r="G144">
        <f>_10sept_0_20[[#This Row],[V_mag]]-40</f>
        <v>-42.41</v>
      </c>
      <c r="H144">
        <f>10^(_10sept_0_20[[#This Row],[H_mag_adj]]/20)*COS(RADIANS(_10sept_0_20[[#This Row],[H_phase]]))</f>
        <v>7.1620839876747758E-3</v>
      </c>
      <c r="I144">
        <f>10^(_10sept_0_20[[#This Row],[H_mag_adj]]/20)*SIN(RADIANS(_10sept_0_20[[#This Row],[H_phase]]))</f>
        <v>2.499709320542721E-3</v>
      </c>
      <c r="J144">
        <f>10^(_10sept_0_20[[#This Row],[V_mag_adj]]/20)*COS(RADIANS(_10sept_0_20[[#This Row],[V_phase]]))</f>
        <v>7.169389829482252E-3</v>
      </c>
      <c r="K144">
        <f>10^(_10sept_0_20[[#This Row],[V_mag_adj]]/20)*SIN(RADIANS(_10sept_0_20[[#This Row],[V_phase]]))</f>
        <v>2.4518351685317787E-3</v>
      </c>
    </row>
    <row r="145" spans="1:11" x14ac:dyDescent="0.25">
      <c r="A145">
        <v>-38</v>
      </c>
      <c r="B145">
        <v>-2.2200000000000002</v>
      </c>
      <c r="C145">
        <v>24.31</v>
      </c>
      <c r="D145">
        <v>-2.2200000000000002</v>
      </c>
      <c r="E145">
        <v>24.2</v>
      </c>
      <c r="F145">
        <f>_10sept_0_20[[#This Row],[H_mag]]-40</f>
        <v>-42.22</v>
      </c>
      <c r="G145">
        <f>_10sept_0_20[[#This Row],[V_mag]]-40</f>
        <v>-42.22</v>
      </c>
      <c r="H145">
        <f>10^(_10sept_0_20[[#This Row],[H_mag_adj]]/20)*COS(RADIANS(_10sept_0_20[[#This Row],[H_phase]]))</f>
        <v>7.0579138537730625E-3</v>
      </c>
      <c r="I145">
        <f>10^(_10sept_0_20[[#This Row],[H_mag_adj]]/20)*SIN(RADIANS(_10sept_0_20[[#This Row],[H_phase]]))</f>
        <v>3.1882533867729559E-3</v>
      </c>
      <c r="J145">
        <f>10^(_10sept_0_20[[#This Row],[V_mag_adj]]/20)*COS(RADIANS(_10sept_0_20[[#This Row],[V_phase]]))</f>
        <v>7.0640218498262087E-3</v>
      </c>
      <c r="K145">
        <f>10^(_10sept_0_20[[#This Row],[V_mag_adj]]/20)*SIN(RADIANS(_10sept_0_20[[#This Row],[V_phase]]))</f>
        <v>3.1746972974960718E-3</v>
      </c>
    </row>
    <row r="146" spans="1:11" x14ac:dyDescent="0.25">
      <c r="A146">
        <v>-37</v>
      </c>
      <c r="B146">
        <v>-2.04</v>
      </c>
      <c r="C146">
        <v>29.66</v>
      </c>
      <c r="D146">
        <v>-2.06</v>
      </c>
      <c r="E146">
        <v>29.36</v>
      </c>
      <c r="F146">
        <f>_10sept_0_20[[#This Row],[H_mag]]-40</f>
        <v>-42.04</v>
      </c>
      <c r="G146">
        <f>_10sept_0_20[[#This Row],[V_mag]]-40</f>
        <v>-42.06</v>
      </c>
      <c r="H146">
        <f>10^(_10sept_0_20[[#This Row],[H_mag_adj]]/20)*COS(RADIANS(_10sept_0_20[[#This Row],[H_phase]]))</f>
        <v>6.8708169878272498E-3</v>
      </c>
      <c r="I146">
        <f>10^(_10sept_0_20[[#This Row],[H_mag_adj]]/20)*SIN(RADIANS(_10sept_0_20[[#This Row],[H_phase]]))</f>
        <v>3.9126900206064175E-3</v>
      </c>
      <c r="J146">
        <f>10^(_10sept_0_20[[#This Row],[V_mag_adj]]/20)*COS(RADIANS(_10sept_0_20[[#This Row],[V_phase]]))</f>
        <v>6.8753601657460996E-3</v>
      </c>
      <c r="K146">
        <f>10^(_10sept_0_20[[#This Row],[V_mag_adj]]/20)*SIN(RADIANS(_10sept_0_20[[#This Row],[V_phase]]))</f>
        <v>3.8677449642120438E-3</v>
      </c>
    </row>
    <row r="147" spans="1:11" x14ac:dyDescent="0.25">
      <c r="A147">
        <v>-36</v>
      </c>
      <c r="B147">
        <v>-1.94</v>
      </c>
      <c r="C147">
        <v>33.49</v>
      </c>
      <c r="D147">
        <v>-1.95</v>
      </c>
      <c r="E147">
        <v>33.49</v>
      </c>
      <c r="F147">
        <f>_10sept_0_20[[#This Row],[H_mag]]-40</f>
        <v>-41.94</v>
      </c>
      <c r="G147">
        <f>_10sept_0_20[[#This Row],[V_mag]]-40</f>
        <v>-41.95</v>
      </c>
      <c r="H147">
        <f>10^(_10sept_0_20[[#This Row],[H_mag_adj]]/20)*COS(RADIANS(_10sept_0_20[[#This Row],[H_phase]]))</f>
        <v>6.6704748406993253E-3</v>
      </c>
      <c r="I147">
        <f>10^(_10sept_0_20[[#This Row],[H_mag_adj]]/20)*SIN(RADIANS(_10sept_0_20[[#This Row],[H_phase]]))</f>
        <v>4.4134169243186302E-3</v>
      </c>
      <c r="J147">
        <f>10^(_10sept_0_20[[#This Row],[V_mag_adj]]/20)*COS(RADIANS(_10sept_0_20[[#This Row],[V_phase]]))</f>
        <v>6.6627995918098282E-3</v>
      </c>
      <c r="K147">
        <f>10^(_10sept_0_20[[#This Row],[V_mag_adj]]/20)*SIN(RADIANS(_10sept_0_20[[#This Row],[V_phase]]))</f>
        <v>4.4083387141227708E-3</v>
      </c>
    </row>
    <row r="148" spans="1:11" x14ac:dyDescent="0.25">
      <c r="A148">
        <v>-35</v>
      </c>
      <c r="B148">
        <v>-1.85</v>
      </c>
      <c r="C148">
        <v>38.31</v>
      </c>
      <c r="D148">
        <v>-1.85</v>
      </c>
      <c r="E148">
        <v>38.11</v>
      </c>
      <c r="F148">
        <f>_10sept_0_20[[#This Row],[H_mag]]-40</f>
        <v>-41.85</v>
      </c>
      <c r="G148">
        <f>_10sept_0_20[[#This Row],[V_mag]]-40</f>
        <v>-41.85</v>
      </c>
      <c r="H148">
        <f>10^(_10sept_0_20[[#This Row],[H_mag_adj]]/20)*COS(RADIANS(_10sept_0_20[[#This Row],[H_phase]]))</f>
        <v>6.3414130950826698E-3</v>
      </c>
      <c r="I148">
        <f>10^(_10sept_0_20[[#This Row],[H_mag_adj]]/20)*SIN(RADIANS(_10sept_0_20[[#This Row],[H_phase]]))</f>
        <v>5.0099436346391253E-3</v>
      </c>
      <c r="J148">
        <f>10^(_10sept_0_20[[#This Row],[V_mag_adj]]/20)*COS(RADIANS(_10sept_0_20[[#This Row],[V_phase]]))</f>
        <v>6.3588624278624458E-3</v>
      </c>
      <c r="K148">
        <f>10^(_10sept_0_20[[#This Row],[V_mag_adj]]/20)*SIN(RADIANS(_10sept_0_20[[#This Row],[V_phase]]))</f>
        <v>4.987777449753184E-3</v>
      </c>
    </row>
    <row r="149" spans="1:11" x14ac:dyDescent="0.25">
      <c r="A149">
        <v>-34</v>
      </c>
      <c r="B149">
        <v>-1.8</v>
      </c>
      <c r="C149">
        <v>42.75</v>
      </c>
      <c r="D149">
        <v>-1.8</v>
      </c>
      <c r="E149">
        <v>42.57</v>
      </c>
      <c r="F149">
        <f>_10sept_0_20[[#This Row],[H_mag]]-40</f>
        <v>-41.8</v>
      </c>
      <c r="G149">
        <f>_10sept_0_20[[#This Row],[V_mag]]-40</f>
        <v>-41.8</v>
      </c>
      <c r="H149">
        <f>10^(_10sept_0_20[[#This Row],[H_mag_adj]]/20)*COS(RADIANS(_10sept_0_20[[#This Row],[H_phase]]))</f>
        <v>5.9687974437552466E-3</v>
      </c>
      <c r="I149">
        <f>10^(_10sept_0_20[[#This Row],[H_mag_adj]]/20)*SIN(RADIANS(_10sept_0_20[[#This Row],[H_phase]]))</f>
        <v>5.5174996036411617E-3</v>
      </c>
      <c r="J149">
        <f>10^(_10sept_0_20[[#This Row],[V_mag_adj]]/20)*COS(RADIANS(_10sept_0_20[[#This Row],[V_phase]]))</f>
        <v>5.9861016966528575E-3</v>
      </c>
      <c r="K149">
        <f>10^(_10sept_0_20[[#This Row],[V_mag_adj]]/20)*SIN(RADIANS(_10sept_0_20[[#This Row],[V_phase]]))</f>
        <v>5.4987208765393189E-3</v>
      </c>
    </row>
    <row r="150" spans="1:11" x14ac:dyDescent="0.25">
      <c r="A150">
        <v>-33</v>
      </c>
      <c r="B150">
        <v>-1.75</v>
      </c>
      <c r="C150">
        <v>47.66</v>
      </c>
      <c r="D150">
        <v>-1.77</v>
      </c>
      <c r="E150">
        <v>47.39</v>
      </c>
      <c r="F150">
        <f>_10sept_0_20[[#This Row],[H_mag]]-40</f>
        <v>-41.75</v>
      </c>
      <c r="G150">
        <f>_10sept_0_20[[#This Row],[V_mag]]-40</f>
        <v>-41.77</v>
      </c>
      <c r="H150">
        <f>10^(_10sept_0_20[[#This Row],[H_mag_adj]]/20)*COS(RADIANS(_10sept_0_20[[#This Row],[H_phase]]))</f>
        <v>5.5062523662893553E-3</v>
      </c>
      <c r="I150">
        <f>10^(_10sept_0_20[[#This Row],[H_mag_adj]]/20)*SIN(RADIANS(_10sept_0_20[[#This Row],[H_phase]]))</f>
        <v>6.0428119808243475E-3</v>
      </c>
      <c r="J150">
        <f>10^(_10sept_0_20[[#This Row],[V_mag_adj]]/20)*COS(RADIANS(_10sept_0_20[[#This Row],[V_phase]]))</f>
        <v>5.5219378226669434E-3</v>
      </c>
      <c r="K150">
        <f>10^(_10sept_0_20[[#This Row],[V_mag_adj]]/20)*SIN(RADIANS(_10sept_0_20[[#This Row],[V_phase]]))</f>
        <v>6.0029591288608842E-3</v>
      </c>
    </row>
    <row r="151" spans="1:11" x14ac:dyDescent="0.25">
      <c r="A151">
        <v>-32</v>
      </c>
      <c r="B151">
        <v>-1.72</v>
      </c>
      <c r="C151">
        <v>52.03</v>
      </c>
      <c r="D151">
        <v>-1.72</v>
      </c>
      <c r="E151">
        <v>52.02</v>
      </c>
      <c r="F151">
        <f>_10sept_0_20[[#This Row],[H_mag]]-40</f>
        <v>-41.72</v>
      </c>
      <c r="G151">
        <f>_10sept_0_20[[#This Row],[V_mag]]-40</f>
        <v>-41.72</v>
      </c>
      <c r="H151">
        <f>10^(_10sept_0_20[[#This Row],[H_mag_adj]]/20)*COS(RADIANS(_10sept_0_20[[#This Row],[H_phase]]))</f>
        <v>5.0472029460125285E-3</v>
      </c>
      <c r="I151">
        <f>10^(_10sept_0_20[[#This Row],[H_mag_adj]]/20)*SIN(RADIANS(_10sept_0_20[[#This Row],[H_phase]]))</f>
        <v>6.4671019823561013E-3</v>
      </c>
      <c r="J151">
        <f>10^(_10sept_0_20[[#This Row],[V_mag_adj]]/20)*COS(RADIANS(_10sept_0_20[[#This Row],[V_phase]]))</f>
        <v>5.0483315913600448E-3</v>
      </c>
      <c r="K151">
        <f>10^(_10sept_0_20[[#This Row],[V_mag_adj]]/20)*SIN(RADIANS(_10sept_0_20[[#This Row],[V_phase]]))</f>
        <v>6.4662209807667351E-3</v>
      </c>
    </row>
    <row r="152" spans="1:11" x14ac:dyDescent="0.25">
      <c r="A152">
        <v>-31</v>
      </c>
      <c r="B152">
        <v>-1.67</v>
      </c>
      <c r="C152">
        <v>55.82</v>
      </c>
      <c r="D152">
        <v>-1.67</v>
      </c>
      <c r="E152">
        <v>55.87</v>
      </c>
      <c r="F152">
        <f>_10sept_0_20[[#This Row],[H_mag]]-40</f>
        <v>-41.67</v>
      </c>
      <c r="G152">
        <f>_10sept_0_20[[#This Row],[V_mag]]-40</f>
        <v>-41.67</v>
      </c>
      <c r="H152">
        <f>10^(_10sept_0_20[[#This Row],[H_mag_adj]]/20)*COS(RADIANS(_10sept_0_20[[#This Row],[H_phase]]))</f>
        <v>4.6352972524757417E-3</v>
      </c>
      <c r="I152">
        <f>10^(_10sept_0_20[[#This Row],[H_mag_adj]]/20)*SIN(RADIANS(_10sept_0_20[[#This Row],[H_phase]]))</f>
        <v>6.8257567529589665E-3</v>
      </c>
      <c r="J152">
        <f>10^(_10sept_0_20[[#This Row],[V_mag_adj]]/20)*COS(RADIANS(_10sept_0_20[[#This Row],[V_phase]]))</f>
        <v>4.6293388917775583E-3</v>
      </c>
      <c r="K152">
        <f>10^(_10sept_0_20[[#This Row],[V_mag_adj]]/20)*SIN(RADIANS(_10sept_0_20[[#This Row],[V_phase]]))</f>
        <v>6.8297992133334214E-3</v>
      </c>
    </row>
    <row r="153" spans="1:11" x14ac:dyDescent="0.25">
      <c r="A153">
        <v>-30</v>
      </c>
      <c r="B153">
        <v>-1.59</v>
      </c>
      <c r="C153">
        <v>60.51</v>
      </c>
      <c r="D153">
        <v>-1.59</v>
      </c>
      <c r="E153">
        <v>60.27</v>
      </c>
      <c r="F153">
        <f>_10sept_0_20[[#This Row],[H_mag]]-40</f>
        <v>-41.59</v>
      </c>
      <c r="G153">
        <f>_10sept_0_20[[#This Row],[V_mag]]-40</f>
        <v>-41.59</v>
      </c>
      <c r="H153">
        <f>10^(_10sept_0_20[[#This Row],[H_mag_adj]]/20)*COS(RADIANS(_10sept_0_20[[#This Row],[H_phase]]))</f>
        <v>4.0992539389669231E-3</v>
      </c>
      <c r="I153">
        <f>10^(_10sept_0_20[[#This Row],[H_mag_adj]]/20)*SIN(RADIANS(_10sept_0_20[[#This Row],[H_phase]]))</f>
        <v>7.2483582793292532E-3</v>
      </c>
      <c r="J153">
        <f>10^(_10sept_0_20[[#This Row],[V_mag_adj]]/20)*COS(RADIANS(_10sept_0_20[[#This Row],[V_phase]]))</f>
        <v>4.1295797397130811E-3</v>
      </c>
      <c r="K153">
        <f>10^(_10sept_0_20[[#This Row],[V_mag_adj]]/20)*SIN(RADIANS(_10sept_0_20[[#This Row],[V_phase]]))</f>
        <v>7.2311238251746186E-3</v>
      </c>
    </row>
    <row r="154" spans="1:11" x14ac:dyDescent="0.25">
      <c r="A154">
        <v>-29</v>
      </c>
      <c r="B154">
        <v>-1.5</v>
      </c>
      <c r="C154">
        <v>63.78</v>
      </c>
      <c r="D154">
        <v>-1.51</v>
      </c>
      <c r="E154">
        <v>63.69</v>
      </c>
      <c r="F154">
        <f>_10sept_0_20[[#This Row],[H_mag]]-40</f>
        <v>-41.5</v>
      </c>
      <c r="G154">
        <f>_10sept_0_20[[#This Row],[V_mag]]-40</f>
        <v>-41.51</v>
      </c>
      <c r="H154">
        <f>10^(_10sept_0_20[[#This Row],[H_mag_adj]]/20)*COS(RADIANS(_10sept_0_20[[#This Row],[H_phase]]))</f>
        <v>3.7174438376604635E-3</v>
      </c>
      <c r="I154">
        <f>10^(_10sept_0_20[[#This Row],[H_mag_adj]]/20)*SIN(RADIANS(_10sept_0_20[[#This Row],[H_phase]]))</f>
        <v>7.5481911576386262E-3</v>
      </c>
      <c r="J154">
        <f>10^(_10sept_0_20[[#This Row],[V_mag_adj]]/20)*COS(RADIANS(_10sept_0_20[[#This Row],[V_phase]]))</f>
        <v>3.7250048775190423E-3</v>
      </c>
      <c r="K154">
        <f>10^(_10sept_0_20[[#This Row],[V_mag_adj]]/20)*SIN(RADIANS(_10sept_0_20[[#This Row],[V_phase]]))</f>
        <v>7.5336640546785419E-3</v>
      </c>
    </row>
    <row r="155" spans="1:11" x14ac:dyDescent="0.25">
      <c r="A155">
        <v>-28</v>
      </c>
      <c r="B155">
        <v>-1.43</v>
      </c>
      <c r="C155">
        <v>66.680000000000007</v>
      </c>
      <c r="D155">
        <v>-1.43</v>
      </c>
      <c r="E155">
        <v>66.62</v>
      </c>
      <c r="F155">
        <f>_10sept_0_20[[#This Row],[H_mag]]-40</f>
        <v>-41.43</v>
      </c>
      <c r="G155">
        <f>_10sept_0_20[[#This Row],[V_mag]]-40</f>
        <v>-41.43</v>
      </c>
      <c r="H155">
        <f>10^(_10sept_0_20[[#This Row],[H_mag_adj]]/20)*COS(RADIANS(_10sept_0_20[[#This Row],[H_phase]]))</f>
        <v>3.3577494527681144E-3</v>
      </c>
      <c r="I155">
        <f>10^(_10sept_0_20[[#This Row],[H_mag_adj]]/20)*SIN(RADIANS(_10sept_0_20[[#This Row],[H_phase]]))</f>
        <v>7.789121671459843E-3</v>
      </c>
      <c r="J155">
        <f>10^(_10sept_0_20[[#This Row],[V_mag_adj]]/20)*COS(RADIANS(_10sept_0_20[[#This Row],[V_phase]]))</f>
        <v>3.3659043593256424E-3</v>
      </c>
      <c r="K155">
        <f>10^(_10sept_0_20[[#This Row],[V_mag_adj]]/20)*SIN(RADIANS(_10sept_0_20[[#This Row],[V_phase]]))</f>
        <v>7.7856011742345622E-3</v>
      </c>
    </row>
    <row r="156" spans="1:11" x14ac:dyDescent="0.25">
      <c r="A156">
        <v>-27</v>
      </c>
      <c r="B156">
        <v>-1.34</v>
      </c>
      <c r="C156">
        <v>69.540000000000006</v>
      </c>
      <c r="D156">
        <v>-1.35</v>
      </c>
      <c r="E156">
        <v>69.069999999999993</v>
      </c>
      <c r="F156">
        <f>_10sept_0_20[[#This Row],[H_mag]]-40</f>
        <v>-41.34</v>
      </c>
      <c r="G156">
        <f>_10sept_0_20[[#This Row],[V_mag]]-40</f>
        <v>-41.35</v>
      </c>
      <c r="H156">
        <f>10^(_10sept_0_20[[#This Row],[H_mag_adj]]/20)*COS(RADIANS(_10sept_0_20[[#This Row],[H_phase]]))</f>
        <v>2.9958047166347701E-3</v>
      </c>
      <c r="I156">
        <f>10^(_10sept_0_20[[#This Row],[H_mag_adj]]/20)*SIN(RADIANS(_10sept_0_20[[#This Row],[H_phase]]))</f>
        <v>8.0297285704748565E-3</v>
      </c>
      <c r="J156">
        <f>10^(_10sept_0_20[[#This Row],[V_mag_adj]]/20)*COS(RADIANS(_10sept_0_20[[#This Row],[V_phase]]))</f>
        <v>3.0580486932804871E-3</v>
      </c>
      <c r="K156">
        <f>10^(_10sept_0_20[[#This Row],[V_mag_adj]]/20)*SIN(RADIANS(_10sept_0_20[[#This Row],[V_phase]]))</f>
        <v>7.9956732989421193E-3</v>
      </c>
    </row>
    <row r="157" spans="1:11" x14ac:dyDescent="0.25">
      <c r="A157">
        <v>-26</v>
      </c>
      <c r="B157">
        <v>-1.24</v>
      </c>
      <c r="C157">
        <v>72.180000000000007</v>
      </c>
      <c r="D157">
        <v>-1.25</v>
      </c>
      <c r="E157">
        <v>72</v>
      </c>
      <c r="F157">
        <f>_10sept_0_20[[#This Row],[H_mag]]-40</f>
        <v>-41.24</v>
      </c>
      <c r="G157">
        <f>_10sept_0_20[[#This Row],[V_mag]]-40</f>
        <v>-41.25</v>
      </c>
      <c r="H157">
        <f>10^(_10sept_0_20[[#This Row],[H_mag_adj]]/20)*COS(RADIANS(_10sept_0_20[[#This Row],[H_phase]]))</f>
        <v>2.6531429870560643E-3</v>
      </c>
      <c r="I157">
        <f>10^(_10sept_0_20[[#This Row],[H_mag_adj]]/20)*SIN(RADIANS(_10sept_0_20[[#This Row],[H_phase]]))</f>
        <v>8.2536732242108786E-3</v>
      </c>
      <c r="J157">
        <f>10^(_10sept_0_20[[#This Row],[V_mag_adj]]/20)*COS(RADIANS(_10sept_0_20[[#This Row],[V_phase]]))</f>
        <v>2.6759769244066229E-3</v>
      </c>
      <c r="K157">
        <f>10^(_10sept_0_20[[#This Row],[V_mag_adj]]/20)*SIN(RADIANS(_10sept_0_20[[#This Row],[V_phase]]))</f>
        <v>8.2358101261071296E-3</v>
      </c>
    </row>
    <row r="158" spans="1:11" x14ac:dyDescent="0.25">
      <c r="A158">
        <v>-25</v>
      </c>
      <c r="B158">
        <v>-1.1399999999999999</v>
      </c>
      <c r="C158">
        <v>74.400000000000006</v>
      </c>
      <c r="D158">
        <v>-1.1499999999999999</v>
      </c>
      <c r="E158">
        <v>74.48</v>
      </c>
      <c r="F158">
        <f>_10sept_0_20[[#This Row],[H_mag]]-40</f>
        <v>-41.14</v>
      </c>
      <c r="G158">
        <f>_10sept_0_20[[#This Row],[V_mag]]-40</f>
        <v>-41.15</v>
      </c>
      <c r="H158">
        <f>10^(_10sept_0_20[[#This Row],[H_mag_adj]]/20)*COS(RADIANS(_10sept_0_20[[#This Row],[H_phase]]))</f>
        <v>2.3584290350138685E-3</v>
      </c>
      <c r="I158">
        <f>10^(_10sept_0_20[[#This Row],[H_mag_adj]]/20)*SIN(RADIANS(_10sept_0_20[[#This Row],[H_phase]]))</f>
        <v>8.4469436197635688E-3</v>
      </c>
      <c r="J158">
        <f>10^(_10sept_0_20[[#This Row],[V_mag_adj]]/20)*COS(RADIANS(_10sept_0_20[[#This Row],[V_phase]]))</f>
        <v>2.3439324756789758E-3</v>
      </c>
      <c r="K158">
        <f>10^(_10sept_0_20[[#This Row],[V_mag_adj]]/20)*SIN(RADIANS(_10sept_0_20[[#This Row],[V_phase]]))</f>
        <v>8.4405052861567017E-3</v>
      </c>
    </row>
    <row r="159" spans="1:11" x14ac:dyDescent="0.25">
      <c r="A159">
        <v>-24</v>
      </c>
      <c r="B159">
        <v>-1.04</v>
      </c>
      <c r="C159">
        <v>76.260000000000005</v>
      </c>
      <c r="D159">
        <v>-1.06</v>
      </c>
      <c r="E159">
        <v>76.08</v>
      </c>
      <c r="F159">
        <f>_10sept_0_20[[#This Row],[H_mag]]-40</f>
        <v>-41.04</v>
      </c>
      <c r="G159">
        <f>_10sept_0_20[[#This Row],[V_mag]]-40</f>
        <v>-41.06</v>
      </c>
      <c r="H159">
        <f>10^(_10sept_0_20[[#This Row],[H_mag_adj]]/20)*COS(RADIANS(_10sept_0_20[[#This Row],[H_phase]]))</f>
        <v>2.1071406454369625E-3</v>
      </c>
      <c r="I159">
        <f>10^(_10sept_0_20[[#This Row],[H_mag_adj]]/20)*SIN(RADIANS(_10sept_0_20[[#This Row],[H_phase]]))</f>
        <v>8.6176874664759852E-3</v>
      </c>
      <c r="J159">
        <f>10^(_10sept_0_20[[#This Row],[V_mag_adj]]/20)*COS(RADIANS(_10sept_0_20[[#This Row],[V_phase]]))</f>
        <v>2.1292949344631205E-3</v>
      </c>
      <c r="K159">
        <f>10^(_10sept_0_20[[#This Row],[V_mag_adj]]/20)*SIN(RADIANS(_10sept_0_20[[#This Row],[V_phase]]))</f>
        <v>8.5912203649243461E-3</v>
      </c>
    </row>
    <row r="160" spans="1:11" x14ac:dyDescent="0.25">
      <c r="A160">
        <v>-23</v>
      </c>
      <c r="B160">
        <v>-0.95</v>
      </c>
      <c r="C160">
        <v>77.69</v>
      </c>
      <c r="D160">
        <v>-0.97</v>
      </c>
      <c r="E160">
        <v>77.64</v>
      </c>
      <c r="F160">
        <f>_10sept_0_20[[#This Row],[H_mag]]-40</f>
        <v>-40.950000000000003</v>
      </c>
      <c r="G160">
        <f>_10sept_0_20[[#This Row],[V_mag]]-40</f>
        <v>-40.97</v>
      </c>
      <c r="H160">
        <f>10^(_10sept_0_20[[#This Row],[H_mag_adj]]/20)*COS(RADIANS(_10sept_0_20[[#This Row],[H_phase]]))</f>
        <v>1.9111248225278251E-3</v>
      </c>
      <c r="I160">
        <f>10^(_10sept_0_20[[#This Row],[H_mag_adj]]/20)*SIN(RADIANS(_10sept_0_20[[#This Row],[H_phase]]))</f>
        <v>8.7578658434163958E-3</v>
      </c>
      <c r="J160">
        <f>10^(_10sept_0_20[[#This Row],[V_mag_adj]]/20)*COS(RADIANS(_10sept_0_20[[#This Row],[V_phase]]))</f>
        <v>1.9143537324575913E-3</v>
      </c>
      <c r="K160">
        <f>10^(_10sept_0_20[[#This Row],[V_mag_adj]]/20)*SIN(RADIANS(_10sept_0_20[[#This Row],[V_phase]]))</f>
        <v>8.7360560487973384E-3</v>
      </c>
    </row>
    <row r="161" spans="1:11" x14ac:dyDescent="0.25">
      <c r="A161">
        <v>-22</v>
      </c>
      <c r="B161">
        <v>-0.86</v>
      </c>
      <c r="C161">
        <v>79.28</v>
      </c>
      <c r="D161">
        <v>-0.86</v>
      </c>
      <c r="E161">
        <v>79.150000000000006</v>
      </c>
      <c r="F161">
        <f>_10sept_0_20[[#This Row],[H_mag]]-40</f>
        <v>-40.86</v>
      </c>
      <c r="G161">
        <f>_10sept_0_20[[#This Row],[V_mag]]-40</f>
        <v>-40.86</v>
      </c>
      <c r="H161">
        <f>10^(_10sept_0_20[[#This Row],[H_mag_adj]]/20)*COS(RADIANS(_10sept_0_20[[#This Row],[H_phase]]))</f>
        <v>1.684749593784283E-3</v>
      </c>
      <c r="I161">
        <f>10^(_10sept_0_20[[#This Row],[H_mag_adj]]/20)*SIN(RADIANS(_10sept_0_20[[#This Row],[H_phase]]))</f>
        <v>8.8992568925290311E-3</v>
      </c>
      <c r="J161">
        <f>10^(_10sept_0_20[[#This Row],[V_mag_adj]]/20)*COS(RADIANS(_10sept_0_20[[#This Row],[V_phase]]))</f>
        <v>1.7049370132752679E-3</v>
      </c>
      <c r="K161">
        <f>10^(_10sept_0_20[[#This Row],[V_mag_adj]]/20)*SIN(RADIANS(_10sept_0_20[[#This Row],[V_phase]]))</f>
        <v>8.8954114134055535E-3</v>
      </c>
    </row>
    <row r="162" spans="1:11" x14ac:dyDescent="0.25">
      <c r="A162">
        <v>-21</v>
      </c>
      <c r="B162">
        <v>-0.78</v>
      </c>
      <c r="C162">
        <v>80.150000000000006</v>
      </c>
      <c r="D162">
        <v>-0.78</v>
      </c>
      <c r="E162">
        <v>79.72</v>
      </c>
      <c r="F162">
        <f>_10sept_0_20[[#This Row],[H_mag]]-40</f>
        <v>-40.78</v>
      </c>
      <c r="G162">
        <f>_10sept_0_20[[#This Row],[V_mag]]-40</f>
        <v>-40.78</v>
      </c>
      <c r="H162">
        <f>10^(_10sept_0_20[[#This Row],[H_mag_adj]]/20)*COS(RADIANS(_10sept_0_20[[#This Row],[H_phase]]))</f>
        <v>1.5637677162943923E-3</v>
      </c>
      <c r="I162">
        <f>10^(_10sept_0_20[[#This Row],[H_mag_adj]]/20)*SIN(RADIANS(_10sept_0_20[[#This Row],[H_phase]]))</f>
        <v>9.0063828673113827E-3</v>
      </c>
      <c r="J162">
        <f>10^(_10sept_0_20[[#This Row],[V_mag_adj]]/20)*COS(RADIANS(_10sept_0_20[[#This Row],[V_phase]]))</f>
        <v>1.6313151882898962E-3</v>
      </c>
      <c r="K162">
        <f>10^(_10sept_0_20[[#This Row],[V_mag_adj]]/20)*SIN(RADIANS(_10sept_0_20[[#This Row],[V_phase]]))</f>
        <v>8.9943933969767673E-3</v>
      </c>
    </row>
    <row r="163" spans="1:11" x14ac:dyDescent="0.25">
      <c r="A163">
        <v>-20</v>
      </c>
      <c r="B163">
        <v>-0.71</v>
      </c>
      <c r="C163">
        <v>80.16</v>
      </c>
      <c r="D163">
        <v>-0.73</v>
      </c>
      <c r="E163">
        <v>79.92</v>
      </c>
      <c r="F163">
        <f>_10sept_0_20[[#This Row],[H_mag]]-40</f>
        <v>-40.71</v>
      </c>
      <c r="G163">
        <f>_10sept_0_20[[#This Row],[V_mag]]-40</f>
        <v>-40.729999999999997</v>
      </c>
      <c r="H163">
        <f>10^(_10sept_0_20[[#This Row],[H_mag_adj]]/20)*COS(RADIANS(_10sept_0_20[[#This Row],[H_phase]]))</f>
        <v>1.5748364601571392E-3</v>
      </c>
      <c r="I163">
        <f>10^(_10sept_0_20[[#This Row],[H_mag_adj]]/20)*SIN(RADIANS(_10sept_0_20[[#This Row],[H_phase]]))</f>
        <v>9.0795339983608774E-3</v>
      </c>
      <c r="J163">
        <f>10^(_10sept_0_20[[#This Row],[V_mag_adj]]/20)*COS(RADIANS(_10sept_0_20[[#This Row],[V_phase]]))</f>
        <v>1.6091453329292417E-3</v>
      </c>
      <c r="K163">
        <f>10^(_10sept_0_20[[#This Row],[V_mag_adj]]/20)*SIN(RADIANS(_10sept_0_20[[#This Row],[V_phase]]))</f>
        <v>9.0519907099787158E-3</v>
      </c>
    </row>
    <row r="164" spans="1:11" x14ac:dyDescent="0.25">
      <c r="A164">
        <v>-19</v>
      </c>
      <c r="B164">
        <v>-0.65</v>
      </c>
      <c r="C164">
        <v>80.34</v>
      </c>
      <c r="D164">
        <v>-0.66</v>
      </c>
      <c r="E164">
        <v>80.3</v>
      </c>
      <c r="F164">
        <f>_10sept_0_20[[#This Row],[H_mag]]-40</f>
        <v>-40.65</v>
      </c>
      <c r="G164">
        <f>_10sept_0_20[[#This Row],[V_mag]]-40</f>
        <v>-40.659999999999997</v>
      </c>
      <c r="H164">
        <f>10^(_10sept_0_20[[#This Row],[H_mag_adj]]/20)*COS(RADIANS(_10sept_0_20[[#This Row],[H_phase]]))</f>
        <v>1.5570230092735646E-3</v>
      </c>
      <c r="I164">
        <f>10^(_10sept_0_20[[#This Row],[H_mag_adj]]/20)*SIN(RADIANS(_10sept_0_20[[#This Row],[H_phase]]))</f>
        <v>9.1474069859743701E-3</v>
      </c>
      <c r="J164">
        <f>10^(_10sept_0_20[[#This Row],[V_mag_adj]]/20)*COS(RADIANS(_10sept_0_20[[#This Row],[V_phase]]))</f>
        <v>1.5616098190352756E-3</v>
      </c>
      <c r="K164">
        <f>10^(_10sept_0_20[[#This Row],[V_mag_adj]]/20)*SIN(RADIANS(_10sept_0_20[[#This Row],[V_phase]]))</f>
        <v>9.1357937216003347E-3</v>
      </c>
    </row>
    <row r="165" spans="1:11" x14ac:dyDescent="0.25">
      <c r="A165">
        <v>-18</v>
      </c>
      <c r="B165">
        <v>-0.6</v>
      </c>
      <c r="C165">
        <v>79.81</v>
      </c>
      <c r="D165">
        <v>-0.61</v>
      </c>
      <c r="E165">
        <v>79.819999999999993</v>
      </c>
      <c r="F165">
        <f>_10sept_0_20[[#This Row],[H_mag]]-40</f>
        <v>-40.6</v>
      </c>
      <c r="G165">
        <f>_10sept_0_20[[#This Row],[V_mag]]-40</f>
        <v>-40.61</v>
      </c>
      <c r="H165">
        <f>10^(_10sept_0_20[[#This Row],[H_mag_adj]]/20)*COS(RADIANS(_10sept_0_20[[#This Row],[H_phase]]))</f>
        <v>1.6510478366569719E-3</v>
      </c>
      <c r="I165">
        <f>10^(_10sept_0_20[[#This Row],[H_mag_adj]]/20)*SIN(RADIANS(_10sept_0_20[[#This Row],[H_phase]]))</f>
        <v>9.1853361417358181E-3</v>
      </c>
      <c r="J165">
        <f>10^(_10sept_0_20[[#This Row],[V_mag_adj]]/20)*COS(RADIANS(_10sept_0_20[[#This Row],[V_phase]]))</f>
        <v>1.647546767309464E-3</v>
      </c>
      <c r="K165">
        <f>10^(_10sept_0_20[[#This Row],[V_mag_adj]]/20)*SIN(RADIANS(_10sept_0_20[[#This Row],[V_phase]]))</f>
        <v>9.1750549087271527E-3</v>
      </c>
    </row>
    <row r="166" spans="1:11" x14ac:dyDescent="0.25">
      <c r="A166">
        <v>-17</v>
      </c>
      <c r="B166">
        <v>-0.55000000000000004</v>
      </c>
      <c r="C166">
        <v>79.66</v>
      </c>
      <c r="D166">
        <v>-0.56000000000000005</v>
      </c>
      <c r="E166">
        <v>79.73</v>
      </c>
      <c r="F166">
        <f>_10sept_0_20[[#This Row],[H_mag]]-40</f>
        <v>-40.549999999999997</v>
      </c>
      <c r="G166">
        <f>_10sept_0_20[[#This Row],[V_mag]]-40</f>
        <v>-40.56</v>
      </c>
      <c r="H166">
        <f>10^(_10sept_0_20[[#This Row],[H_mag_adj]]/20)*COS(RADIANS(_10sept_0_20[[#This Row],[H_phase]]))</f>
        <v>1.684759701016279E-3</v>
      </c>
      <c r="I166">
        <f>10^(_10sept_0_20[[#This Row],[H_mag_adj]]/20)*SIN(RADIANS(_10sept_0_20[[#This Row],[H_phase]]))</f>
        <v>9.2339846247778048E-3</v>
      </c>
      <c r="J166">
        <f>10^(_10sept_0_20[[#This Row],[V_mag_adj]]/20)*COS(RADIANS(_10sept_0_20[[#This Row],[V_phase]]))</f>
        <v>1.6715514530770323E-3</v>
      </c>
      <c r="K166">
        <f>10^(_10sept_0_20[[#This Row],[V_mag_adj]]/20)*SIN(RADIANS(_10sept_0_20[[#This Row],[V_phase]]))</f>
        <v>9.2254087943464281E-3</v>
      </c>
    </row>
    <row r="167" spans="1:11" x14ac:dyDescent="0.25">
      <c r="A167">
        <v>-16</v>
      </c>
      <c r="B167">
        <v>-0.51</v>
      </c>
      <c r="C167">
        <v>78.489999999999995</v>
      </c>
      <c r="D167">
        <v>-0.53</v>
      </c>
      <c r="E167">
        <v>78.510000000000005</v>
      </c>
      <c r="F167">
        <f>_10sept_0_20[[#This Row],[H_mag]]-40</f>
        <v>-40.51</v>
      </c>
      <c r="G167">
        <f>_10sept_0_20[[#This Row],[V_mag]]-40</f>
        <v>-40.53</v>
      </c>
      <c r="H167">
        <f>10^(_10sept_0_20[[#This Row],[H_mag_adj]]/20)*COS(RADIANS(_10sept_0_20[[#This Row],[H_phase]]))</f>
        <v>1.8816017375327153E-3</v>
      </c>
      <c r="I167">
        <f>10^(_10sept_0_20[[#This Row],[H_mag_adj]]/20)*SIN(RADIANS(_10sept_0_20[[#This Row],[H_phase]]))</f>
        <v>9.2401129152791528E-3</v>
      </c>
      <c r="J167">
        <f>10^(_10sept_0_20[[#This Row],[V_mag_adj]]/20)*COS(RADIANS(_10sept_0_20[[#This Row],[V_phase]]))</f>
        <v>1.8740560696799845E-3</v>
      </c>
      <c r="K167">
        <f>10^(_10sept_0_20[[#This Row],[V_mag_adj]]/20)*SIN(RADIANS(_10sept_0_20[[#This Row],[V_phase]]))</f>
        <v>9.2195159759490136E-3</v>
      </c>
    </row>
    <row r="168" spans="1:11" x14ac:dyDescent="0.25">
      <c r="A168">
        <v>-15</v>
      </c>
      <c r="B168">
        <v>-0.48</v>
      </c>
      <c r="C168">
        <v>77.459999999999994</v>
      </c>
      <c r="D168">
        <v>-0.49</v>
      </c>
      <c r="E168">
        <v>77.709999999999994</v>
      </c>
      <c r="F168">
        <f>_10sept_0_20[[#This Row],[H_mag]]-40</f>
        <v>-40.479999999999997</v>
      </c>
      <c r="G168">
        <f>_10sept_0_20[[#This Row],[V_mag]]-40</f>
        <v>-40.49</v>
      </c>
      <c r="H168">
        <f>10^(_10sept_0_20[[#This Row],[H_mag_adj]]/20)*COS(RADIANS(_10sept_0_20[[#This Row],[H_phase]]))</f>
        <v>2.0544809528298116E-3</v>
      </c>
      <c r="I168">
        <f>10^(_10sept_0_20[[#This Row],[H_mag_adj]]/20)*SIN(RADIANS(_10sept_0_20[[#This Row],[H_phase]]))</f>
        <v>9.2366435770478237E-3</v>
      </c>
      <c r="J168">
        <f>10^(_10sept_0_20[[#This Row],[V_mag_adj]]/20)*COS(RADIANS(_10sept_0_20[[#This Row],[V_phase]]))</f>
        <v>2.01184151100173E-3</v>
      </c>
      <c r="K168">
        <f>10^(_10sept_0_20[[#This Row],[V_mag_adj]]/20)*SIN(RADIANS(_10sept_0_20[[#This Row],[V_phase]]))</f>
        <v>9.2348818134256432E-3</v>
      </c>
    </row>
    <row r="169" spans="1:11" x14ac:dyDescent="0.25">
      <c r="A169">
        <v>-14</v>
      </c>
      <c r="B169">
        <v>-0.46</v>
      </c>
      <c r="C169">
        <v>75.81</v>
      </c>
      <c r="D169">
        <v>-0.47</v>
      </c>
      <c r="E169">
        <v>75.739999999999995</v>
      </c>
      <c r="F169">
        <f>_10sept_0_20[[#This Row],[H_mag]]-40</f>
        <v>-40.46</v>
      </c>
      <c r="G169">
        <f>_10sept_0_20[[#This Row],[V_mag]]-40</f>
        <v>-40.47</v>
      </c>
      <c r="H169">
        <f>10^(_10sept_0_20[[#This Row],[H_mag_adj]]/20)*COS(RADIANS(_10sept_0_20[[#This Row],[H_phase]]))</f>
        <v>2.3249357787894294E-3</v>
      </c>
      <c r="I169">
        <f>10^(_10sept_0_20[[#This Row],[H_mag_adj]]/20)*SIN(RADIANS(_10sept_0_20[[#This Row],[H_phase]]))</f>
        <v>9.1948046079026718E-3</v>
      </c>
      <c r="J169">
        <f>10^(_10sept_0_20[[#This Row],[V_mag_adj]]/20)*COS(RADIANS(_10sept_0_20[[#This Row],[V_phase]]))</f>
        <v>2.3334795491901017E-3</v>
      </c>
      <c r="K169">
        <f>10^(_10sept_0_20[[#This Row],[V_mag_adj]]/20)*SIN(RADIANS(_10sept_0_20[[#This Row],[V_phase]]))</f>
        <v>9.181380759100799E-3</v>
      </c>
    </row>
    <row r="170" spans="1:11" x14ac:dyDescent="0.25">
      <c r="A170">
        <v>-13</v>
      </c>
      <c r="B170">
        <v>-0.43</v>
      </c>
      <c r="C170">
        <v>74.27</v>
      </c>
      <c r="D170">
        <v>-0.46</v>
      </c>
      <c r="E170">
        <v>74.12</v>
      </c>
      <c r="F170">
        <f>_10sept_0_20[[#This Row],[H_mag]]-40</f>
        <v>-40.43</v>
      </c>
      <c r="G170">
        <f>_10sept_0_20[[#This Row],[V_mag]]-40</f>
        <v>-40.46</v>
      </c>
      <c r="H170">
        <f>10^(_10sept_0_20[[#This Row],[H_mag_adj]]/20)*COS(RADIANS(_10sept_0_20[[#This Row],[H_phase]]))</f>
        <v>2.5801008585222907E-3</v>
      </c>
      <c r="I170">
        <f>10^(_10sept_0_20[[#This Row],[H_mag_adj]]/20)*SIN(RADIANS(_10sept_0_20[[#This Row],[H_phase]]))</f>
        <v>9.1605862066612559E-3</v>
      </c>
      <c r="J170">
        <f>10^(_10sept_0_20[[#This Row],[V_mag_adj]]/20)*COS(RADIANS(_10sept_0_20[[#This Row],[V_phase]]))</f>
        <v>2.5950957081989664E-3</v>
      </c>
      <c r="K170">
        <f>10^(_10sept_0_20[[#This Row],[V_mag_adj]]/20)*SIN(RADIANS(_10sept_0_20[[#This Row],[V_phase]]))</f>
        <v>9.1222385639869522E-3</v>
      </c>
    </row>
    <row r="171" spans="1:11" x14ac:dyDescent="0.25">
      <c r="A171">
        <v>-12</v>
      </c>
      <c r="B171">
        <v>-0.45</v>
      </c>
      <c r="C171">
        <v>71.680000000000007</v>
      </c>
      <c r="D171">
        <v>-0.46</v>
      </c>
      <c r="E171">
        <v>71.34</v>
      </c>
      <c r="F171">
        <f>_10sept_0_20[[#This Row],[H_mag]]-40</f>
        <v>-40.450000000000003</v>
      </c>
      <c r="G171">
        <f>_10sept_0_20[[#This Row],[V_mag]]-40</f>
        <v>-40.46</v>
      </c>
      <c r="H171">
        <f>10^(_10sept_0_20[[#This Row],[H_mag_adj]]/20)*COS(RADIANS(_10sept_0_20[[#This Row],[H_phase]]))</f>
        <v>2.984539517879063E-3</v>
      </c>
      <c r="I171">
        <f>10^(_10sept_0_20[[#This Row],[H_mag_adj]]/20)*SIN(RADIANS(_10sept_0_20[[#This Row],[H_phase]]))</f>
        <v>9.0138580877898149E-3</v>
      </c>
      <c r="J171">
        <f>10^(_10sept_0_20[[#This Row],[V_mag_adj]]/20)*COS(RADIANS(_10sept_0_20[[#This Row],[V_phase]]))</f>
        <v>3.0344803798378344E-3</v>
      </c>
      <c r="K171">
        <f>10^(_10sept_0_20[[#This Row],[V_mag_adj]]/20)*SIN(RADIANS(_10sept_0_20[[#This Row],[V_phase]]))</f>
        <v>8.9856378169489264E-3</v>
      </c>
    </row>
    <row r="172" spans="1:11" x14ac:dyDescent="0.25">
      <c r="A172">
        <v>-11</v>
      </c>
      <c r="B172">
        <v>-0.46</v>
      </c>
      <c r="C172">
        <v>69.45</v>
      </c>
      <c r="D172">
        <v>-0.45</v>
      </c>
      <c r="E172">
        <v>69.39</v>
      </c>
      <c r="F172">
        <f>_10sept_0_20[[#This Row],[H_mag]]-40</f>
        <v>-40.46</v>
      </c>
      <c r="G172">
        <f>_10sept_0_20[[#This Row],[V_mag]]-40</f>
        <v>-40.450000000000003</v>
      </c>
      <c r="H172">
        <f>10^(_10sept_0_20[[#This Row],[H_mag_adj]]/20)*COS(RADIANS(_10sept_0_20[[#This Row],[H_phase]]))</f>
        <v>3.3291825770385623E-3</v>
      </c>
      <c r="I172">
        <f>10^(_10sept_0_20[[#This Row],[H_mag_adj]]/20)*SIN(RADIANS(_10sept_0_20[[#This Row],[H_phase]]))</f>
        <v>8.8806701054451008E-3</v>
      </c>
      <c r="J172">
        <f>10^(_10sept_0_20[[#This Row],[V_mag_adj]]/20)*COS(RADIANS(_10sept_0_20[[#This Row],[V_phase]]))</f>
        <v>3.3423263470747505E-3</v>
      </c>
      <c r="K172">
        <f>10^(_10sept_0_20[[#This Row],[V_mag_adj]]/20)*SIN(RADIANS(_10sept_0_20[[#This Row],[V_phase]]))</f>
        <v>8.8874050402941353E-3</v>
      </c>
    </row>
    <row r="173" spans="1:11" x14ac:dyDescent="0.25">
      <c r="A173">
        <v>-10</v>
      </c>
      <c r="B173">
        <v>-0.46</v>
      </c>
      <c r="C173">
        <v>66.97</v>
      </c>
      <c r="D173">
        <v>-0.48</v>
      </c>
      <c r="E173">
        <v>66.680000000000007</v>
      </c>
      <c r="F173">
        <f>_10sept_0_20[[#This Row],[H_mag]]-40</f>
        <v>-40.46</v>
      </c>
      <c r="G173">
        <f>_10sept_0_20[[#This Row],[V_mag]]-40</f>
        <v>-40.479999999999997</v>
      </c>
      <c r="H173">
        <f>10^(_10sept_0_20[[#This Row],[H_mag_adj]]/20)*COS(RADIANS(_10sept_0_20[[#This Row],[H_phase]]))</f>
        <v>3.710336798188957E-3</v>
      </c>
      <c r="I173">
        <f>10^(_10sept_0_20[[#This Row],[H_mag_adj]]/20)*SIN(RADIANS(_10sept_0_20[[#This Row],[H_phase]]))</f>
        <v>8.7282964544639716E-3</v>
      </c>
      <c r="J173">
        <f>10^(_10sept_0_20[[#This Row],[V_mag_adj]]/20)*COS(RADIANS(_10sept_0_20[[#This Row],[V_phase]]))</f>
        <v>3.7458319272183874E-3</v>
      </c>
      <c r="K173">
        <f>10^(_10sept_0_20[[#This Row],[V_mag_adj]]/20)*SIN(RADIANS(_10sept_0_20[[#This Row],[V_phase]]))</f>
        <v>8.6893739548940287E-3</v>
      </c>
    </row>
    <row r="174" spans="1:11" x14ac:dyDescent="0.25">
      <c r="A174">
        <v>-9</v>
      </c>
      <c r="B174">
        <v>-0.48</v>
      </c>
      <c r="C174">
        <v>64.31</v>
      </c>
      <c r="D174">
        <v>-0.5</v>
      </c>
      <c r="E174">
        <v>64.040000000000006</v>
      </c>
      <c r="F174">
        <f>_10sept_0_20[[#This Row],[H_mag]]-40</f>
        <v>-40.479999999999997</v>
      </c>
      <c r="G174">
        <f>_10sept_0_20[[#This Row],[V_mag]]-40</f>
        <v>-40.5</v>
      </c>
      <c r="H174">
        <f>10^(_10sept_0_20[[#This Row],[H_mag_adj]]/20)*COS(RADIANS(_10sept_0_20[[#This Row],[H_phase]]))</f>
        <v>4.1019552249614922E-3</v>
      </c>
      <c r="I174">
        <f>10^(_10sept_0_20[[#This Row],[H_mag_adj]]/20)*SIN(RADIANS(_10sept_0_20[[#This Row],[H_phase]]))</f>
        <v>8.527041684392684E-3</v>
      </c>
      <c r="J174">
        <f>10^(_10sept_0_20[[#This Row],[V_mag_adj]]/20)*COS(RADIANS(_10sept_0_20[[#This Row],[V_phase]]))</f>
        <v>4.1325657204763343E-3</v>
      </c>
      <c r="K174">
        <f>10^(_10sept_0_20[[#This Row],[V_mag_adj]]/20)*SIN(RADIANS(_10sept_0_20[[#This Row],[V_phase]]))</f>
        <v>8.4880500928846102E-3</v>
      </c>
    </row>
    <row r="175" spans="1:11" x14ac:dyDescent="0.25">
      <c r="A175">
        <v>-8</v>
      </c>
      <c r="B175">
        <v>-0.47</v>
      </c>
      <c r="C175">
        <v>61.18</v>
      </c>
      <c r="D175">
        <v>-0.49</v>
      </c>
      <c r="E175">
        <v>60.69</v>
      </c>
      <c r="F175">
        <f>_10sept_0_20[[#This Row],[H_mag]]-40</f>
        <v>-40.47</v>
      </c>
      <c r="G175">
        <f>_10sept_0_20[[#This Row],[V_mag]]-40</f>
        <v>-40.49</v>
      </c>
      <c r="H175">
        <f>10^(_10sept_0_20[[#This Row],[H_mag_adj]]/20)*COS(RADIANS(_10sept_0_20[[#This Row],[H_phase]]))</f>
        <v>4.5666810061681298E-3</v>
      </c>
      <c r="I175">
        <f>10^(_10sept_0_20[[#This Row],[H_mag_adj]]/20)*SIN(RADIANS(_10sept_0_20[[#This Row],[H_phase]]))</f>
        <v>8.2998978329843348E-3</v>
      </c>
      <c r="J175">
        <f>10^(_10sept_0_20[[#This Row],[V_mag_adj]]/20)*COS(RADIANS(_10sept_0_20[[#This Row],[V_phase]]))</f>
        <v>4.6268288663659767E-3</v>
      </c>
      <c r="K175">
        <f>10^(_10sept_0_20[[#This Row],[V_mag_adj]]/20)*SIN(RADIANS(_10sept_0_20[[#This Row],[V_phase]]))</f>
        <v>8.2415413009152561E-3</v>
      </c>
    </row>
    <row r="176" spans="1:11" x14ac:dyDescent="0.25">
      <c r="A176">
        <v>-7</v>
      </c>
      <c r="B176">
        <v>-0.46</v>
      </c>
      <c r="C176">
        <v>58.05</v>
      </c>
      <c r="D176">
        <v>-0.47</v>
      </c>
      <c r="E176">
        <v>57.8</v>
      </c>
      <c r="F176">
        <f>_10sept_0_20[[#This Row],[H_mag]]-40</f>
        <v>-40.46</v>
      </c>
      <c r="G176">
        <f>_10sept_0_20[[#This Row],[V_mag]]-40</f>
        <v>-40.47</v>
      </c>
      <c r="H176">
        <f>10^(_10sept_0_20[[#This Row],[H_mag_adj]]/20)*COS(RADIANS(_10sept_0_20[[#This Row],[H_phase]]))</f>
        <v>5.0188313491504547E-3</v>
      </c>
      <c r="I176">
        <f>10^(_10sept_0_20[[#This Row],[H_mag_adj]]/20)*SIN(RADIANS(_10sept_0_20[[#This Row],[H_phase]]))</f>
        <v>8.0474275418787114E-3</v>
      </c>
      <c r="J176">
        <f>10^(_10sept_0_20[[#This Row],[V_mag_adj]]/20)*COS(RADIANS(_10sept_0_20[[#This Row],[V_phase]]))</f>
        <v>5.0480818229919396E-3</v>
      </c>
      <c r="K176">
        <f>10^(_10sept_0_20[[#This Row],[V_mag_adj]]/20)*SIN(RADIANS(_10sept_0_20[[#This Row],[V_phase]]))</f>
        <v>8.0162178961436167E-3</v>
      </c>
    </row>
    <row r="177" spans="1:11" x14ac:dyDescent="0.25">
      <c r="A177">
        <v>-6</v>
      </c>
      <c r="B177">
        <v>-0.44</v>
      </c>
      <c r="C177">
        <v>54.1</v>
      </c>
      <c r="D177">
        <v>-0.44</v>
      </c>
      <c r="E177">
        <v>53.55</v>
      </c>
      <c r="F177">
        <f>_10sept_0_20[[#This Row],[H_mag]]-40</f>
        <v>-40.44</v>
      </c>
      <c r="G177">
        <f>_10sept_0_20[[#This Row],[V_mag]]-40</f>
        <v>-40.44</v>
      </c>
      <c r="H177">
        <f>10^(_10sept_0_20[[#This Row],[H_mag_adj]]/20)*COS(RADIANS(_10sept_0_20[[#This Row],[H_phase]]))</f>
        <v>5.574083731805725E-3</v>
      </c>
      <c r="I177">
        <f>10^(_10sept_0_20[[#This Row],[H_mag_adj]]/20)*SIN(RADIANS(_10sept_0_20[[#This Row],[H_phase]]))</f>
        <v>7.7002946646897164E-3</v>
      </c>
      <c r="J177">
        <f>10^(_10sept_0_20[[#This Row],[V_mag_adj]]/20)*COS(RADIANS(_10sept_0_20[[#This Row],[V_phase]]))</f>
        <v>5.6477433040684304E-3</v>
      </c>
      <c r="K177">
        <f>10^(_10sept_0_20[[#This Row],[V_mag_adj]]/20)*SIN(RADIANS(_10sept_0_20[[#This Row],[V_phase]]))</f>
        <v>7.6464333478805891E-3</v>
      </c>
    </row>
    <row r="178" spans="1:11" x14ac:dyDescent="0.25">
      <c r="A178">
        <v>-5</v>
      </c>
      <c r="B178">
        <v>-0.39</v>
      </c>
      <c r="C178">
        <v>50.74</v>
      </c>
      <c r="D178">
        <v>-0.4</v>
      </c>
      <c r="E178">
        <v>50.4</v>
      </c>
      <c r="F178">
        <f>_10sept_0_20[[#This Row],[H_mag]]-40</f>
        <v>-40.39</v>
      </c>
      <c r="G178">
        <f>_10sept_0_20[[#This Row],[V_mag]]-40</f>
        <v>-40.4</v>
      </c>
      <c r="H178">
        <f>10^(_10sept_0_20[[#This Row],[H_mag_adj]]/20)*COS(RADIANS(_10sept_0_20[[#This Row],[H_phase]]))</f>
        <v>6.0505415615775869E-3</v>
      </c>
      <c r="I178">
        <f>10^(_10sept_0_20[[#This Row],[H_mag_adj]]/20)*SIN(RADIANS(_10sept_0_20[[#This Row],[H_phase]]))</f>
        <v>7.4028555948800791E-3</v>
      </c>
      <c r="J178">
        <f>10^(_10sept_0_20[[#This Row],[V_mag_adj]]/20)*COS(RADIANS(_10sept_0_20[[#This Row],[V_phase]]))</f>
        <v>6.0873518436220233E-3</v>
      </c>
      <c r="K178">
        <f>10^(_10sept_0_20[[#This Row],[V_mag_adj]]/20)*SIN(RADIANS(_10sept_0_20[[#This Row],[V_phase]]))</f>
        <v>7.3583443428221328E-3</v>
      </c>
    </row>
    <row r="179" spans="1:11" x14ac:dyDescent="0.25">
      <c r="A179">
        <v>-4</v>
      </c>
      <c r="B179">
        <v>-0.33</v>
      </c>
      <c r="C179">
        <v>47.1</v>
      </c>
      <c r="D179">
        <v>-0.34</v>
      </c>
      <c r="E179">
        <v>46.65</v>
      </c>
      <c r="F179">
        <f>_10sept_0_20[[#This Row],[H_mag]]-40</f>
        <v>-40.33</v>
      </c>
      <c r="G179">
        <f>_10sept_0_20[[#This Row],[V_mag]]-40</f>
        <v>-40.340000000000003</v>
      </c>
      <c r="H179">
        <f>10^(_10sept_0_20[[#This Row],[H_mag_adj]]/20)*COS(RADIANS(_10sept_0_20[[#This Row],[H_phase]]))</f>
        <v>6.5534360379533915E-3</v>
      </c>
      <c r="I179">
        <f>10^(_10sept_0_20[[#This Row],[H_mag_adj]]/20)*SIN(RADIANS(_10sept_0_20[[#This Row],[H_phase]]))</f>
        <v>7.0523370902409888E-3</v>
      </c>
      <c r="J179">
        <f>10^(_10sept_0_20[[#This Row],[V_mag_adj]]/20)*COS(RADIANS(_10sept_0_20[[#This Row],[V_phase]]))</f>
        <v>6.6010181916283895E-3</v>
      </c>
      <c r="K179">
        <f>10^(_10sept_0_20[[#This Row],[V_mag_adj]]/20)*SIN(RADIANS(_10sept_0_20[[#This Row],[V_phase]]))</f>
        <v>6.9925943846052717E-3</v>
      </c>
    </row>
    <row r="180" spans="1:11" x14ac:dyDescent="0.25">
      <c r="A180">
        <v>-3</v>
      </c>
      <c r="B180">
        <v>-0.27</v>
      </c>
      <c r="C180">
        <v>43.24</v>
      </c>
      <c r="D180">
        <v>-0.28000000000000003</v>
      </c>
      <c r="E180">
        <v>42.65</v>
      </c>
      <c r="F180">
        <f>_10sept_0_20[[#This Row],[H_mag]]-40</f>
        <v>-40.270000000000003</v>
      </c>
      <c r="G180">
        <f>_10sept_0_20[[#This Row],[V_mag]]-40</f>
        <v>-40.28</v>
      </c>
      <c r="H180">
        <f>10^(_10sept_0_20[[#This Row],[H_mag_adj]]/20)*COS(RADIANS(_10sept_0_20[[#This Row],[H_phase]]))</f>
        <v>7.0619383182767862E-3</v>
      </c>
      <c r="I180">
        <f>10^(_10sept_0_20[[#This Row],[H_mag_adj]]/20)*SIN(RADIANS(_10sept_0_20[[#This Row],[H_phase]]))</f>
        <v>6.640885351014399E-3</v>
      </c>
      <c r="J180">
        <f>10^(_10sept_0_20[[#This Row],[V_mag_adj]]/20)*COS(RADIANS(_10sept_0_20[[#This Row],[V_phase]]))</f>
        <v>7.1217429029752687E-3</v>
      </c>
      <c r="K180">
        <f>10^(_10sept_0_20[[#This Row],[V_mag_adj]]/20)*SIN(RADIANS(_10sept_0_20[[#This Row],[V_phase]]))</f>
        <v>6.5602575190695954E-3</v>
      </c>
    </row>
    <row r="181" spans="1:11" x14ac:dyDescent="0.25">
      <c r="A181">
        <v>-2</v>
      </c>
      <c r="B181">
        <v>-0.22</v>
      </c>
      <c r="C181">
        <v>38.94</v>
      </c>
      <c r="D181">
        <v>-0.23</v>
      </c>
      <c r="E181">
        <v>38.590000000000003</v>
      </c>
      <c r="F181">
        <f>_10sept_0_20[[#This Row],[H_mag]]-40</f>
        <v>-40.22</v>
      </c>
      <c r="G181">
        <f>_10sept_0_20[[#This Row],[V_mag]]-40</f>
        <v>-40.229999999999997</v>
      </c>
      <c r="H181">
        <f>10^(_10sept_0_20[[#This Row],[H_mag_adj]]/20)*COS(RADIANS(_10sept_0_20[[#This Row],[H_phase]]))</f>
        <v>7.583513842106056E-3</v>
      </c>
      <c r="I181">
        <f>10^(_10sept_0_20[[#This Row],[H_mag_adj]]/20)*SIN(RADIANS(_10sept_0_20[[#This Row],[H_phase]]))</f>
        <v>6.1278705250856751E-3</v>
      </c>
      <c r="J181">
        <f>10^(_10sept_0_20[[#This Row],[V_mag_adj]]/20)*COS(RADIANS(_10sept_0_20[[#This Row],[V_phase]]))</f>
        <v>7.6120364212943527E-3</v>
      </c>
      <c r="K181">
        <f>10^(_10sept_0_20[[#This Row],[V_mag_adj]]/20)*SIN(RADIANS(_10sept_0_20[[#This Row],[V_phase]]))</f>
        <v>6.0744339531332387E-3</v>
      </c>
    </row>
    <row r="182" spans="1:11" x14ac:dyDescent="0.25">
      <c r="A182">
        <v>-1</v>
      </c>
      <c r="B182">
        <v>-0.18</v>
      </c>
      <c r="C182">
        <v>34.92</v>
      </c>
      <c r="D182">
        <v>-0.19</v>
      </c>
      <c r="E182">
        <v>34.520000000000003</v>
      </c>
      <c r="F182">
        <f>_10sept_0_20[[#This Row],[H_mag]]-40</f>
        <v>-40.18</v>
      </c>
      <c r="G182">
        <f>_10sept_0_20[[#This Row],[V_mag]]-40</f>
        <v>-40.19</v>
      </c>
      <c r="H182">
        <f>10^(_10sept_0_20[[#This Row],[H_mag_adj]]/20)*COS(RADIANS(_10sept_0_20[[#This Row],[H_phase]]))</f>
        <v>8.0313487959901876E-3</v>
      </c>
      <c r="I182">
        <f>10^(_10sept_0_20[[#This Row],[H_mag_adj]]/20)*SIN(RADIANS(_10sept_0_20[[#This Row],[H_phase]]))</f>
        <v>5.6069153434611611E-3</v>
      </c>
      <c r="J182">
        <f>10^(_10sept_0_20[[#This Row],[V_mag_adj]]/20)*COS(RADIANS(_10sept_0_20[[#This Row],[V_phase]]))</f>
        <v>8.0610104874923299E-3</v>
      </c>
      <c r="K182">
        <f>10^(_10sept_0_20[[#This Row],[V_mag_adj]]/20)*SIN(RADIANS(_10sept_0_20[[#This Row],[V_phase]]))</f>
        <v>5.5443229568652415E-3</v>
      </c>
    </row>
    <row r="183" spans="1:11" x14ac:dyDescent="0.25">
      <c r="A183">
        <v>0</v>
      </c>
      <c r="B183">
        <v>-0.12</v>
      </c>
      <c r="C183">
        <v>30.8</v>
      </c>
      <c r="D183">
        <v>-0.14000000000000001</v>
      </c>
      <c r="E183">
        <v>30.18</v>
      </c>
      <c r="F183">
        <f>_10sept_0_20[[#This Row],[H_mag]]-40</f>
        <v>-40.119999999999997</v>
      </c>
      <c r="G183">
        <f>_10sept_0_20[[#This Row],[V_mag]]-40</f>
        <v>-40.14</v>
      </c>
      <c r="H183">
        <f>10^(_10sept_0_20[[#This Row],[H_mag_adj]]/20)*COS(RADIANS(_10sept_0_20[[#This Row],[H_phase]]))</f>
        <v>8.4717452532261303E-3</v>
      </c>
      <c r="I183">
        <f>10^(_10sept_0_20[[#This Row],[H_mag_adj]]/20)*SIN(RADIANS(_10sept_0_20[[#This Row],[H_phase]]))</f>
        <v>5.0501737338567851E-3</v>
      </c>
      <c r="J183">
        <f>10^(_10sept_0_20[[#This Row],[V_mag_adj]]/20)*COS(RADIANS(_10sept_0_20[[#This Row],[V_phase]]))</f>
        <v>8.5062873137779736E-3</v>
      </c>
      <c r="K183">
        <f>10^(_10sept_0_20[[#This Row],[V_mag_adj]]/20)*SIN(RADIANS(_10sept_0_20[[#This Row],[V_phase]]))</f>
        <v>4.9468031860570956E-3</v>
      </c>
    </row>
    <row r="184" spans="1:11" x14ac:dyDescent="0.25">
      <c r="A184">
        <v>1</v>
      </c>
      <c r="B184">
        <v>-0.09</v>
      </c>
      <c r="C184">
        <v>26.2</v>
      </c>
      <c r="D184">
        <v>-0.12</v>
      </c>
      <c r="E184">
        <v>25.7</v>
      </c>
      <c r="F184">
        <f>_10sept_0_20[[#This Row],[H_mag]]-40</f>
        <v>-40.090000000000003</v>
      </c>
      <c r="G184">
        <f>_10sept_0_20[[#This Row],[V_mag]]-40</f>
        <v>-40.119999999999997</v>
      </c>
      <c r="H184">
        <f>10^(_10sept_0_20[[#This Row],[H_mag_adj]]/20)*COS(RADIANS(_10sept_0_20[[#This Row],[H_phase]]))</f>
        <v>8.8800930825513793E-3</v>
      </c>
      <c r="I184">
        <f>10^(_10sept_0_20[[#This Row],[H_mag_adj]]/20)*SIN(RADIANS(_10sept_0_20[[#This Row],[H_phase]]))</f>
        <v>4.3695475035857969E-3</v>
      </c>
      <c r="J184">
        <f>10^(_10sept_0_20[[#This Row],[V_mag_adj]]/20)*COS(RADIANS(_10sept_0_20[[#This Row],[V_phase]]))</f>
        <v>8.8871378110365554E-3</v>
      </c>
      <c r="K184">
        <f>10^(_10sept_0_20[[#This Row],[V_mag_adj]]/20)*SIN(RADIANS(_10sept_0_20[[#This Row],[V_phase]]))</f>
        <v>4.2770905888630468E-3</v>
      </c>
    </row>
    <row r="185" spans="1:11" x14ac:dyDescent="0.25">
      <c r="A185">
        <v>2</v>
      </c>
      <c r="B185">
        <v>-0.08</v>
      </c>
      <c r="C185">
        <v>21.22</v>
      </c>
      <c r="D185">
        <v>-0.08</v>
      </c>
      <c r="E185">
        <v>20.74</v>
      </c>
      <c r="F185">
        <f>_10sept_0_20[[#This Row],[H_mag]]-40</f>
        <v>-40.08</v>
      </c>
      <c r="G185">
        <f>_10sept_0_20[[#This Row],[V_mag]]-40</f>
        <v>-40.08</v>
      </c>
      <c r="H185">
        <f>10^(_10sept_0_20[[#This Row],[H_mag_adj]]/20)*COS(RADIANS(_10sept_0_20[[#This Row],[H_phase]]))</f>
        <v>9.2365107545379962E-3</v>
      </c>
      <c r="I185">
        <f>10^(_10sept_0_20[[#This Row],[H_mag_adj]]/20)*SIN(RADIANS(_10sept_0_20[[#This Row],[H_phase]]))</f>
        <v>3.5863161298611492E-3</v>
      </c>
      <c r="J185">
        <f>10^(_10sept_0_20[[#This Row],[V_mag_adj]]/20)*COS(RADIANS(_10sept_0_20[[#This Row],[V_phase]]))</f>
        <v>9.2662309297865085E-3</v>
      </c>
      <c r="K185">
        <f>10^(_10sept_0_20[[#This Row],[V_mag_adj]]/20)*SIN(RADIANS(_10sept_0_20[[#This Row],[V_phase]]))</f>
        <v>3.5088115734342572E-3</v>
      </c>
    </row>
    <row r="186" spans="1:11" x14ac:dyDescent="0.25">
      <c r="A186">
        <v>3</v>
      </c>
      <c r="B186">
        <v>-0.06</v>
      </c>
      <c r="C186">
        <v>15.57</v>
      </c>
      <c r="D186">
        <v>-7.0000000000000007E-2</v>
      </c>
      <c r="E186">
        <v>15.49</v>
      </c>
      <c r="F186">
        <f>_10sept_0_20[[#This Row],[H_mag]]-40</f>
        <v>-40.06</v>
      </c>
      <c r="G186">
        <f>_10sept_0_20[[#This Row],[V_mag]]-40</f>
        <v>-40.07</v>
      </c>
      <c r="H186">
        <f>10^(_10sept_0_20[[#This Row],[H_mag_adj]]/20)*COS(RADIANS(_10sept_0_20[[#This Row],[H_phase]]))</f>
        <v>9.5667190798581041E-3</v>
      </c>
      <c r="I186">
        <f>10^(_10sept_0_20[[#This Row],[H_mag_adj]]/20)*SIN(RADIANS(_10sept_0_20[[#This Row],[H_phase]]))</f>
        <v>2.6656771391524148E-3</v>
      </c>
      <c r="J186">
        <f>10^(_10sept_0_20[[#This Row],[V_mag_adj]]/20)*COS(RADIANS(_10sept_0_20[[#This Row],[V_phase]]))</f>
        <v>9.5594197141929769E-3</v>
      </c>
      <c r="K186">
        <f>10^(_10sept_0_20[[#This Row],[V_mag_adj]]/20)*SIN(RADIANS(_10sept_0_20[[#This Row],[V_phase]]))</f>
        <v>2.6492650497849358E-3</v>
      </c>
    </row>
    <row r="187" spans="1:11" x14ac:dyDescent="0.25">
      <c r="A187">
        <v>4</v>
      </c>
      <c r="B187">
        <v>-0.03</v>
      </c>
      <c r="C187">
        <v>10.32</v>
      </c>
      <c r="D187">
        <v>-0.04</v>
      </c>
      <c r="E187">
        <v>9.99</v>
      </c>
      <c r="F187">
        <f>_10sept_0_20[[#This Row],[H_mag]]-40</f>
        <v>-40.03</v>
      </c>
      <c r="G187">
        <f>_10sept_0_20[[#This Row],[V_mag]]-40</f>
        <v>-40.04</v>
      </c>
      <c r="H187">
        <f>10^(_10sept_0_20[[#This Row],[H_mag_adj]]/20)*COS(RADIANS(_10sept_0_20[[#This Row],[H_phase]]))</f>
        <v>9.8043042288270561E-3</v>
      </c>
      <c r="I187">
        <f>10^(_10sept_0_20[[#This Row],[H_mag_adj]]/20)*SIN(RADIANS(_10sept_0_20[[#This Row],[H_phase]]))</f>
        <v>1.7852796505581838E-3</v>
      </c>
      <c r="J187">
        <f>10^(_10sept_0_20[[#This Row],[V_mag_adj]]/20)*COS(RADIANS(_10sept_0_20[[#This Row],[V_phase]]))</f>
        <v>9.8031312554231666E-3</v>
      </c>
      <c r="K187">
        <f>10^(_10sept_0_20[[#This Row],[V_mag_adj]]/20)*SIN(RADIANS(_10sept_0_20[[#This Row],[V_phase]]))</f>
        <v>1.7267924247639449E-3</v>
      </c>
    </row>
    <row r="188" spans="1:11" x14ac:dyDescent="0.25">
      <c r="A188">
        <v>5</v>
      </c>
      <c r="B188">
        <v>-0.02</v>
      </c>
      <c r="C188">
        <v>4.3</v>
      </c>
      <c r="D188">
        <v>-0.02</v>
      </c>
      <c r="E188">
        <v>4.53</v>
      </c>
      <c r="F188">
        <f>_10sept_0_20[[#This Row],[H_mag]]-40</f>
        <v>-40.020000000000003</v>
      </c>
      <c r="G188">
        <f>_10sept_0_20[[#This Row],[V_mag]]-40</f>
        <v>-40.020000000000003</v>
      </c>
      <c r="H188">
        <f>10^(_10sept_0_20[[#This Row],[H_mag_adj]]/20)*COS(RADIANS(_10sept_0_20[[#This Row],[H_phase]]))</f>
        <v>9.9489167136090819E-3</v>
      </c>
      <c r="I188">
        <f>10^(_10sept_0_20[[#This Row],[H_mag_adj]]/20)*SIN(RADIANS(_10sept_0_20[[#This Row],[H_phase]]))</f>
        <v>7.4806280539960852E-4</v>
      </c>
      <c r="J188">
        <f>10^(_10sept_0_20[[#This Row],[V_mag_adj]]/20)*COS(RADIANS(_10sept_0_20[[#This Row],[V_phase]]))</f>
        <v>9.9458336454967024E-3</v>
      </c>
      <c r="K188">
        <f>10^(_10sept_0_20[[#This Row],[V_mag_adj]]/20)*SIN(RADIANS(_10sept_0_20[[#This Row],[V_phase]]))</f>
        <v>7.8799418224897999E-4</v>
      </c>
    </row>
    <row r="189" spans="1:11" x14ac:dyDescent="0.25">
      <c r="A189">
        <v>6</v>
      </c>
      <c r="B189">
        <v>0</v>
      </c>
      <c r="C189">
        <v>-2.34</v>
      </c>
      <c r="D189">
        <v>-0.01</v>
      </c>
      <c r="E189">
        <v>-2.23</v>
      </c>
      <c r="F189">
        <f>_10sept_0_20[[#This Row],[H_mag]]-40</f>
        <v>-40</v>
      </c>
      <c r="G189">
        <f>_10sept_0_20[[#This Row],[V_mag]]-40</f>
        <v>-40.01</v>
      </c>
      <c r="H189">
        <f>10^(_10sept_0_20[[#This Row],[H_mag_adj]]/20)*COS(RADIANS(_10sept_0_20[[#This Row],[H_phase]]))</f>
        <v>9.9916613434254016E-3</v>
      </c>
      <c r="I189">
        <f>10^(_10sept_0_20[[#This Row],[H_mag_adj]]/20)*SIN(RADIANS(_10sept_0_20[[#This Row],[H_phase]]))</f>
        <v>-4.0829351978509995E-4</v>
      </c>
      <c r="J189">
        <f>10^(_10sept_0_20[[#This Row],[V_mag_adj]]/20)*COS(RADIANS(_10sept_0_20[[#This Row],[V_phase]]))</f>
        <v>9.9809292095700206E-3</v>
      </c>
      <c r="K189">
        <f>10^(_10sept_0_20[[#This Row],[V_mag_adj]]/20)*SIN(RADIANS(_10sept_0_20[[#This Row],[V_phase]]))</f>
        <v>-3.8866244455480265E-4</v>
      </c>
    </row>
    <row r="190" spans="1:11" x14ac:dyDescent="0.25">
      <c r="A190">
        <v>7</v>
      </c>
      <c r="B190">
        <v>0</v>
      </c>
      <c r="C190">
        <v>-8.76</v>
      </c>
      <c r="D190">
        <v>-0.01</v>
      </c>
      <c r="E190">
        <v>-8.69</v>
      </c>
      <c r="F190">
        <f>_10sept_0_20[[#This Row],[H_mag]]-40</f>
        <v>-40</v>
      </c>
      <c r="G190">
        <f>_10sept_0_20[[#This Row],[V_mag]]-40</f>
        <v>-40.01</v>
      </c>
      <c r="H190">
        <f>10^(_10sept_0_20[[#This Row],[H_mag_adj]]/20)*COS(RADIANS(_10sept_0_20[[#This Row],[H_phase]]))</f>
        <v>9.88334944874706E-3</v>
      </c>
      <c r="I190">
        <f>10^(_10sept_0_20[[#This Row],[H_mag_adj]]/20)*SIN(RADIANS(_10sept_0_20[[#This Row],[H_phase]]))</f>
        <v>-1.5229588549764573E-3</v>
      </c>
      <c r="J190">
        <f>10^(_10sept_0_20[[#This Row],[V_mag_adj]]/20)*COS(RADIANS(_10sept_0_20[[#This Row],[V_phase]]))</f>
        <v>9.8738285060330725E-3</v>
      </c>
      <c r="K190">
        <f>10^(_10sept_0_20[[#This Row],[V_mag_adj]]/20)*SIN(RADIANS(_10sept_0_20[[#This Row],[V_phase]]))</f>
        <v>-1.5091444648223974E-3</v>
      </c>
    </row>
    <row r="191" spans="1:11" x14ac:dyDescent="0.25">
      <c r="A191">
        <v>8</v>
      </c>
      <c r="B191">
        <v>-0.01</v>
      </c>
      <c r="C191">
        <v>-15.78</v>
      </c>
      <c r="D191">
        <v>-0.02</v>
      </c>
      <c r="E191">
        <v>-15.98</v>
      </c>
      <c r="F191">
        <f>_10sept_0_20[[#This Row],[H_mag]]-40</f>
        <v>-40.01</v>
      </c>
      <c r="G191">
        <f>_10sept_0_20[[#This Row],[V_mag]]-40</f>
        <v>-40.020000000000003</v>
      </c>
      <c r="H191">
        <f>10^(_10sept_0_20[[#This Row],[H_mag_adj]]/20)*COS(RADIANS(_10sept_0_20[[#This Row],[H_phase]]))</f>
        <v>9.612057123979471E-3</v>
      </c>
      <c r="I191">
        <f>10^(_10sept_0_20[[#This Row],[H_mag_adj]]/20)*SIN(RADIANS(_10sept_0_20[[#This Row],[H_phase]]))</f>
        <v>-2.7163144566877484E-3</v>
      </c>
      <c r="J191">
        <f>10^(_10sept_0_20[[#This Row],[V_mag_adj]]/20)*COS(RADIANS(_10sept_0_20[[#This Row],[V_phase]]))</f>
        <v>9.5914679125546562E-3</v>
      </c>
      <c r="K191">
        <f>10^(_10sept_0_20[[#This Row],[V_mag_adj]]/20)*SIN(RADIANS(_10sept_0_20[[#This Row],[V_phase]]))</f>
        <v>-2.746686188407209E-3</v>
      </c>
    </row>
    <row r="192" spans="1:11" x14ac:dyDescent="0.25">
      <c r="A192">
        <v>9</v>
      </c>
      <c r="B192">
        <v>-0.03</v>
      </c>
      <c r="C192">
        <v>-22.53</v>
      </c>
      <c r="D192">
        <v>-0.04</v>
      </c>
      <c r="E192">
        <v>-22.6</v>
      </c>
      <c r="F192">
        <f>_10sept_0_20[[#This Row],[H_mag]]-40</f>
        <v>-40.03</v>
      </c>
      <c r="G192">
        <f>_10sept_0_20[[#This Row],[V_mag]]-40</f>
        <v>-40.04</v>
      </c>
      <c r="H192">
        <f>10^(_10sept_0_20[[#This Row],[H_mag_adj]]/20)*COS(RADIANS(_10sept_0_20[[#This Row],[H_phase]]))</f>
        <v>9.2049426201239234E-3</v>
      </c>
      <c r="I192">
        <f>10^(_10sept_0_20[[#This Row],[H_mag_adj]]/20)*SIN(RADIANS(_10sept_0_20[[#This Row],[H_phase]]))</f>
        <v>-3.8184599254567769E-3</v>
      </c>
      <c r="J192">
        <f>10^(_10sept_0_20[[#This Row],[V_mag_adj]]/20)*COS(RADIANS(_10sept_0_20[[#This Row],[V_phase]]))</f>
        <v>9.1896845146854055E-3</v>
      </c>
      <c r="K192">
        <f>10^(_10sept_0_20[[#This Row],[V_mag_adj]]/20)*SIN(RADIANS(_10sept_0_20[[#This Row],[V_phase]]))</f>
        <v>-3.8252964603842162E-3</v>
      </c>
    </row>
    <row r="193" spans="1:11" x14ac:dyDescent="0.25">
      <c r="A193">
        <v>10</v>
      </c>
      <c r="B193">
        <v>-0.05</v>
      </c>
      <c r="C193">
        <v>-29.84</v>
      </c>
      <c r="D193">
        <v>-7.0000000000000007E-2</v>
      </c>
      <c r="E193">
        <v>-29.87</v>
      </c>
      <c r="F193">
        <f>_10sept_0_20[[#This Row],[H_mag]]-40</f>
        <v>-40.049999999999997</v>
      </c>
      <c r="G193">
        <f>_10sept_0_20[[#This Row],[V_mag]]-40</f>
        <v>-40.07</v>
      </c>
      <c r="H193">
        <f>10^(_10sept_0_20[[#This Row],[H_mag_adj]]/20)*COS(RADIANS(_10sept_0_20[[#This Row],[H_phase]]))</f>
        <v>8.6243937182256605E-3</v>
      </c>
      <c r="I193">
        <f>10^(_10sept_0_20[[#This Row],[H_mag_adj]]/20)*SIN(RADIANS(_10sept_0_20[[#This Row],[H_phase]]))</f>
        <v>-4.9472358402165963E-3</v>
      </c>
      <c r="J193">
        <f>10^(_10sept_0_20[[#This Row],[V_mag_adj]]/20)*COS(RADIANS(_10sept_0_20[[#This Row],[V_phase]]))</f>
        <v>8.6019725747778341E-3</v>
      </c>
      <c r="K193">
        <f>10^(_10sept_0_20[[#This Row],[V_mag_adj]]/20)*SIN(RADIANS(_10sept_0_20[[#This Row],[V_phase]]))</f>
        <v>-4.9403621728455601E-3</v>
      </c>
    </row>
    <row r="194" spans="1:11" x14ac:dyDescent="0.25">
      <c r="A194">
        <v>11</v>
      </c>
      <c r="B194">
        <v>-0.11</v>
      </c>
      <c r="C194">
        <v>-37.25</v>
      </c>
      <c r="D194">
        <v>-0.11</v>
      </c>
      <c r="E194">
        <v>-37.42</v>
      </c>
      <c r="F194">
        <f>_10sept_0_20[[#This Row],[H_mag]]-40</f>
        <v>-40.11</v>
      </c>
      <c r="G194">
        <f>_10sept_0_20[[#This Row],[V_mag]]-40</f>
        <v>-40.11</v>
      </c>
      <c r="H194">
        <f>10^(_10sept_0_20[[#This Row],[H_mag_adj]]/20)*COS(RADIANS(_10sept_0_20[[#This Row],[H_phase]]))</f>
        <v>7.8598482338850129E-3</v>
      </c>
      <c r="I194">
        <f>10^(_10sept_0_20[[#This Row],[H_mag_adj]]/20)*SIN(RADIANS(_10sept_0_20[[#This Row],[H_phase]]))</f>
        <v>-5.9767674801712977E-3</v>
      </c>
      <c r="J194">
        <f>10^(_10sept_0_20[[#This Row],[V_mag_adj]]/20)*COS(RADIANS(_10sept_0_20[[#This Row],[V_phase]]))</f>
        <v>7.8420802369685606E-3</v>
      </c>
      <c r="K194">
        <f>10^(_10sept_0_20[[#This Row],[V_mag_adj]]/20)*SIN(RADIANS(_10sept_0_20[[#This Row],[V_phase]]))</f>
        <v>-6.0000617770724369E-3</v>
      </c>
    </row>
    <row r="195" spans="1:11" x14ac:dyDescent="0.25">
      <c r="A195">
        <v>12</v>
      </c>
      <c r="B195">
        <v>-0.16</v>
      </c>
      <c r="C195">
        <v>-45.19</v>
      </c>
      <c r="D195">
        <v>-0.17</v>
      </c>
      <c r="E195">
        <v>-45.34</v>
      </c>
      <c r="F195">
        <f>_10sept_0_20[[#This Row],[H_mag]]-40</f>
        <v>-40.159999999999997</v>
      </c>
      <c r="G195">
        <f>_10sept_0_20[[#This Row],[V_mag]]-40</f>
        <v>-40.17</v>
      </c>
      <c r="H195">
        <f>10^(_10sept_0_20[[#This Row],[H_mag_adj]]/20)*COS(RADIANS(_10sept_0_20[[#This Row],[H_phase]]))</f>
        <v>6.9189475873480807E-3</v>
      </c>
      <c r="I195">
        <f>10^(_10sept_0_20[[#This Row],[H_mag_adj]]/20)*SIN(RADIANS(_10sept_0_20[[#This Row],[H_phase]]))</f>
        <v>-6.9649886321462946E-3</v>
      </c>
      <c r="J195">
        <f>10^(_10sept_0_20[[#This Row],[V_mag_adj]]/20)*COS(RADIANS(_10sept_0_20[[#This Row],[V_phase]]))</f>
        <v>6.8927494588198234E-3</v>
      </c>
      <c r="K195">
        <f>10^(_10sept_0_20[[#This Row],[V_mag_adj]]/20)*SIN(RADIANS(_10sept_0_20[[#This Row],[V_phase]]))</f>
        <v>-6.9750435651904918E-3</v>
      </c>
    </row>
    <row r="196" spans="1:11" x14ac:dyDescent="0.25">
      <c r="A196">
        <v>13</v>
      </c>
      <c r="B196">
        <v>-0.21</v>
      </c>
      <c r="C196">
        <v>-56.04</v>
      </c>
      <c r="D196">
        <v>-0.21</v>
      </c>
      <c r="E196">
        <v>-56.06</v>
      </c>
      <c r="F196">
        <f>_10sept_0_20[[#This Row],[H_mag]]-40</f>
        <v>-40.21</v>
      </c>
      <c r="G196">
        <f>_10sept_0_20[[#This Row],[V_mag]]-40</f>
        <v>-40.21</v>
      </c>
      <c r="H196">
        <f>10^(_10sept_0_20[[#This Row],[H_mag_adj]]/20)*COS(RADIANS(_10sept_0_20[[#This Row],[H_phase]]))</f>
        <v>5.4527025592257163E-3</v>
      </c>
      <c r="I196">
        <f>10^(_10sept_0_20[[#This Row],[H_mag_adj]]/20)*SIN(RADIANS(_10sept_0_20[[#This Row],[H_phase]]))</f>
        <v>-8.0961503940439727E-3</v>
      </c>
      <c r="J196">
        <f>10^(_10sept_0_20[[#This Row],[V_mag_adj]]/20)*COS(RADIANS(_10sept_0_20[[#This Row],[V_phase]]))</f>
        <v>5.4498761374632207E-3</v>
      </c>
      <c r="K196">
        <f>10^(_10sept_0_20[[#This Row],[V_mag_adj]]/20)*SIN(RADIANS(_10sept_0_20[[#This Row],[V_phase]]))</f>
        <v>-8.0980532530154446E-3</v>
      </c>
    </row>
    <row r="197" spans="1:11" x14ac:dyDescent="0.25">
      <c r="A197">
        <v>14</v>
      </c>
      <c r="B197">
        <v>-0.28000000000000003</v>
      </c>
      <c r="C197">
        <v>-64.73</v>
      </c>
      <c r="D197">
        <v>-0.28999999999999998</v>
      </c>
      <c r="E197">
        <v>-64.900000000000006</v>
      </c>
      <c r="F197">
        <f>_10sept_0_20[[#This Row],[H_mag]]-40</f>
        <v>-40.28</v>
      </c>
      <c r="G197">
        <f>_10sept_0_20[[#This Row],[V_mag]]-40</f>
        <v>-40.29</v>
      </c>
      <c r="H197">
        <f>10^(_10sept_0_20[[#This Row],[H_mag_adj]]/20)*COS(RADIANS(_10sept_0_20[[#This Row],[H_phase]]))</f>
        <v>4.1334273911675682E-3</v>
      </c>
      <c r="I197">
        <f>10^(_10sept_0_20[[#This Row],[H_mag_adj]]/20)*SIN(RADIANS(_10sept_0_20[[#This Row],[H_phase]]))</f>
        <v>-8.7561965883900441E-3</v>
      </c>
      <c r="J197">
        <f>10^(_10sept_0_20[[#This Row],[V_mag_adj]]/20)*COS(RADIANS(_10sept_0_20[[#This Row],[V_phase]]))</f>
        <v>4.1027029454521816E-3</v>
      </c>
      <c r="K197">
        <f>10^(_10sept_0_20[[#This Row],[V_mag_adj]]/20)*SIN(RADIANS(_10sept_0_20[[#This Row],[V_phase]]))</f>
        <v>-8.7583329438959551E-3</v>
      </c>
    </row>
    <row r="198" spans="1:11" x14ac:dyDescent="0.25">
      <c r="A198">
        <v>15</v>
      </c>
      <c r="B198">
        <v>-0.38</v>
      </c>
      <c r="C198">
        <v>-73.06</v>
      </c>
      <c r="D198">
        <v>-0.42</v>
      </c>
      <c r="E198">
        <v>-71.69</v>
      </c>
      <c r="F198">
        <f>_10sept_0_20[[#This Row],[H_mag]]-40</f>
        <v>-40.380000000000003</v>
      </c>
      <c r="G198">
        <f>_10sept_0_20[[#This Row],[V_mag]]-40</f>
        <v>-40.42</v>
      </c>
      <c r="H198">
        <f>10^(_10sept_0_20[[#This Row],[H_mag_adj]]/20)*COS(RADIANS(_10sept_0_20[[#This Row],[H_phase]]))</f>
        <v>2.7889773667224916E-3</v>
      </c>
      <c r="I198">
        <f>10^(_10sept_0_20[[#This Row],[H_mag_adj]]/20)*SIN(RADIANS(_10sept_0_20[[#This Row],[H_phase]]))</f>
        <v>-9.1566180580009773E-3</v>
      </c>
      <c r="J198">
        <f>10^(_10sept_0_20[[#This Row],[V_mag_adj]]/20)*COS(RADIANS(_10sept_0_20[[#This Row],[V_phase]]))</f>
        <v>2.993286870674257E-3</v>
      </c>
      <c r="K198">
        <f>10^(_10sept_0_20[[#This Row],[V_mag_adj]]/20)*SIN(RADIANS(_10sept_0_20[[#This Row],[V_phase]]))</f>
        <v>-9.0455672418963129E-3</v>
      </c>
    </row>
    <row r="199" spans="1:11" x14ac:dyDescent="0.25">
      <c r="A199">
        <v>16</v>
      </c>
      <c r="B199">
        <v>-0.49</v>
      </c>
      <c r="C199">
        <v>-80.19</v>
      </c>
      <c r="D199">
        <v>-0.52</v>
      </c>
      <c r="E199">
        <v>-79.91</v>
      </c>
      <c r="F199">
        <f>_10sept_0_20[[#This Row],[H_mag]]-40</f>
        <v>-40.49</v>
      </c>
      <c r="G199">
        <f>_10sept_0_20[[#This Row],[V_mag]]-40</f>
        <v>-40.520000000000003</v>
      </c>
      <c r="H199">
        <f>10^(_10sept_0_20[[#This Row],[H_mag_adj]]/20)*COS(RADIANS(_10sept_0_20[[#This Row],[H_phase]]))</f>
        <v>1.6103578447156305E-3</v>
      </c>
      <c r="I199">
        <f>10^(_10sept_0_20[[#This Row],[H_mag_adj]]/20)*SIN(RADIANS(_10sept_0_20[[#This Row],[H_phase]]))</f>
        <v>-9.3132859928863037E-3</v>
      </c>
      <c r="J199">
        <f>10^(_10sept_0_20[[#This Row],[V_mag_adj]]/20)*COS(RADIANS(_10sept_0_20[[#This Row],[V_phase]]))</f>
        <v>1.6501424915467534E-3</v>
      </c>
      <c r="K199">
        <f>10^(_10sept_0_20[[#This Row],[V_mag_adj]]/20)*SIN(RADIANS(_10sept_0_20[[#This Row],[V_phase]]))</f>
        <v>-9.273221175049572E-3</v>
      </c>
    </row>
    <row r="200" spans="1:11" x14ac:dyDescent="0.25">
      <c r="A200">
        <v>17</v>
      </c>
      <c r="B200">
        <v>-0.62</v>
      </c>
      <c r="C200">
        <v>-87.63</v>
      </c>
      <c r="D200">
        <v>-0.62</v>
      </c>
      <c r="E200">
        <v>-87.7</v>
      </c>
      <c r="F200">
        <f>_10sept_0_20[[#This Row],[H_mag]]-40</f>
        <v>-40.619999999999997</v>
      </c>
      <c r="G200">
        <f>_10sept_0_20[[#This Row],[V_mag]]-40</f>
        <v>-40.619999999999997</v>
      </c>
      <c r="H200">
        <f>10^(_10sept_0_20[[#This Row],[H_mag_adj]]/20)*COS(RADIANS(_10sept_0_20[[#This Row],[H_phase]]))</f>
        <v>3.8503646355526807E-4</v>
      </c>
      <c r="I200">
        <f>10^(_10sept_0_20[[#This Row],[H_mag_adj]]/20)*SIN(RADIANS(_10sept_0_20[[#This Row],[H_phase]]))</f>
        <v>-9.3031142365099743E-3</v>
      </c>
      <c r="J200">
        <f>10^(_10sept_0_20[[#This Row],[V_mag_adj]]/20)*COS(RADIANS(_10sept_0_20[[#This Row],[V_phase]]))</f>
        <v>3.736702808370744E-4</v>
      </c>
      <c r="K200">
        <f>10^(_10sept_0_20[[#This Row],[V_mag_adj]]/20)*SIN(RADIANS(_10sept_0_20[[#This Row],[V_phase]]))</f>
        <v>-9.3035777041437576E-3</v>
      </c>
    </row>
    <row r="201" spans="1:11" x14ac:dyDescent="0.25">
      <c r="A201">
        <v>18</v>
      </c>
      <c r="B201">
        <v>-0.73</v>
      </c>
      <c r="C201">
        <v>-96.67</v>
      </c>
      <c r="D201">
        <v>-0.74</v>
      </c>
      <c r="E201">
        <v>-97.38</v>
      </c>
      <c r="F201">
        <f>_10sept_0_20[[#This Row],[H_mag]]-40</f>
        <v>-40.729999999999997</v>
      </c>
      <c r="G201">
        <f>_10sept_0_20[[#This Row],[V_mag]]-40</f>
        <v>-40.74</v>
      </c>
      <c r="H201">
        <f>10^(_10sept_0_20[[#This Row],[H_mag_adj]]/20)*COS(RADIANS(_10sept_0_20[[#This Row],[H_phase]]))</f>
        <v>-1.0678784556145413E-3</v>
      </c>
      <c r="I201">
        <f>10^(_10sept_0_20[[#This Row],[H_mag_adj]]/20)*SIN(RADIANS(_10sept_0_20[[#This Row],[H_phase]]))</f>
        <v>-9.1316767419824512E-3</v>
      </c>
      <c r="J201">
        <f>10^(_10sept_0_20[[#This Row],[V_mag_adj]]/20)*COS(RADIANS(_10sept_0_20[[#This Row],[V_phase]]))</f>
        <v>-1.1795929875268044E-3</v>
      </c>
      <c r="K201">
        <f>10^(_10sept_0_20[[#This Row],[V_mag_adj]]/20)*SIN(RADIANS(_10sept_0_20[[#This Row],[V_phase]]))</f>
        <v>-9.107251844557995E-3</v>
      </c>
    </row>
    <row r="202" spans="1:11" x14ac:dyDescent="0.25">
      <c r="A202">
        <v>19</v>
      </c>
      <c r="B202">
        <v>-0.86</v>
      </c>
      <c r="C202">
        <v>-106.02</v>
      </c>
      <c r="D202">
        <v>-0.87</v>
      </c>
      <c r="E202">
        <v>-106.51</v>
      </c>
      <c r="F202">
        <f>_10sept_0_20[[#This Row],[H_mag]]-40</f>
        <v>-40.86</v>
      </c>
      <c r="G202">
        <f>_10sept_0_20[[#This Row],[V_mag]]-40</f>
        <v>-40.869999999999997</v>
      </c>
      <c r="H202">
        <f>10^(_10sept_0_20[[#This Row],[H_mag_adj]]/20)*COS(RADIANS(_10sept_0_20[[#This Row],[H_phase]]))</f>
        <v>-2.4995763677882203E-3</v>
      </c>
      <c r="I202">
        <f>10^(_10sept_0_20[[#This Row],[H_mag_adj]]/20)*SIN(RADIANS(_10sept_0_20[[#This Row],[H_phase]]))</f>
        <v>-8.705588573702322E-3</v>
      </c>
      <c r="J202">
        <f>10^(_10sept_0_20[[#This Row],[V_mag_adj]]/20)*COS(RADIANS(_10sept_0_20[[#This Row],[V_phase]]))</f>
        <v>-2.5709735858619287E-3</v>
      </c>
      <c r="K202">
        <f>10^(_10sept_0_20[[#This Row],[V_mag_adj]]/20)*SIN(RADIANS(_10sept_0_20[[#This Row],[V_phase]]))</f>
        <v>-8.6739018690713387E-3</v>
      </c>
    </row>
    <row r="203" spans="1:11" x14ac:dyDescent="0.25">
      <c r="A203">
        <v>20</v>
      </c>
      <c r="B203">
        <v>-1</v>
      </c>
      <c r="C203">
        <v>-115.6</v>
      </c>
      <c r="D203">
        <v>-0.99</v>
      </c>
      <c r="E203">
        <v>-115.73</v>
      </c>
      <c r="F203">
        <f>_10sept_0_20[[#This Row],[H_mag]]-40</f>
        <v>-41</v>
      </c>
      <c r="G203">
        <f>_10sept_0_20[[#This Row],[V_mag]]-40</f>
        <v>-40.99</v>
      </c>
      <c r="H203">
        <f>10^(_10sept_0_20[[#This Row],[H_mag_adj]]/20)*COS(RADIANS(_10sept_0_20[[#This Row],[H_phase]]))</f>
        <v>-3.8509682897398833E-3</v>
      </c>
      <c r="I203">
        <f>10^(_10sept_0_20[[#This Row],[H_mag_adj]]/20)*SIN(RADIANS(_10sept_0_20[[#This Row],[H_phase]]))</f>
        <v>-8.0375908519808355E-3</v>
      </c>
      <c r="J203">
        <f>10^(_10sept_0_20[[#This Row],[V_mag_adj]]/20)*COS(RADIANS(_10sept_0_20[[#This Row],[V_phase]]))</f>
        <v>-3.8736522174936841E-3</v>
      </c>
      <c r="K203">
        <f>10^(_10sept_0_20[[#This Row],[V_mag_adj]]/20)*SIN(RADIANS(_10sept_0_20[[#This Row],[V_phase]]))</f>
        <v>-8.0380814588829636E-3</v>
      </c>
    </row>
    <row r="204" spans="1:11" x14ac:dyDescent="0.25">
      <c r="A204">
        <v>21</v>
      </c>
      <c r="B204">
        <v>-1.1100000000000001</v>
      </c>
      <c r="C204">
        <v>-125.27</v>
      </c>
      <c r="D204">
        <v>-1.1200000000000001</v>
      </c>
      <c r="E204">
        <v>-125.56</v>
      </c>
      <c r="F204">
        <f>_10sept_0_20[[#This Row],[H_mag]]-40</f>
        <v>-41.11</v>
      </c>
      <c r="G204">
        <f>_10sept_0_20[[#This Row],[V_mag]]-40</f>
        <v>-41.12</v>
      </c>
      <c r="H204">
        <f>10^(_10sept_0_20[[#This Row],[H_mag_adj]]/20)*COS(RADIANS(_10sept_0_20[[#This Row],[H_phase]]))</f>
        <v>-5.0815886511204602E-3</v>
      </c>
      <c r="I204">
        <f>10^(_10sept_0_20[[#This Row],[H_mag_adj]]/20)*SIN(RADIANS(_10sept_0_20[[#This Row],[H_phase]]))</f>
        <v>-7.1849590507570447E-3</v>
      </c>
      <c r="J204">
        <f>10^(_10sept_0_20[[#This Row],[V_mag_adj]]/20)*COS(RADIANS(_10sept_0_20[[#This Row],[V_phase]]))</f>
        <v>-5.1120009529782018E-3</v>
      </c>
      <c r="K204">
        <f>10^(_10sept_0_20[[#This Row],[V_mag_adj]]/20)*SIN(RADIANS(_10sept_0_20[[#This Row],[V_phase]]))</f>
        <v>-7.1509093663897107E-3</v>
      </c>
    </row>
    <row r="205" spans="1:11" x14ac:dyDescent="0.25">
      <c r="A205">
        <v>22</v>
      </c>
      <c r="B205">
        <v>-1.2</v>
      </c>
      <c r="C205">
        <v>-135.44999999999999</v>
      </c>
      <c r="D205">
        <v>-1.22</v>
      </c>
      <c r="E205">
        <v>-135.65</v>
      </c>
      <c r="F205">
        <f>_10sept_0_20[[#This Row],[H_mag]]-40</f>
        <v>-41.2</v>
      </c>
      <c r="G205">
        <f>_10sept_0_20[[#This Row],[V_mag]]-40</f>
        <v>-41.22</v>
      </c>
      <c r="H205">
        <f>10^(_10sept_0_20[[#This Row],[H_mag_adj]]/20)*COS(RADIANS(_10sept_0_20[[#This Row],[H_phase]]))</f>
        <v>-6.2068220278408076E-3</v>
      </c>
      <c r="I205">
        <f>10^(_10sept_0_20[[#This Row],[H_mag_adj]]/20)*SIN(RADIANS(_10sept_0_20[[#This Row],[H_phase]]))</f>
        <v>-6.1100832905639189E-3</v>
      </c>
      <c r="J205">
        <f>10^(_10sept_0_20[[#This Row],[V_mag_adj]]/20)*COS(RADIANS(_10sept_0_20[[#This Row],[V_phase]]))</f>
        <v>-6.2137881236516805E-3</v>
      </c>
      <c r="K205">
        <f>10^(_10sept_0_20[[#This Row],[V_mag_adj]]/20)*SIN(RADIANS(_10sept_0_20[[#This Row],[V_phase]]))</f>
        <v>-6.0743773278344043E-3</v>
      </c>
    </row>
    <row r="206" spans="1:11" x14ac:dyDescent="0.25">
      <c r="A206">
        <v>23</v>
      </c>
      <c r="B206">
        <v>-1.3</v>
      </c>
      <c r="C206">
        <v>-145.91</v>
      </c>
      <c r="D206">
        <v>-1.31</v>
      </c>
      <c r="E206">
        <v>-146.08000000000001</v>
      </c>
      <c r="F206">
        <f>_10sept_0_20[[#This Row],[H_mag]]-40</f>
        <v>-41.3</v>
      </c>
      <c r="G206">
        <f>_10sept_0_20[[#This Row],[V_mag]]-40</f>
        <v>-41.31</v>
      </c>
      <c r="H206">
        <f>10^(_10sept_0_20[[#This Row],[H_mag_adj]]/20)*COS(RADIANS(_10sept_0_20[[#This Row],[H_phase]]))</f>
        <v>-7.1303901188990593E-3</v>
      </c>
      <c r="I206">
        <f>10^(_10sept_0_20[[#This Row],[H_mag_adj]]/20)*SIN(RADIANS(_10sept_0_20[[#This Row],[H_phase]]))</f>
        <v>-4.8258223011626005E-3</v>
      </c>
      <c r="J206">
        <f>10^(_10sept_0_20[[#This Row],[V_mag_adj]]/20)*COS(RADIANS(_10sept_0_20[[#This Row],[V_phase]]))</f>
        <v>-7.1364563345290618E-3</v>
      </c>
      <c r="K206">
        <f>10^(_10sept_0_20[[#This Row],[V_mag_adj]]/20)*SIN(RADIANS(_10sept_0_20[[#This Row],[V_phase]]))</f>
        <v>-4.7991164281754673E-3</v>
      </c>
    </row>
    <row r="207" spans="1:11" x14ac:dyDescent="0.25">
      <c r="A207">
        <v>24</v>
      </c>
      <c r="B207">
        <v>-1.34</v>
      </c>
      <c r="C207">
        <v>-156.13999999999999</v>
      </c>
      <c r="D207">
        <v>-1.37</v>
      </c>
      <c r="E207">
        <v>-156.44999999999999</v>
      </c>
      <c r="F207">
        <f>_10sept_0_20[[#This Row],[H_mag]]-40</f>
        <v>-41.34</v>
      </c>
      <c r="G207">
        <f>_10sept_0_20[[#This Row],[V_mag]]-40</f>
        <v>-41.37</v>
      </c>
      <c r="H207">
        <f>10^(_10sept_0_20[[#This Row],[H_mag_adj]]/20)*COS(RADIANS(_10sept_0_20[[#This Row],[H_phase]]))</f>
        <v>-7.8379245527799915E-3</v>
      </c>
      <c r="I207">
        <f>10^(_10sept_0_20[[#This Row],[H_mag_adj]]/20)*SIN(RADIANS(_10sept_0_20[[#This Row],[H_phase]]))</f>
        <v>-3.4667456671408563E-3</v>
      </c>
      <c r="J207">
        <f>10^(_10sept_0_20[[#This Row],[V_mag_adj]]/20)*COS(RADIANS(_10sept_0_20[[#This Row],[V_phase]]))</f>
        <v>-7.8294778258312606E-3</v>
      </c>
      <c r="K207">
        <f>10^(_10sept_0_20[[#This Row],[V_mag_adj]]/20)*SIN(RADIANS(_10sept_0_20[[#This Row],[V_phase]]))</f>
        <v>-3.4124812087795481E-3</v>
      </c>
    </row>
    <row r="208" spans="1:11" x14ac:dyDescent="0.25">
      <c r="A208">
        <v>25</v>
      </c>
      <c r="B208">
        <v>-1.39</v>
      </c>
      <c r="C208">
        <v>-166.87</v>
      </c>
      <c r="D208">
        <v>-1.4</v>
      </c>
      <c r="E208">
        <v>-166.85</v>
      </c>
      <c r="F208">
        <f>_10sept_0_20[[#This Row],[H_mag]]-40</f>
        <v>-41.39</v>
      </c>
      <c r="G208">
        <f>_10sept_0_20[[#This Row],[V_mag]]-40</f>
        <v>-41.4</v>
      </c>
      <c r="H208">
        <f>10^(_10sept_0_20[[#This Row],[H_mag_adj]]/20)*COS(RADIANS(_10sept_0_20[[#This Row],[H_phase]]))</f>
        <v>-8.2984171298685055E-3</v>
      </c>
      <c r="I208">
        <f>10^(_10sept_0_20[[#This Row],[H_mag_adj]]/20)*SIN(RADIANS(_10sept_0_20[[#This Row],[H_phase]]))</f>
        <v>-1.9356830531418014E-3</v>
      </c>
      <c r="J208">
        <f>10^(_10sept_0_20[[#This Row],[V_mag_adj]]/20)*COS(RADIANS(_10sept_0_20[[#This Row],[V_phase]]))</f>
        <v>-8.2881933132740674E-3</v>
      </c>
      <c r="K208">
        <f>10^(_10sept_0_20[[#This Row],[V_mag_adj]]/20)*SIN(RADIANS(_10sept_0_20[[#This Row],[V_phase]]))</f>
        <v>-1.9363490411850039E-3</v>
      </c>
    </row>
    <row r="209" spans="1:11" x14ac:dyDescent="0.25">
      <c r="A209">
        <v>26</v>
      </c>
      <c r="B209">
        <v>-1.39</v>
      </c>
      <c r="C209">
        <v>-177.83</v>
      </c>
      <c r="D209">
        <v>-1.4</v>
      </c>
      <c r="E209">
        <v>-177.86</v>
      </c>
      <c r="F209">
        <f>_10sept_0_20[[#This Row],[H_mag]]-40</f>
        <v>-41.39</v>
      </c>
      <c r="G209">
        <f>_10sept_0_20[[#This Row],[V_mag]]-40</f>
        <v>-41.4</v>
      </c>
      <c r="H209">
        <f>10^(_10sept_0_20[[#This Row],[H_mag_adj]]/20)*COS(RADIANS(_10sept_0_20[[#This Row],[H_phase]]))</f>
        <v>-8.5150743950707479E-3</v>
      </c>
      <c r="I209">
        <f>10^(_10sept_0_20[[#This Row],[H_mag_adj]]/20)*SIN(RADIANS(_10sept_0_20[[#This Row],[H_phase]]))</f>
        <v>-3.2265118925233437E-4</v>
      </c>
      <c r="J209">
        <f>10^(_10sept_0_20[[#This Row],[V_mag_adj]]/20)*COS(RADIANS(_10sept_0_20[[#This Row],[V_phase]]))</f>
        <v>-8.50544427396672E-3</v>
      </c>
      <c r="K209">
        <f>10^(_10sept_0_20[[#This Row],[V_mag_adj]]/20)*SIN(RADIANS(_10sept_0_20[[#This Row],[V_phase]]))</f>
        <v>-3.1782654065665394E-4</v>
      </c>
    </row>
    <row r="210" spans="1:11" x14ac:dyDescent="0.25">
      <c r="A210">
        <v>27</v>
      </c>
      <c r="B210">
        <v>-1.37</v>
      </c>
      <c r="C210">
        <v>170.72</v>
      </c>
      <c r="D210">
        <v>-1.38</v>
      </c>
      <c r="E210">
        <v>170.77</v>
      </c>
      <c r="F210">
        <f>_10sept_0_20[[#This Row],[H_mag]]-40</f>
        <v>-41.37</v>
      </c>
      <c r="G210">
        <f>_10sept_0_20[[#This Row],[V_mag]]-40</f>
        <v>-41.38</v>
      </c>
      <c r="H210">
        <f>10^(_10sept_0_20[[#This Row],[H_mag_adj]]/20)*COS(RADIANS(_10sept_0_20[[#This Row],[H_phase]]))</f>
        <v>-8.429046680431691E-3</v>
      </c>
      <c r="I210">
        <f>10^(_10sept_0_20[[#This Row],[H_mag_adj]]/20)*SIN(RADIANS(_10sept_0_20[[#This Row],[H_phase]]))</f>
        <v>1.3772883084381565E-3</v>
      </c>
      <c r="J210">
        <f>10^(_10sept_0_20[[#This Row],[V_mag_adj]]/20)*COS(RADIANS(_10sept_0_20[[#This Row],[V_phase]]))</f>
        <v>-8.4205452877442293E-3</v>
      </c>
      <c r="K210">
        <f>10^(_10sept_0_20[[#This Row],[V_mag_adj]]/20)*SIN(RADIANS(_10sept_0_20[[#This Row],[V_phase]]))</f>
        <v>1.3683557690640402E-3</v>
      </c>
    </row>
    <row r="211" spans="1:11" x14ac:dyDescent="0.25">
      <c r="A211">
        <v>28</v>
      </c>
      <c r="B211">
        <v>-1.31</v>
      </c>
      <c r="C211">
        <v>159.54</v>
      </c>
      <c r="D211">
        <v>-1.32</v>
      </c>
      <c r="E211">
        <v>159.24</v>
      </c>
      <c r="F211">
        <f>_10sept_0_20[[#This Row],[H_mag]]-40</f>
        <v>-41.31</v>
      </c>
      <c r="G211">
        <f>_10sept_0_20[[#This Row],[V_mag]]-40</f>
        <v>-41.32</v>
      </c>
      <c r="H211">
        <f>10^(_10sept_0_20[[#This Row],[H_mag_adj]]/20)*COS(RADIANS(_10sept_0_20[[#This Row],[H_phase]]))</f>
        <v>-8.057510220026794E-3</v>
      </c>
      <c r="I211">
        <f>10^(_10sept_0_20[[#This Row],[H_mag_adj]]/20)*SIN(RADIANS(_10sept_0_20[[#This Row],[H_phase]]))</f>
        <v>3.0061697490307141E-3</v>
      </c>
      <c r="J211">
        <f>10^(_10sept_0_20[[#This Row],[V_mag_adj]]/20)*COS(RADIANS(_10sept_0_20[[#This Row],[V_phase]]))</f>
        <v>-8.0324065983275478E-3</v>
      </c>
      <c r="K211">
        <f>10^(_10sept_0_20[[#This Row],[V_mag_adj]]/20)*SIN(RADIANS(_10sept_0_20[[#This Row],[V_phase]]))</f>
        <v>3.0448098876701816E-3</v>
      </c>
    </row>
    <row r="212" spans="1:11" x14ac:dyDescent="0.25">
      <c r="A212">
        <v>29</v>
      </c>
      <c r="B212">
        <v>-1.25</v>
      </c>
      <c r="C212">
        <v>148.16</v>
      </c>
      <c r="D212">
        <v>-1.24</v>
      </c>
      <c r="E212">
        <v>148.19</v>
      </c>
      <c r="F212">
        <f>_10sept_0_20[[#This Row],[H_mag]]-40</f>
        <v>-41.25</v>
      </c>
      <c r="G212">
        <f>_10sept_0_20[[#This Row],[V_mag]]-40</f>
        <v>-41.24</v>
      </c>
      <c r="H212">
        <f>10^(_10sept_0_20[[#This Row],[H_mag_adj]]/20)*COS(RADIANS(_10sept_0_20[[#This Row],[H_phase]]))</f>
        <v>-7.3565799659210751E-3</v>
      </c>
      <c r="I212">
        <f>10^(_10sept_0_20[[#This Row],[H_mag_adj]]/20)*SIN(RADIANS(_10sept_0_20[[#This Row],[H_phase]]))</f>
        <v>4.5683861634338808E-3</v>
      </c>
      <c r="J212">
        <f>10^(_10sept_0_20[[#This Row],[V_mag_adj]]/20)*COS(RADIANS(_10sept_0_20[[#This Row],[V_phase]]))</f>
        <v>-7.3674481661405505E-3</v>
      </c>
      <c r="K212">
        <f>10^(_10sept_0_20[[#This Row],[V_mag_adj]]/20)*SIN(RADIANS(_10sept_0_20[[#This Row],[V_phase]]))</f>
        <v>4.569791780929696E-3</v>
      </c>
    </row>
    <row r="213" spans="1:11" x14ac:dyDescent="0.25">
      <c r="A213">
        <v>30</v>
      </c>
      <c r="B213">
        <v>-1.1399999999999999</v>
      </c>
      <c r="C213">
        <v>136.74</v>
      </c>
      <c r="D213">
        <v>-1.1499999999999999</v>
      </c>
      <c r="E213">
        <v>136.32</v>
      </c>
      <c r="F213">
        <f>_10sept_0_20[[#This Row],[H_mag]]-40</f>
        <v>-41.14</v>
      </c>
      <c r="G213">
        <f>_10sept_0_20[[#This Row],[V_mag]]-40</f>
        <v>-41.15</v>
      </c>
      <c r="H213">
        <f>10^(_10sept_0_20[[#This Row],[H_mag_adj]]/20)*COS(RADIANS(_10sept_0_20[[#This Row],[H_phase]]))</f>
        <v>-6.3867705106554762E-3</v>
      </c>
      <c r="I213">
        <f>10^(_10sept_0_20[[#This Row],[H_mag_adj]]/20)*SIN(RADIANS(_10sept_0_20[[#This Row],[H_phase]]))</f>
        <v>6.0101752447730234E-3</v>
      </c>
      <c r="J213">
        <f>10^(_10sept_0_20[[#This Row],[V_mag_adj]]/20)*COS(RADIANS(_10sept_0_20[[#This Row],[V_phase]]))</f>
        <v>-6.3352445054005299E-3</v>
      </c>
      <c r="K213">
        <f>10^(_10sept_0_20[[#This Row],[V_mag_adj]]/20)*SIN(RADIANS(_10sept_0_20[[#This Row],[V_phase]]))</f>
        <v>6.0498616507300542E-3</v>
      </c>
    </row>
    <row r="214" spans="1:11" x14ac:dyDescent="0.25">
      <c r="A214">
        <v>31</v>
      </c>
      <c r="B214">
        <v>-1.03</v>
      </c>
      <c r="C214">
        <v>125.05</v>
      </c>
      <c r="D214">
        <v>-1.05</v>
      </c>
      <c r="E214">
        <v>125.01</v>
      </c>
      <c r="F214">
        <f>_10sept_0_20[[#This Row],[H_mag]]-40</f>
        <v>-41.03</v>
      </c>
      <c r="G214">
        <f>_10sept_0_20[[#This Row],[V_mag]]-40</f>
        <v>-41.05</v>
      </c>
      <c r="H214">
        <f>10^(_10sept_0_20[[#This Row],[H_mag_adj]]/20)*COS(RADIANS(_10sept_0_20[[#This Row],[H_phase]]))</f>
        <v>-5.1007267403897312E-3</v>
      </c>
      <c r="I214">
        <f>10^(_10sept_0_20[[#This Row],[H_mag_adj]]/20)*SIN(RADIANS(_10sept_0_20[[#This Row],[H_phase]]))</f>
        <v>7.2710795953371717E-3</v>
      </c>
      <c r="J214">
        <f>10^(_10sept_0_20[[#This Row],[V_mag_adj]]/20)*COS(RADIANS(_10sept_0_20[[#This Row],[V_phase]]))</f>
        <v>-5.0839296583875451E-3</v>
      </c>
      <c r="K214">
        <f>10^(_10sept_0_20[[#This Row],[V_mag_adj]]/20)*SIN(RADIANS(_10sept_0_20[[#This Row],[V_phase]]))</f>
        <v>7.2579075972055941E-3</v>
      </c>
    </row>
    <row r="215" spans="1:11" x14ac:dyDescent="0.25">
      <c r="A215">
        <v>32</v>
      </c>
      <c r="B215">
        <v>-0.93</v>
      </c>
      <c r="C215">
        <v>113.61</v>
      </c>
      <c r="D215">
        <v>-0.94</v>
      </c>
      <c r="E215">
        <v>113.17</v>
      </c>
      <c r="F215">
        <f>_10sept_0_20[[#This Row],[H_mag]]-40</f>
        <v>-40.93</v>
      </c>
      <c r="G215">
        <f>_10sept_0_20[[#This Row],[V_mag]]-40</f>
        <v>-40.94</v>
      </c>
      <c r="H215">
        <f>10^(_10sept_0_20[[#This Row],[H_mag_adj]]/20)*COS(RADIANS(_10sept_0_20[[#This Row],[H_phase]]))</f>
        <v>-3.5984232027996528E-3</v>
      </c>
      <c r="I215">
        <f>10^(_10sept_0_20[[#This Row],[H_mag_adj]]/20)*SIN(RADIANS(_10sept_0_20[[#This Row],[H_phase]]))</f>
        <v>8.23254841944078E-3</v>
      </c>
      <c r="J215">
        <f>10^(_10sept_0_20[[#This Row],[V_mag_adj]]/20)*COS(RADIANS(_10sept_0_20[[#This Row],[V_phase]]))</f>
        <v>-3.5310286967463046E-3</v>
      </c>
      <c r="K215">
        <f>10^(_10sept_0_20[[#This Row],[V_mag_adj]]/20)*SIN(RADIANS(_10sept_0_20[[#This Row],[V_phase]]))</f>
        <v>8.2504351680781542E-3</v>
      </c>
    </row>
    <row r="216" spans="1:11" x14ac:dyDescent="0.25">
      <c r="A216">
        <v>33</v>
      </c>
      <c r="B216">
        <v>-0.84</v>
      </c>
      <c r="C216">
        <v>102.05</v>
      </c>
      <c r="D216">
        <v>-0.85</v>
      </c>
      <c r="E216">
        <v>101.78</v>
      </c>
      <c r="F216">
        <f>_10sept_0_20[[#This Row],[H_mag]]-40</f>
        <v>-40.840000000000003</v>
      </c>
      <c r="G216">
        <f>_10sept_0_20[[#This Row],[V_mag]]-40</f>
        <v>-40.85</v>
      </c>
      <c r="H216">
        <f>10^(_10sept_0_20[[#This Row],[H_mag_adj]]/20)*COS(RADIANS(_10sept_0_20[[#This Row],[H_phase]]))</f>
        <v>-1.8952134031385132E-3</v>
      </c>
      <c r="I216">
        <f>10^(_10sept_0_20[[#This Row],[H_mag_adj]]/20)*SIN(RADIANS(_10sept_0_20[[#This Row],[H_phase]]))</f>
        <v>8.8781742299790523E-3</v>
      </c>
      <c r="J216">
        <f>10^(_10sept_0_20[[#This Row],[V_mag_adj]]/20)*COS(RADIANS(_10sept_0_20[[#This Row],[V_phase]]))</f>
        <v>-1.8512225783805943E-3</v>
      </c>
      <c r="K216">
        <f>10^(_10sept_0_20[[#This Row],[V_mag_adj]]/20)*SIN(RADIANS(_10sept_0_20[[#This Row],[V_phase]]))</f>
        <v>8.8767809458159454E-3</v>
      </c>
    </row>
    <row r="217" spans="1:11" x14ac:dyDescent="0.25">
      <c r="A217">
        <v>34</v>
      </c>
      <c r="B217">
        <v>-0.76</v>
      </c>
      <c r="C217">
        <v>90.38</v>
      </c>
      <c r="D217">
        <v>-0.77</v>
      </c>
      <c r="E217">
        <v>89.84</v>
      </c>
      <c r="F217">
        <f>_10sept_0_20[[#This Row],[H_mag]]-40</f>
        <v>-40.76</v>
      </c>
      <c r="G217">
        <f>_10sept_0_20[[#This Row],[V_mag]]-40</f>
        <v>-40.770000000000003</v>
      </c>
      <c r="H217">
        <f>10^(_10sept_0_20[[#This Row],[H_mag_adj]]/20)*COS(RADIANS(_10sept_0_20[[#This Row],[H_phase]]))</f>
        <v>-6.0765598579547126E-5</v>
      </c>
      <c r="I217">
        <f>10^(_10sept_0_20[[#This Row],[H_mag_adj]]/20)*SIN(RADIANS(_10sept_0_20[[#This Row],[H_phase]]))</f>
        <v>9.1620033941255952E-3</v>
      </c>
      <c r="J217">
        <f>10^(_10sept_0_20[[#This Row],[V_mag_adj]]/20)*COS(RADIANS(_10sept_0_20[[#This Row],[V_phase]]))</f>
        <v>2.5556229868700836E-5</v>
      </c>
      <c r="K217">
        <f>10^(_10sept_0_20[[#This Row],[V_mag_adj]]/20)*SIN(RADIANS(_10sept_0_20[[#This Row],[V_phase]]))</f>
        <v>9.15162690956111E-3</v>
      </c>
    </row>
    <row r="218" spans="1:11" x14ac:dyDescent="0.25">
      <c r="A218">
        <v>35</v>
      </c>
      <c r="B218">
        <v>-0.73</v>
      </c>
      <c r="C218">
        <v>78.489999999999995</v>
      </c>
      <c r="D218">
        <v>-0.75</v>
      </c>
      <c r="E218">
        <v>78.010000000000005</v>
      </c>
      <c r="F218">
        <f>_10sept_0_20[[#This Row],[H_mag]]-40</f>
        <v>-40.729999999999997</v>
      </c>
      <c r="G218">
        <f>_10sept_0_20[[#This Row],[V_mag]]-40</f>
        <v>-40.75</v>
      </c>
      <c r="H218">
        <f>10^(_10sept_0_20[[#This Row],[H_mag_adj]]/20)*COS(RADIANS(_10sept_0_20[[#This Row],[H_phase]]))</f>
        <v>1.8345421964054286E-3</v>
      </c>
      <c r="I218">
        <f>10^(_10sept_0_20[[#This Row],[H_mag_adj]]/20)*SIN(RADIANS(_10sept_0_20[[#This Row],[H_phase]]))</f>
        <v>9.0090143437357717E-3</v>
      </c>
      <c r="J218">
        <f>10^(_10sept_0_20[[#This Row],[V_mag_adj]]/20)*COS(RADIANS(_10sept_0_20[[#This Row],[V_phase]]))</f>
        <v>1.9055579137382233E-3</v>
      </c>
      <c r="K218">
        <f>10^(_10sept_0_20[[#This Row],[V_mag_adj]]/20)*SIN(RADIANS(_10sept_0_20[[#This Row],[V_phase]]))</f>
        <v>8.97264527338003E-3</v>
      </c>
    </row>
    <row r="219" spans="1:11" x14ac:dyDescent="0.25">
      <c r="A219">
        <v>36</v>
      </c>
      <c r="B219">
        <v>-0.72</v>
      </c>
      <c r="C219">
        <v>66.19</v>
      </c>
      <c r="D219">
        <v>-0.75</v>
      </c>
      <c r="E219">
        <v>65.72</v>
      </c>
      <c r="F219">
        <f>_10sept_0_20[[#This Row],[H_mag]]-40</f>
        <v>-40.72</v>
      </c>
      <c r="G219">
        <f>_10sept_0_20[[#This Row],[V_mag]]-40</f>
        <v>-40.75</v>
      </c>
      <c r="H219">
        <f>10^(_10sept_0_20[[#This Row],[H_mag_adj]]/20)*COS(RADIANS(_10sept_0_20[[#This Row],[H_phase]]))</f>
        <v>3.7159007668508067E-3</v>
      </c>
      <c r="I219">
        <f>10^(_10sept_0_20[[#This Row],[H_mag_adj]]/20)*SIN(RADIANS(_10sept_0_20[[#This Row],[H_phase]]))</f>
        <v>8.4210939256712438E-3</v>
      </c>
      <c r="J219">
        <f>10^(_10sept_0_20[[#This Row],[V_mag_adj]]/20)*COS(RADIANS(_10sept_0_20[[#This Row],[V_phase]]))</f>
        <v>3.7718037327906088E-3</v>
      </c>
      <c r="K219">
        <f>10^(_10sept_0_20[[#This Row],[V_mag_adj]]/20)*SIN(RADIANS(_10sept_0_20[[#This Row],[V_phase]]))</f>
        <v>8.3614000481872751E-3</v>
      </c>
    </row>
    <row r="220" spans="1:11" x14ac:dyDescent="0.25">
      <c r="A220">
        <v>37</v>
      </c>
      <c r="B220">
        <v>-0.73</v>
      </c>
      <c r="C220">
        <v>54.01</v>
      </c>
      <c r="D220">
        <v>-0.75</v>
      </c>
      <c r="E220">
        <v>53.8</v>
      </c>
      <c r="F220">
        <f>_10sept_0_20[[#This Row],[H_mag]]-40</f>
        <v>-40.729999999999997</v>
      </c>
      <c r="G220">
        <f>_10sept_0_20[[#This Row],[V_mag]]-40</f>
        <v>-40.75</v>
      </c>
      <c r="H220">
        <f>10^(_10sept_0_20[[#This Row],[H_mag_adj]]/20)*COS(RADIANS(_10sept_0_20[[#This Row],[H_phase]]))</f>
        <v>5.4027433592844856E-3</v>
      </c>
      <c r="I220">
        <f>10^(_10sept_0_20[[#This Row],[H_mag_adj]]/20)*SIN(RADIANS(_10sept_0_20[[#This Row],[H_phase]]))</f>
        <v>7.4389682557284998E-3</v>
      </c>
      <c r="J220">
        <f>10^(_10sept_0_20[[#This Row],[V_mag_adj]]/20)*COS(RADIANS(_10sept_0_20[[#This Row],[V_phase]]))</f>
        <v>5.4174836621257178E-3</v>
      </c>
      <c r="K220">
        <f>10^(_10sept_0_20[[#This Row],[V_mag_adj]]/20)*SIN(RADIANS(_10sept_0_20[[#This Row],[V_phase]]))</f>
        <v>7.4020527514413372E-3</v>
      </c>
    </row>
    <row r="221" spans="1:11" x14ac:dyDescent="0.25">
      <c r="A221">
        <v>38</v>
      </c>
      <c r="B221">
        <v>-0.78</v>
      </c>
      <c r="C221">
        <v>41.47</v>
      </c>
      <c r="D221">
        <v>-0.8</v>
      </c>
      <c r="E221">
        <v>40.840000000000003</v>
      </c>
      <c r="F221">
        <f>_10sept_0_20[[#This Row],[H_mag]]-40</f>
        <v>-40.78</v>
      </c>
      <c r="G221">
        <f>_10sept_0_20[[#This Row],[V_mag]]-40</f>
        <v>-40.799999999999997</v>
      </c>
      <c r="H221">
        <f>10^(_10sept_0_20[[#This Row],[H_mag_adj]]/20)*COS(RADIANS(_10sept_0_20[[#This Row],[H_phase]]))</f>
        <v>6.8494739667476073E-3</v>
      </c>
      <c r="I221">
        <f>10^(_10sept_0_20[[#This Row],[H_mag_adj]]/20)*SIN(RADIANS(_10sept_0_20[[#This Row],[H_phase]]))</f>
        <v>6.0535120551603256E-3</v>
      </c>
      <c r="J221">
        <f>10^(_10sept_0_20[[#This Row],[V_mag_adj]]/20)*COS(RADIANS(_10sept_0_20[[#This Row],[V_phase]]))</f>
        <v>6.8997149258161871E-3</v>
      </c>
      <c r="K221">
        <f>10^(_10sept_0_20[[#This Row],[V_mag_adj]]/20)*SIN(RADIANS(_10sept_0_20[[#This Row],[V_phase]]))</f>
        <v>5.9640850977108178E-3</v>
      </c>
    </row>
    <row r="222" spans="1:11" x14ac:dyDescent="0.25">
      <c r="A222">
        <v>39</v>
      </c>
      <c r="B222">
        <v>-0.84</v>
      </c>
      <c r="C222">
        <v>28.46</v>
      </c>
      <c r="D222">
        <v>-0.87</v>
      </c>
      <c r="E222">
        <v>27.91</v>
      </c>
      <c r="F222">
        <f>_10sept_0_20[[#This Row],[H_mag]]-40</f>
        <v>-40.840000000000003</v>
      </c>
      <c r="G222">
        <f>_10sept_0_20[[#This Row],[V_mag]]-40</f>
        <v>-40.869999999999997</v>
      </c>
      <c r="H222">
        <f>10^(_10sept_0_20[[#This Row],[H_mag_adj]]/20)*COS(RADIANS(_10sept_0_20[[#This Row],[H_phase]]))</f>
        <v>7.9811043556435972E-3</v>
      </c>
      <c r="I222">
        <f>10^(_10sept_0_20[[#This Row],[H_mag_adj]]/20)*SIN(RADIANS(_10sept_0_20[[#This Row],[H_phase]]))</f>
        <v>4.3261743799374083E-3</v>
      </c>
      <c r="J222">
        <f>10^(_10sept_0_20[[#This Row],[V_mag_adj]]/20)*COS(RADIANS(_10sept_0_20[[#This Row],[V_phase]]))</f>
        <v>7.9946041725816562E-3</v>
      </c>
      <c r="K222">
        <f>10^(_10sept_0_20[[#This Row],[V_mag_adj]]/20)*SIN(RADIANS(_10sept_0_20[[#This Row],[V_phase]]))</f>
        <v>4.2347116710844653E-3</v>
      </c>
    </row>
    <row r="223" spans="1:11" x14ac:dyDescent="0.25">
      <c r="A223">
        <v>40</v>
      </c>
      <c r="B223">
        <v>-0.93</v>
      </c>
      <c r="C223">
        <v>16.100000000000001</v>
      </c>
      <c r="D223">
        <v>-0.94</v>
      </c>
      <c r="E223">
        <v>15.3</v>
      </c>
      <c r="F223">
        <f>_10sept_0_20[[#This Row],[H_mag]]-40</f>
        <v>-40.93</v>
      </c>
      <c r="G223">
        <f>_10sept_0_20[[#This Row],[V_mag]]-40</f>
        <v>-40.94</v>
      </c>
      <c r="H223">
        <f>10^(_10sept_0_20[[#This Row],[H_mag_adj]]/20)*COS(RADIANS(_10sept_0_20[[#This Row],[H_phase]]))</f>
        <v>8.6322412973230244E-3</v>
      </c>
      <c r="I223">
        <f>10^(_10sept_0_20[[#This Row],[H_mag_adj]]/20)*SIN(RADIANS(_10sept_0_20[[#This Row],[H_phase]]))</f>
        <v>2.491568423638952E-3</v>
      </c>
      <c r="J223">
        <f>10^(_10sept_0_20[[#This Row],[V_mag_adj]]/20)*COS(RADIANS(_10sept_0_20[[#This Row],[V_phase]]))</f>
        <v>8.6562160127333608E-3</v>
      </c>
      <c r="K223">
        <f>10^(_10sept_0_20[[#This Row],[V_mag_adj]]/20)*SIN(RADIANS(_10sept_0_20[[#This Row],[V_phase]]))</f>
        <v>2.3680727313166046E-3</v>
      </c>
    </row>
    <row r="224" spans="1:11" x14ac:dyDescent="0.25">
      <c r="A224">
        <v>41</v>
      </c>
      <c r="B224">
        <v>-1.03</v>
      </c>
      <c r="C224">
        <v>2.81</v>
      </c>
      <c r="D224">
        <v>-1.03</v>
      </c>
      <c r="E224">
        <v>2.38</v>
      </c>
      <c r="F224">
        <f>_10sept_0_20[[#This Row],[H_mag]]-40</f>
        <v>-41.03</v>
      </c>
      <c r="G224">
        <f>_10sept_0_20[[#This Row],[V_mag]]-40</f>
        <v>-41.03</v>
      </c>
      <c r="H224">
        <f>10^(_10sept_0_20[[#This Row],[H_mag_adj]]/20)*COS(RADIANS(_10sept_0_20[[#This Row],[H_phase]]))</f>
        <v>8.871100277770395E-3</v>
      </c>
      <c r="I224">
        <f>10^(_10sept_0_20[[#This Row],[H_mag_adj]]/20)*SIN(RADIANS(_10sept_0_20[[#This Row],[H_phase]]))</f>
        <v>4.3542120251248927E-4</v>
      </c>
      <c r="J224">
        <f>10^(_10sept_0_20[[#This Row],[V_mag_adj]]/20)*COS(RADIANS(_10sept_0_20[[#This Row],[V_phase]]))</f>
        <v>8.8741182208569615E-3</v>
      </c>
      <c r="K224">
        <f>10^(_10sept_0_20[[#This Row],[V_mag_adj]]/20)*SIN(RADIANS(_10sept_0_20[[#This Row],[V_phase]]))</f>
        <v>3.6883270477263704E-4</v>
      </c>
    </row>
    <row r="225" spans="1:11" x14ac:dyDescent="0.25">
      <c r="A225">
        <v>42</v>
      </c>
      <c r="B225">
        <v>-1.1299999999999999</v>
      </c>
      <c r="C225">
        <v>-10.06</v>
      </c>
      <c r="D225">
        <v>-1.1399999999999999</v>
      </c>
      <c r="E225">
        <v>-11.51</v>
      </c>
      <c r="F225">
        <f>_10sept_0_20[[#This Row],[H_mag]]-40</f>
        <v>-41.13</v>
      </c>
      <c r="G225">
        <f>_10sept_0_20[[#This Row],[V_mag]]-40</f>
        <v>-41.14</v>
      </c>
      <c r="H225">
        <f>10^(_10sept_0_20[[#This Row],[H_mag_adj]]/20)*COS(RADIANS(_10sept_0_20[[#This Row],[H_phase]]))</f>
        <v>8.6451199072193757E-3</v>
      </c>
      <c r="I225">
        <f>10^(_10sept_0_20[[#This Row],[H_mag_adj]]/20)*SIN(RADIANS(_10sept_0_20[[#This Row],[H_phase]]))</f>
        <v>-1.5337042401460947E-3</v>
      </c>
      <c r="J225">
        <f>10^(_10sept_0_20[[#This Row],[V_mag_adj]]/20)*COS(RADIANS(_10sept_0_20[[#This Row],[V_phase]]))</f>
        <v>8.5936424116592799E-3</v>
      </c>
      <c r="K225">
        <f>10^(_10sept_0_20[[#This Row],[V_mag_adj]]/20)*SIN(RADIANS(_10sept_0_20[[#This Row],[V_phase]]))</f>
        <v>-1.7499583221299209E-3</v>
      </c>
    </row>
    <row r="226" spans="1:11" x14ac:dyDescent="0.25">
      <c r="A226">
        <v>43</v>
      </c>
      <c r="B226">
        <v>-1.23</v>
      </c>
      <c r="C226">
        <v>-23.49</v>
      </c>
      <c r="D226">
        <v>-1.25</v>
      </c>
      <c r="E226">
        <v>-24.69</v>
      </c>
      <c r="F226">
        <f>_10sept_0_20[[#This Row],[H_mag]]-40</f>
        <v>-41.23</v>
      </c>
      <c r="G226">
        <f>_10sept_0_20[[#This Row],[V_mag]]-40</f>
        <v>-41.25</v>
      </c>
      <c r="H226">
        <f>10^(_10sept_0_20[[#This Row],[H_mag_adj]]/20)*COS(RADIANS(_10sept_0_20[[#This Row],[H_phase]]))</f>
        <v>7.9603238503018516E-3</v>
      </c>
      <c r="I226">
        <f>10^(_10sept_0_20[[#This Row],[H_mag_adj]]/20)*SIN(RADIANS(_10sept_0_20[[#This Row],[H_phase]]))</f>
        <v>-3.4595954346841244E-3</v>
      </c>
      <c r="J226">
        <f>10^(_10sept_0_20[[#This Row],[V_mag_adj]]/20)*COS(RADIANS(_10sept_0_20[[#This Row],[V_phase]]))</f>
        <v>7.8679881336739844E-3</v>
      </c>
      <c r="K226">
        <f>10^(_10sept_0_20[[#This Row],[V_mag_adj]]/20)*SIN(RADIANS(_10sept_0_20[[#This Row],[V_phase]]))</f>
        <v>-3.6172066103017709E-3</v>
      </c>
    </row>
    <row r="227" spans="1:11" x14ac:dyDescent="0.25">
      <c r="A227">
        <v>44</v>
      </c>
      <c r="B227">
        <v>-1.35</v>
      </c>
      <c r="C227">
        <v>-37.06</v>
      </c>
      <c r="D227">
        <v>-1.37</v>
      </c>
      <c r="E227">
        <v>-38.270000000000003</v>
      </c>
      <c r="F227">
        <f>_10sept_0_20[[#This Row],[H_mag]]-40</f>
        <v>-41.35</v>
      </c>
      <c r="G227">
        <f>_10sept_0_20[[#This Row],[V_mag]]-40</f>
        <v>-41.37</v>
      </c>
      <c r="H227">
        <f>10^(_10sept_0_20[[#This Row],[H_mag_adj]]/20)*COS(RADIANS(_10sept_0_20[[#This Row],[H_phase]]))</f>
        <v>6.8313342040847227E-3</v>
      </c>
      <c r="I227">
        <f>10^(_10sept_0_20[[#This Row],[H_mag_adj]]/20)*SIN(RADIANS(_10sept_0_20[[#This Row],[H_phase]]))</f>
        <v>-5.1590043909646556E-3</v>
      </c>
      <c r="J227">
        <f>10^(_10sept_0_20[[#This Row],[V_mag_adj]]/20)*COS(RADIANS(_10sept_0_20[[#This Row],[V_phase]]))</f>
        <v>6.7054110839898321E-3</v>
      </c>
      <c r="K227">
        <f>10^(_10sept_0_20[[#This Row],[V_mag_adj]]/20)*SIN(RADIANS(_10sept_0_20[[#This Row],[V_phase]]))</f>
        <v>-5.2899161827162479E-3</v>
      </c>
    </row>
    <row r="228" spans="1:11" x14ac:dyDescent="0.25">
      <c r="A228">
        <v>45</v>
      </c>
      <c r="B228">
        <v>-1.46</v>
      </c>
      <c r="C228">
        <v>-50.34</v>
      </c>
      <c r="D228">
        <v>-1.48</v>
      </c>
      <c r="E228">
        <v>-51.25</v>
      </c>
      <c r="F228">
        <f>_10sept_0_20[[#This Row],[H_mag]]-40</f>
        <v>-41.46</v>
      </c>
      <c r="G228">
        <f>_10sept_0_20[[#This Row],[V_mag]]-40</f>
        <v>-41.48</v>
      </c>
      <c r="H228">
        <f>10^(_10sept_0_20[[#This Row],[H_mag_adj]]/20)*COS(RADIANS(_10sept_0_20[[#This Row],[H_phase]]))</f>
        <v>5.394827566173036E-3</v>
      </c>
      <c r="I228">
        <f>10^(_10sept_0_20[[#This Row],[H_mag_adj]]/20)*SIN(RADIANS(_10sept_0_20[[#This Row],[H_phase]]))</f>
        <v>-6.507339559206269E-3</v>
      </c>
      <c r="J228">
        <f>10^(_10sept_0_20[[#This Row],[V_mag_adj]]/20)*COS(RADIANS(_10sept_0_20[[#This Row],[V_phase]]))</f>
        <v>5.2786301979331762E-3</v>
      </c>
      <c r="K228">
        <f>10^(_10sept_0_20[[#This Row],[V_mag_adj]]/20)*SIN(RADIANS(_10sept_0_20[[#This Row],[V_phase]]))</f>
        <v>-6.5770369163325251E-3</v>
      </c>
    </row>
    <row r="229" spans="1:11" x14ac:dyDescent="0.25">
      <c r="A229">
        <v>46</v>
      </c>
      <c r="B229">
        <v>-1.63</v>
      </c>
      <c r="C229">
        <v>-64.05</v>
      </c>
      <c r="D229">
        <v>-1.63</v>
      </c>
      <c r="E229">
        <v>-64.72</v>
      </c>
      <c r="F229">
        <f>_10sept_0_20[[#This Row],[H_mag]]-40</f>
        <v>-41.63</v>
      </c>
      <c r="G229">
        <f>_10sept_0_20[[#This Row],[V_mag]]-40</f>
        <v>-41.63</v>
      </c>
      <c r="H229">
        <f>10^(_10sept_0_20[[#This Row],[H_mag_adj]]/20)*COS(RADIANS(_10sept_0_20[[#This Row],[H_phase]]))</f>
        <v>3.6271377410325976E-3</v>
      </c>
      <c r="I229">
        <f>10^(_10sept_0_20[[#This Row],[H_mag_adj]]/20)*SIN(RADIANS(_10sept_0_20[[#This Row],[H_phase]]))</f>
        <v>-7.4532352578595053E-3</v>
      </c>
      <c r="J229">
        <f>10^(_10sept_0_20[[#This Row],[V_mag_adj]]/20)*COS(RADIANS(_10sept_0_20[[#This Row],[V_phase]]))</f>
        <v>3.5397357959890963E-3</v>
      </c>
      <c r="K229">
        <f>10^(_10sept_0_20[[#This Row],[V_mag_adj]]/20)*SIN(RADIANS(_10sept_0_20[[#This Row],[V_phase]]))</f>
        <v>-7.4951393913666843E-3</v>
      </c>
    </row>
    <row r="230" spans="1:11" x14ac:dyDescent="0.25">
      <c r="A230">
        <v>47</v>
      </c>
      <c r="B230">
        <v>-1.78</v>
      </c>
      <c r="C230">
        <v>-77.81</v>
      </c>
      <c r="D230">
        <v>-1.8</v>
      </c>
      <c r="E230">
        <v>-77.78</v>
      </c>
      <c r="F230">
        <f>_10sept_0_20[[#This Row],[H_mag]]-40</f>
        <v>-41.78</v>
      </c>
      <c r="G230">
        <f>_10sept_0_20[[#This Row],[V_mag]]-40</f>
        <v>-41.8</v>
      </c>
      <c r="H230">
        <f>10^(_10sept_0_20[[#This Row],[H_mag_adj]]/20)*COS(RADIANS(_10sept_0_20[[#This Row],[H_phase]]))</f>
        <v>1.7202823294408546E-3</v>
      </c>
      <c r="I230">
        <f>10^(_10sept_0_20[[#This Row],[H_mag_adj]]/20)*SIN(RADIANS(_10sept_0_20[[#This Row],[H_phase]]))</f>
        <v>-7.96334953064377E-3</v>
      </c>
      <c r="J230">
        <f>10^(_10sept_0_20[[#This Row],[V_mag_adj]]/20)*COS(RADIANS(_10sept_0_20[[#This Row],[V_phase]]))</f>
        <v>1.7204855646655206E-3</v>
      </c>
      <c r="K230">
        <f>10^(_10sept_0_20[[#This Row],[V_mag_adj]]/20)*SIN(RADIANS(_10sept_0_20[[#This Row],[V_phase]]))</f>
        <v>-7.9441345798354351E-3</v>
      </c>
    </row>
    <row r="231" spans="1:11" x14ac:dyDescent="0.25">
      <c r="A231">
        <v>48</v>
      </c>
      <c r="B231">
        <v>-1.97</v>
      </c>
      <c r="C231">
        <v>-91.29</v>
      </c>
      <c r="D231">
        <v>-2</v>
      </c>
      <c r="E231">
        <v>-91.22</v>
      </c>
      <c r="F231">
        <f>_10sept_0_20[[#This Row],[H_mag]]-40</f>
        <v>-41.97</v>
      </c>
      <c r="G231">
        <f>_10sept_0_20[[#This Row],[V_mag]]-40</f>
        <v>-42</v>
      </c>
      <c r="H231">
        <f>10^(_10sept_0_20[[#This Row],[H_mag_adj]]/20)*COS(RADIANS(_10sept_0_20[[#This Row],[H_phase]]))</f>
        <v>-1.7944459665996686E-4</v>
      </c>
      <c r="I231">
        <f>10^(_10sept_0_20[[#This Row],[H_mag_adj]]/20)*SIN(RADIANS(_10sept_0_20[[#This Row],[H_phase]]))</f>
        <v>-7.9687447456863545E-3</v>
      </c>
      <c r="J231">
        <f>10^(_10sept_0_20[[#This Row],[V_mag_adj]]/20)*COS(RADIANS(_10sept_0_20[[#This Row],[V_phase]]))</f>
        <v>-1.6912366447929911E-4</v>
      </c>
      <c r="K231">
        <f>10^(_10sept_0_20[[#This Row],[V_mag_adj]]/20)*SIN(RADIANS(_10sept_0_20[[#This Row],[V_phase]]))</f>
        <v>-7.9414817026882568E-3</v>
      </c>
    </row>
    <row r="232" spans="1:11" x14ac:dyDescent="0.25">
      <c r="A232">
        <v>49</v>
      </c>
      <c r="B232">
        <v>-2.19</v>
      </c>
      <c r="C232">
        <v>-104.13</v>
      </c>
      <c r="D232">
        <v>-2.2000000000000002</v>
      </c>
      <c r="E232">
        <v>-104.09</v>
      </c>
      <c r="F232">
        <f>_10sept_0_20[[#This Row],[H_mag]]-40</f>
        <v>-42.19</v>
      </c>
      <c r="G232">
        <f>_10sept_0_20[[#This Row],[V_mag]]-40</f>
        <v>-42.2</v>
      </c>
      <c r="H232">
        <f>10^(_10sept_0_20[[#This Row],[H_mag_adj]]/20)*COS(RADIANS(_10sept_0_20[[#This Row],[H_phase]]))</f>
        <v>-1.8971791642467368E-3</v>
      </c>
      <c r="I232">
        <f>10^(_10sept_0_20[[#This Row],[H_mag_adj]]/20)*SIN(RADIANS(_10sept_0_20[[#This Row],[H_phase]]))</f>
        <v>-7.536283842610101E-3</v>
      </c>
      <c r="J232">
        <f>10^(_10sept_0_20[[#This Row],[V_mag_adj]]/20)*COS(RADIANS(_10sept_0_20[[#This Row],[V_phase]]))</f>
        <v>-1.8897404866670259E-3</v>
      </c>
      <c r="K232">
        <f>10^(_10sept_0_20[[#This Row],[V_mag_adj]]/20)*SIN(RADIANS(_10sept_0_20[[#This Row],[V_phase]]))</f>
        <v>-7.5289334902419692E-3</v>
      </c>
    </row>
    <row r="233" spans="1:11" x14ac:dyDescent="0.25">
      <c r="A233">
        <v>50</v>
      </c>
      <c r="B233">
        <v>-2.4300000000000002</v>
      </c>
      <c r="C233">
        <v>-117.8</v>
      </c>
      <c r="D233">
        <v>-2.4500000000000002</v>
      </c>
      <c r="E233">
        <v>-117.65</v>
      </c>
      <c r="F233">
        <f>_10sept_0_20[[#This Row],[H_mag]]-40</f>
        <v>-42.43</v>
      </c>
      <c r="G233">
        <f>_10sept_0_20[[#This Row],[V_mag]]-40</f>
        <v>-42.45</v>
      </c>
      <c r="H233">
        <f>10^(_10sept_0_20[[#This Row],[H_mag_adj]]/20)*COS(RADIANS(_10sept_0_20[[#This Row],[H_phase]]))</f>
        <v>-3.5257060554589122E-3</v>
      </c>
      <c r="I233">
        <f>10^(_10sept_0_20[[#This Row],[H_mag_adj]]/20)*SIN(RADIANS(_10sept_0_20[[#This Row],[H_phase]]))</f>
        <v>-6.6870965656020643E-3</v>
      </c>
      <c r="J233">
        <f>10^(_10sept_0_20[[#This Row],[V_mag_adj]]/20)*COS(RADIANS(_10sept_0_20[[#This Row],[V_phase]]))</f>
        <v>-3.5001186084961497E-3</v>
      </c>
      <c r="K233">
        <f>10^(_10sept_0_20[[#This Row],[V_mag_adj]]/20)*SIN(RADIANS(_10sept_0_20[[#This Row],[V_phase]]))</f>
        <v>-6.6809028439907062E-3</v>
      </c>
    </row>
    <row r="234" spans="1:11" x14ac:dyDescent="0.25">
      <c r="A234">
        <v>51</v>
      </c>
      <c r="B234">
        <v>-2.69</v>
      </c>
      <c r="C234">
        <v>-131.44999999999999</v>
      </c>
      <c r="D234">
        <v>-2.72</v>
      </c>
      <c r="E234">
        <v>-131.28</v>
      </c>
      <c r="F234">
        <f>_10sept_0_20[[#This Row],[H_mag]]-40</f>
        <v>-42.69</v>
      </c>
      <c r="G234">
        <f>_10sept_0_20[[#This Row],[V_mag]]-40</f>
        <v>-42.72</v>
      </c>
      <c r="H234">
        <f>10^(_10sept_0_20[[#This Row],[H_mag_adj]]/20)*COS(RADIANS(_10sept_0_20[[#This Row],[H_phase]]))</f>
        <v>-4.8566389741903316E-3</v>
      </c>
      <c r="I234">
        <f>10^(_10sept_0_20[[#This Row],[H_mag_adj]]/20)*SIN(RADIANS(_10sept_0_20[[#This Row],[H_phase]]))</f>
        <v>-5.4990941186712061E-3</v>
      </c>
      <c r="J234">
        <f>10^(_10sept_0_20[[#This Row],[V_mag_adj]]/20)*COS(RADIANS(_10sept_0_20[[#This Row],[V_phase]]))</f>
        <v>-4.8236125082441765E-3</v>
      </c>
      <c r="K234">
        <f>10^(_10sept_0_20[[#This Row],[V_mag_adj]]/20)*SIN(RADIANS(_10sept_0_20[[#This Row],[V_phase]]))</f>
        <v>-5.4944697933474356E-3</v>
      </c>
    </row>
    <row r="235" spans="1:11" x14ac:dyDescent="0.25">
      <c r="A235">
        <v>52</v>
      </c>
      <c r="B235">
        <v>-2.99</v>
      </c>
      <c r="C235">
        <v>-145.12</v>
      </c>
      <c r="D235">
        <v>-3</v>
      </c>
      <c r="E235">
        <v>-145.44</v>
      </c>
      <c r="F235">
        <f>_10sept_0_20[[#This Row],[H_mag]]-40</f>
        <v>-42.99</v>
      </c>
      <c r="G235">
        <f>_10sept_0_20[[#This Row],[V_mag]]-40</f>
        <v>-43</v>
      </c>
      <c r="H235">
        <f>10^(_10sept_0_20[[#This Row],[H_mag_adj]]/20)*COS(RADIANS(_10sept_0_20[[#This Row],[H_phase]]))</f>
        <v>-5.8143343100379779E-3</v>
      </c>
      <c r="I235">
        <f>10^(_10sept_0_20[[#This Row],[H_mag_adj]]/20)*SIN(RADIANS(_10sept_0_20[[#This Row],[H_phase]]))</f>
        <v>-4.0531192288598859E-3</v>
      </c>
      <c r="J235">
        <f>10^(_10sept_0_20[[#This Row],[V_mag_adj]]/20)*COS(RADIANS(_10sept_0_20[[#This Row],[V_phase]]))</f>
        <v>-5.830164307939637E-3</v>
      </c>
      <c r="K235">
        <f>10^(_10sept_0_20[[#This Row],[V_mag_adj]]/20)*SIN(RADIANS(_10sept_0_20[[#This Row],[V_phase]]))</f>
        <v>-4.0159566114630722E-3</v>
      </c>
    </row>
    <row r="236" spans="1:11" x14ac:dyDescent="0.25">
      <c r="A236">
        <v>53</v>
      </c>
      <c r="B236">
        <v>-3.3</v>
      </c>
      <c r="C236">
        <v>-158.66</v>
      </c>
      <c r="D236">
        <v>-3.3</v>
      </c>
      <c r="E236">
        <v>-158.62</v>
      </c>
      <c r="F236">
        <f>_10sept_0_20[[#This Row],[H_mag]]-40</f>
        <v>-43.3</v>
      </c>
      <c r="G236">
        <f>_10sept_0_20[[#This Row],[V_mag]]-40</f>
        <v>-43.3</v>
      </c>
      <c r="H236">
        <f>10^(_10sept_0_20[[#This Row],[H_mag_adj]]/20)*COS(RADIANS(_10sept_0_20[[#This Row],[H_phase]]))</f>
        <v>-6.3702088887100175E-3</v>
      </c>
      <c r="I236">
        <f>10^(_10sept_0_20[[#This Row],[H_mag_adj]]/20)*SIN(RADIANS(_10sept_0_20[[#This Row],[H_phase]]))</f>
        <v>-2.4887653249994553E-3</v>
      </c>
      <c r="J236">
        <f>10^(_10sept_0_20[[#This Row],[V_mag_adj]]/20)*COS(RADIANS(_10sept_0_20[[#This Row],[V_phase]]))</f>
        <v>-6.368469850500714E-3</v>
      </c>
      <c r="K236">
        <f>10^(_10sept_0_20[[#This Row],[V_mag_adj]]/20)*SIN(RADIANS(_10sept_0_20[[#This Row],[V_phase]]))</f>
        <v>-2.4932119629071186E-3</v>
      </c>
    </row>
    <row r="237" spans="1:11" x14ac:dyDescent="0.25">
      <c r="A237">
        <v>54</v>
      </c>
      <c r="B237">
        <v>-3.6</v>
      </c>
      <c r="C237">
        <v>-172.73</v>
      </c>
      <c r="D237">
        <v>-3.63</v>
      </c>
      <c r="E237">
        <v>-172.72</v>
      </c>
      <c r="F237">
        <f>_10sept_0_20[[#This Row],[H_mag]]-40</f>
        <v>-43.6</v>
      </c>
      <c r="G237">
        <f>_10sept_0_20[[#This Row],[V_mag]]-40</f>
        <v>-43.63</v>
      </c>
      <c r="H237">
        <f>10^(_10sept_0_20[[#This Row],[H_mag_adj]]/20)*COS(RADIANS(_10sept_0_20[[#This Row],[H_phase]]))</f>
        <v>-6.5538202601223587E-3</v>
      </c>
      <c r="I237">
        <f>10^(_10sept_0_20[[#This Row],[H_mag_adj]]/20)*SIN(RADIANS(_10sept_0_20[[#This Row],[H_phase]]))</f>
        <v>-8.3607608626622642E-4</v>
      </c>
      <c r="J237">
        <f>10^(_10sept_0_20[[#This Row],[V_mag_adj]]/20)*COS(RADIANS(_10sept_0_20[[#This Row],[V_phase]]))</f>
        <v>-6.5310776939039574E-3</v>
      </c>
      <c r="K237">
        <f>10^(_10sept_0_20[[#This Row],[V_mag_adj]]/20)*SIN(RADIANS(_10sept_0_20[[#This Row],[V_phase]]))</f>
        <v>-8.3433326371600068E-4</v>
      </c>
    </row>
    <row r="238" spans="1:11" x14ac:dyDescent="0.25">
      <c r="A238">
        <v>55</v>
      </c>
      <c r="B238">
        <v>-3.97</v>
      </c>
      <c r="C238">
        <v>173.13</v>
      </c>
      <c r="D238">
        <v>-3.97</v>
      </c>
      <c r="E238">
        <v>173.01</v>
      </c>
      <c r="F238">
        <f>_10sept_0_20[[#This Row],[H_mag]]-40</f>
        <v>-43.97</v>
      </c>
      <c r="G238">
        <f>_10sept_0_20[[#This Row],[V_mag]]-40</f>
        <v>-43.97</v>
      </c>
      <c r="H238">
        <f>10^(_10sept_0_20[[#This Row],[H_mag_adj]]/20)*COS(RADIANS(_10sept_0_20[[#This Row],[H_phase]]))</f>
        <v>-6.2859448314336371E-3</v>
      </c>
      <c r="I238">
        <f>10^(_10sept_0_20[[#This Row],[H_mag_adj]]/20)*SIN(RADIANS(_10sept_0_20[[#This Row],[H_phase]]))</f>
        <v>7.5734360689381922E-4</v>
      </c>
      <c r="J238">
        <f>10^(_10sept_0_20[[#This Row],[V_mag_adj]]/20)*COS(RADIANS(_10sept_0_20[[#This Row],[V_phase]]))</f>
        <v>-6.2843448692374666E-3</v>
      </c>
      <c r="K238">
        <f>10^(_10sept_0_20[[#This Row],[V_mag_adj]]/20)*SIN(RADIANS(_10sept_0_20[[#This Row],[V_phase]]))</f>
        <v>7.7050718829802076E-4</v>
      </c>
    </row>
    <row r="239" spans="1:11" x14ac:dyDescent="0.25">
      <c r="A239">
        <v>56</v>
      </c>
      <c r="B239">
        <v>-4.33</v>
      </c>
      <c r="C239">
        <v>159.21</v>
      </c>
      <c r="D239">
        <v>-4.33</v>
      </c>
      <c r="E239">
        <v>159.09</v>
      </c>
      <c r="F239">
        <f>_10sept_0_20[[#This Row],[H_mag]]-40</f>
        <v>-44.33</v>
      </c>
      <c r="G239">
        <f>_10sept_0_20[[#This Row],[V_mag]]-40</f>
        <v>-44.33</v>
      </c>
      <c r="H239">
        <f>10^(_10sept_0_20[[#This Row],[H_mag_adj]]/20)*COS(RADIANS(_10sept_0_20[[#This Row],[H_phase]]))</f>
        <v>-5.6788371936006077E-3</v>
      </c>
      <c r="I239">
        <f>10^(_10sept_0_20[[#This Row],[H_mag_adj]]/20)*SIN(RADIANS(_10sept_0_20[[#This Row],[H_phase]]))</f>
        <v>2.1560537993272292E-3</v>
      </c>
      <c r="J239">
        <f>10^(_10sept_0_20[[#This Row],[V_mag_adj]]/20)*COS(RADIANS(_10sept_0_20[[#This Row],[V_phase]]))</f>
        <v>-5.6743091133049659E-3</v>
      </c>
      <c r="K239">
        <f>10^(_10sept_0_20[[#This Row],[V_mag_adj]]/20)*SIN(RADIANS(_10sept_0_20[[#This Row],[V_phase]]))</f>
        <v>2.1679427906841119E-3</v>
      </c>
    </row>
    <row r="240" spans="1:11" x14ac:dyDescent="0.25">
      <c r="A240">
        <v>57</v>
      </c>
      <c r="B240">
        <v>-4.71</v>
      </c>
      <c r="C240">
        <v>145.47</v>
      </c>
      <c r="D240">
        <v>-4.72</v>
      </c>
      <c r="E240">
        <v>145.32</v>
      </c>
      <c r="F240">
        <f>_10sept_0_20[[#This Row],[H_mag]]-40</f>
        <v>-44.71</v>
      </c>
      <c r="G240">
        <f>_10sept_0_20[[#This Row],[V_mag]]-40</f>
        <v>-44.72</v>
      </c>
      <c r="H240">
        <f>10^(_10sept_0_20[[#This Row],[H_mag_adj]]/20)*COS(RADIANS(_10sept_0_20[[#This Row],[H_phase]]))</f>
        <v>-4.7900201734194237E-3</v>
      </c>
      <c r="I240">
        <f>10^(_10sept_0_20[[#This Row],[H_mag_adj]]/20)*SIN(RADIANS(_10sept_0_20[[#This Row],[H_phase]]))</f>
        <v>3.2957837245233632E-3</v>
      </c>
      <c r="J240">
        <f>10^(_10sept_0_20[[#This Row],[V_mag_adj]]/20)*COS(RADIANS(_10sept_0_20[[#This Row],[V_phase]]))</f>
        <v>-4.7758738322201339E-3</v>
      </c>
      <c r="K240">
        <f>10^(_10sept_0_20[[#This Row],[V_mag_adj]]/20)*SIN(RADIANS(_10sept_0_20[[#This Row],[V_phase]]))</f>
        <v>3.3045060152164757E-3</v>
      </c>
    </row>
    <row r="241" spans="1:11" x14ac:dyDescent="0.25">
      <c r="A241">
        <v>58</v>
      </c>
      <c r="B241">
        <v>-5.1100000000000003</v>
      </c>
      <c r="C241">
        <v>131.02000000000001</v>
      </c>
      <c r="D241">
        <v>-5.13</v>
      </c>
      <c r="E241">
        <v>130.86000000000001</v>
      </c>
      <c r="F241">
        <f>_10sept_0_20[[#This Row],[H_mag]]-40</f>
        <v>-45.11</v>
      </c>
      <c r="G241">
        <f>_10sept_0_20[[#This Row],[V_mag]]-40</f>
        <v>-45.13</v>
      </c>
      <c r="H241">
        <f>10^(_10sept_0_20[[#This Row],[H_mag_adj]]/20)*COS(RADIANS(_10sept_0_20[[#This Row],[H_phase]]))</f>
        <v>-3.6443262410979023E-3</v>
      </c>
      <c r="I241">
        <f>10^(_10sept_0_20[[#This Row],[H_mag_adj]]/20)*SIN(RADIANS(_10sept_0_20[[#This Row],[H_phase]]))</f>
        <v>4.1893634064066E-3</v>
      </c>
      <c r="J241">
        <f>10^(_10sept_0_20[[#This Row],[V_mag_adj]]/20)*COS(RADIANS(_10sept_0_20[[#This Row],[V_phase]]))</f>
        <v>-3.6242583587355365E-3</v>
      </c>
      <c r="K241">
        <f>10^(_10sept_0_20[[#This Row],[V_mag_adj]]/20)*SIN(RADIANS(_10sept_0_20[[#This Row],[V_phase]]))</f>
        <v>4.1898653001077703E-3</v>
      </c>
    </row>
    <row r="242" spans="1:11" x14ac:dyDescent="0.25">
      <c r="A242">
        <v>59</v>
      </c>
      <c r="B242">
        <v>-5.55</v>
      </c>
      <c r="C242">
        <v>116.63</v>
      </c>
      <c r="D242">
        <v>-5.57</v>
      </c>
      <c r="E242">
        <v>116.53</v>
      </c>
      <c r="F242">
        <f>_10sept_0_20[[#This Row],[H_mag]]-40</f>
        <v>-45.55</v>
      </c>
      <c r="G242">
        <f>_10sept_0_20[[#This Row],[V_mag]]-40</f>
        <v>-45.57</v>
      </c>
      <c r="H242">
        <f>10^(_10sept_0_20[[#This Row],[H_mag_adj]]/20)*COS(RADIANS(_10sept_0_20[[#This Row],[H_phase]]))</f>
        <v>-2.3659099562844963E-3</v>
      </c>
      <c r="I242">
        <f>10^(_10sept_0_20[[#This Row],[H_mag_adj]]/20)*SIN(RADIANS(_10sept_0_20[[#This Row],[H_phase]]))</f>
        <v>4.7184406073459868E-3</v>
      </c>
      <c r="J242">
        <f>10^(_10sept_0_20[[#This Row],[V_mag_adj]]/20)*COS(RADIANS(_10sept_0_20[[#This Row],[V_phase]]))</f>
        <v>-2.3522486314497657E-3</v>
      </c>
      <c r="K242">
        <f>10^(_10sept_0_20[[#This Row],[V_mag_adj]]/20)*SIN(RADIANS(_10sept_0_20[[#This Row],[V_phase]]))</f>
        <v>4.7117011176814943E-3</v>
      </c>
    </row>
    <row r="243" spans="1:11" x14ac:dyDescent="0.25">
      <c r="A243">
        <v>60</v>
      </c>
      <c r="B243">
        <v>-5.96</v>
      </c>
      <c r="C243">
        <v>102.75</v>
      </c>
      <c r="D243">
        <v>-5.98</v>
      </c>
      <c r="E243">
        <v>102.51</v>
      </c>
      <c r="F243">
        <f>_10sept_0_20[[#This Row],[H_mag]]-40</f>
        <v>-45.96</v>
      </c>
      <c r="G243">
        <f>_10sept_0_20[[#This Row],[V_mag]]-40</f>
        <v>-45.980000000000004</v>
      </c>
      <c r="H243">
        <f>10^(_10sept_0_20[[#This Row],[H_mag_adj]]/20)*COS(RADIANS(_10sept_0_20[[#This Row],[H_phase]]))</f>
        <v>-1.1112129289125483E-3</v>
      </c>
      <c r="I243">
        <f>10^(_10sept_0_20[[#This Row],[H_mag_adj]]/20)*SIN(RADIANS(_10sept_0_20[[#This Row],[H_phase]]))</f>
        <v>4.9108545215264358E-3</v>
      </c>
      <c r="J243">
        <f>10^(_10sept_0_20[[#This Row],[V_mag_adj]]/20)*COS(RADIANS(_10sept_0_20[[#This Row],[V_phase]]))</f>
        <v>-1.0881243155085587E-3</v>
      </c>
      <c r="K243">
        <f>10^(_10sept_0_20[[#This Row],[V_mag_adj]]/20)*SIN(RADIANS(_10sept_0_20[[#This Row],[V_phase]]))</f>
        <v>4.9041608047457738E-3</v>
      </c>
    </row>
    <row r="244" spans="1:11" x14ac:dyDescent="0.25">
      <c r="A244">
        <v>61</v>
      </c>
      <c r="B244">
        <v>-6.37</v>
      </c>
      <c r="C244">
        <v>88.48</v>
      </c>
      <c r="D244">
        <v>-6.39</v>
      </c>
      <c r="E244">
        <v>88.11</v>
      </c>
      <c r="F244">
        <f>_10sept_0_20[[#This Row],[H_mag]]-40</f>
        <v>-46.37</v>
      </c>
      <c r="G244">
        <f>_10sept_0_20[[#This Row],[V_mag]]-40</f>
        <v>-46.39</v>
      </c>
      <c r="H244">
        <f>10^(_10sept_0_20[[#This Row],[H_mag_adj]]/20)*COS(RADIANS(_10sept_0_20[[#This Row],[H_phase]]))</f>
        <v>1.2740017145128425E-4</v>
      </c>
      <c r="I244">
        <f>10^(_10sept_0_20[[#This Row],[H_mag_adj]]/20)*SIN(RADIANS(_10sept_0_20[[#This Row],[H_phase]]))</f>
        <v>4.8011708034098183E-3</v>
      </c>
      <c r="J244">
        <f>10^(_10sept_0_20[[#This Row],[V_mag_adj]]/20)*COS(RADIANS(_10sept_0_20[[#This Row],[V_phase]]))</f>
        <v>1.5803759349471743E-4</v>
      </c>
      <c r="K244">
        <f>10^(_10sept_0_20[[#This Row],[V_mag_adj]]/20)*SIN(RADIANS(_10sept_0_20[[#This Row],[V_phase]]))</f>
        <v>4.7892077215512373E-3</v>
      </c>
    </row>
    <row r="245" spans="1:11" x14ac:dyDescent="0.25">
      <c r="A245">
        <v>62</v>
      </c>
      <c r="B245">
        <v>-6.8</v>
      </c>
      <c r="C245">
        <v>73.739999999999995</v>
      </c>
      <c r="D245">
        <v>-6.81</v>
      </c>
      <c r="E245">
        <v>73.2</v>
      </c>
      <c r="F245">
        <f>_10sept_0_20[[#This Row],[H_mag]]-40</f>
        <v>-46.8</v>
      </c>
      <c r="G245">
        <f>_10sept_0_20[[#This Row],[V_mag]]-40</f>
        <v>-46.81</v>
      </c>
      <c r="H245">
        <f>10^(_10sept_0_20[[#This Row],[H_mag_adj]]/20)*COS(RADIANS(_10sept_0_20[[#This Row],[H_phase]]))</f>
        <v>1.2798312531511048E-3</v>
      </c>
      <c r="I245">
        <f>10^(_10sept_0_20[[#This Row],[H_mag_adj]]/20)*SIN(RADIANS(_10sept_0_20[[#This Row],[H_phase]]))</f>
        <v>4.3880511929554862E-3</v>
      </c>
      <c r="J245">
        <f>10^(_10sept_0_20[[#This Row],[V_mag_adj]]/20)*COS(RADIANS(_10sept_0_20[[#This Row],[V_phase]]))</f>
        <v>1.319610075929636E-3</v>
      </c>
      <c r="K245">
        <f>10^(_10sept_0_20[[#This Row],[V_mag_adj]]/20)*SIN(RADIANS(_10sept_0_20[[#This Row],[V_phase]]))</f>
        <v>4.3707594395571417E-3</v>
      </c>
    </row>
    <row r="246" spans="1:11" x14ac:dyDescent="0.25">
      <c r="A246">
        <v>63</v>
      </c>
      <c r="B246">
        <v>-7.22</v>
      </c>
      <c r="C246">
        <v>59.04</v>
      </c>
      <c r="D246">
        <v>-7.21</v>
      </c>
      <c r="E246">
        <v>58.87</v>
      </c>
      <c r="F246">
        <f>_10sept_0_20[[#This Row],[H_mag]]-40</f>
        <v>-47.22</v>
      </c>
      <c r="G246">
        <f>_10sept_0_20[[#This Row],[V_mag]]-40</f>
        <v>-47.21</v>
      </c>
      <c r="H246">
        <f>10^(_10sept_0_20[[#This Row],[H_mag_adj]]/20)*COS(RADIANS(_10sept_0_20[[#This Row],[H_phase]]))</f>
        <v>2.2404452525511412E-3</v>
      </c>
      <c r="I246">
        <f>10^(_10sept_0_20[[#This Row],[H_mag_adj]]/20)*SIN(RADIANS(_10sept_0_20[[#This Row],[H_phase]]))</f>
        <v>3.7346304077421773E-3</v>
      </c>
      <c r="J246">
        <f>10^(_10sept_0_20[[#This Row],[V_mag_adj]]/20)*COS(RADIANS(_10sept_0_20[[#This Row],[V_phase]]))</f>
        <v>2.2541098925756091E-3</v>
      </c>
      <c r="K246">
        <f>10^(_10sept_0_20[[#This Row],[V_mag_adj]]/20)*SIN(RADIANS(_10sept_0_20[[#This Row],[V_phase]]))</f>
        <v>3.7322608954125573E-3</v>
      </c>
    </row>
    <row r="247" spans="1:11" x14ac:dyDescent="0.25">
      <c r="A247">
        <v>64</v>
      </c>
      <c r="B247">
        <v>-7.54</v>
      </c>
      <c r="C247">
        <v>44.93</v>
      </c>
      <c r="D247">
        <v>-7.59</v>
      </c>
      <c r="E247">
        <v>44.45</v>
      </c>
      <c r="F247">
        <f>_10sept_0_20[[#This Row],[H_mag]]-40</f>
        <v>-47.54</v>
      </c>
      <c r="G247">
        <f>_10sept_0_20[[#This Row],[V_mag]]-40</f>
        <v>-47.59</v>
      </c>
      <c r="H247">
        <f>10^(_10sept_0_20[[#This Row],[H_mag_adj]]/20)*COS(RADIANS(_10sept_0_20[[#This Row],[H_phase]]))</f>
        <v>2.9717682966515402E-3</v>
      </c>
      <c r="I247">
        <f>10^(_10sept_0_20[[#This Row],[H_mag_adj]]/20)*SIN(RADIANS(_10sept_0_20[[#This Row],[H_phase]]))</f>
        <v>2.9645157539019916E-3</v>
      </c>
      <c r="J247">
        <f>10^(_10sept_0_20[[#This Row],[V_mag_adj]]/20)*COS(RADIANS(_10sept_0_20[[#This Row],[V_phase]]))</f>
        <v>2.9792995070275579E-3</v>
      </c>
      <c r="K247">
        <f>10^(_10sept_0_20[[#This Row],[V_mag_adj]]/20)*SIN(RADIANS(_10sept_0_20[[#This Row],[V_phase]]))</f>
        <v>2.9226431840615546E-3</v>
      </c>
    </row>
    <row r="248" spans="1:11" x14ac:dyDescent="0.25">
      <c r="A248">
        <v>65</v>
      </c>
      <c r="B248">
        <v>-7.93</v>
      </c>
      <c r="C248">
        <v>29.73</v>
      </c>
      <c r="D248">
        <v>-7.97</v>
      </c>
      <c r="E248">
        <v>29.52</v>
      </c>
      <c r="F248">
        <f>_10sept_0_20[[#This Row],[H_mag]]-40</f>
        <v>-47.93</v>
      </c>
      <c r="G248">
        <f>_10sept_0_20[[#This Row],[V_mag]]-40</f>
        <v>-47.97</v>
      </c>
      <c r="H248">
        <f>10^(_10sept_0_20[[#This Row],[H_mag_adj]]/20)*COS(RADIANS(_10sept_0_20[[#This Row],[H_phase]]))</f>
        <v>3.4850242018974954E-3</v>
      </c>
      <c r="I248">
        <f>10^(_10sept_0_20[[#This Row],[H_mag_adj]]/20)*SIN(RADIANS(_10sept_0_20[[#This Row],[H_phase]]))</f>
        <v>1.9902418606720673E-3</v>
      </c>
      <c r="J248">
        <f>10^(_10sept_0_20[[#This Row],[V_mag_adj]]/20)*COS(RADIANS(_10sept_0_20[[#This Row],[V_phase]]))</f>
        <v>3.4762497549175211E-3</v>
      </c>
      <c r="K248">
        <f>10^(_10sept_0_20[[#This Row],[V_mag_adj]]/20)*SIN(RADIANS(_10sept_0_20[[#This Row],[V_phase]]))</f>
        <v>1.9683696588301694E-3</v>
      </c>
    </row>
    <row r="249" spans="1:11" x14ac:dyDescent="0.25">
      <c r="A249">
        <v>66</v>
      </c>
      <c r="B249">
        <v>-8.3000000000000007</v>
      </c>
      <c r="C249">
        <v>14.74</v>
      </c>
      <c r="D249">
        <v>-8.33</v>
      </c>
      <c r="E249">
        <v>14.45</v>
      </c>
      <c r="F249">
        <f>_10sept_0_20[[#This Row],[H_mag]]-40</f>
        <v>-48.3</v>
      </c>
      <c r="G249">
        <f>_10sept_0_20[[#This Row],[V_mag]]-40</f>
        <v>-48.33</v>
      </c>
      <c r="H249">
        <f>10^(_10sept_0_20[[#This Row],[H_mag_adj]]/20)*COS(RADIANS(_10sept_0_20[[#This Row],[H_phase]]))</f>
        <v>3.7193500518493991E-3</v>
      </c>
      <c r="I249">
        <f>10^(_10sept_0_20[[#This Row],[H_mag_adj]]/20)*SIN(RADIANS(_10sept_0_20[[#This Row],[H_phase]]))</f>
        <v>9.7852903558858081E-4</v>
      </c>
      <c r="J249">
        <f>10^(_10sept_0_20[[#This Row],[V_mag_adj]]/20)*COS(RADIANS(_10sept_0_20[[#This Row],[V_phase]]))</f>
        <v>3.7114142361768547E-3</v>
      </c>
      <c r="K249">
        <f>10^(_10sept_0_20[[#This Row],[V_mag_adj]]/20)*SIN(RADIANS(_10sept_0_20[[#This Row],[V_phase]]))</f>
        <v>9.5638232101101061E-4</v>
      </c>
    </row>
    <row r="250" spans="1:11" x14ac:dyDescent="0.25">
      <c r="A250">
        <v>67</v>
      </c>
      <c r="B250">
        <v>-8.64</v>
      </c>
      <c r="C250">
        <v>-0.66</v>
      </c>
      <c r="D250">
        <v>-8.65</v>
      </c>
      <c r="E250">
        <v>-0.79</v>
      </c>
      <c r="F250">
        <f>_10sept_0_20[[#This Row],[H_mag]]-40</f>
        <v>-48.64</v>
      </c>
      <c r="G250">
        <f>_10sept_0_20[[#This Row],[V_mag]]-40</f>
        <v>-48.65</v>
      </c>
      <c r="H250">
        <f>10^(_10sept_0_20[[#This Row],[H_mag_adj]]/20)*COS(RADIANS(_10sept_0_20[[#This Row],[H_phase]]))</f>
        <v>3.6980364355171731E-3</v>
      </c>
      <c r="I250">
        <f>10^(_10sept_0_20[[#This Row],[H_mag_adj]]/20)*SIN(RADIANS(_10sept_0_20[[#This Row],[H_phase]]))</f>
        <v>-4.2600205937522561E-5</v>
      </c>
      <c r="J250">
        <f>10^(_10sept_0_20[[#This Row],[V_mag_adj]]/20)*COS(RADIANS(_10sept_0_20[[#This Row],[V_phase]]))</f>
        <v>3.6936753102637179E-3</v>
      </c>
      <c r="K250">
        <f>10^(_10sept_0_20[[#This Row],[V_mag_adj]]/20)*SIN(RADIANS(_10sept_0_20[[#This Row],[V_phase]]))</f>
        <v>-5.0931996205249312E-5</v>
      </c>
    </row>
    <row r="251" spans="1:11" x14ac:dyDescent="0.25">
      <c r="A251">
        <v>68</v>
      </c>
      <c r="B251">
        <v>-8.9600000000000009</v>
      </c>
      <c r="C251">
        <v>-15.42</v>
      </c>
      <c r="D251">
        <v>-8.94</v>
      </c>
      <c r="E251">
        <v>-15.89</v>
      </c>
      <c r="F251">
        <f>_10sept_0_20[[#This Row],[H_mag]]-40</f>
        <v>-48.96</v>
      </c>
      <c r="G251">
        <f>_10sept_0_20[[#This Row],[V_mag]]-40</f>
        <v>-48.94</v>
      </c>
      <c r="H251">
        <f>10^(_10sept_0_20[[#This Row],[H_mag_adj]]/20)*COS(RADIANS(_10sept_0_20[[#This Row],[H_phase]]))</f>
        <v>3.4361983683627423E-3</v>
      </c>
      <c r="I251">
        <f>10^(_10sept_0_20[[#This Row],[H_mag_adj]]/20)*SIN(RADIANS(_10sept_0_20[[#This Row],[H_phase]]))</f>
        <v>-9.4777730788758697E-4</v>
      </c>
      <c r="J251">
        <f>10^(_10sept_0_20[[#This Row],[V_mag_adj]]/20)*COS(RADIANS(_10sept_0_20[[#This Row],[V_phase]]))</f>
        <v>3.4362112496351886E-3</v>
      </c>
      <c r="K251">
        <f>10^(_10sept_0_20[[#This Row],[V_mag_adj]]/20)*SIN(RADIANS(_10sept_0_20[[#This Row],[V_phase]]))</f>
        <v>-9.7818215890191178E-4</v>
      </c>
    </row>
    <row r="252" spans="1:11" x14ac:dyDescent="0.25">
      <c r="A252">
        <v>69</v>
      </c>
      <c r="B252">
        <v>-9.2200000000000006</v>
      </c>
      <c r="C252">
        <v>-30.47</v>
      </c>
      <c r="D252">
        <v>-9.2100000000000009</v>
      </c>
      <c r="E252">
        <v>-30.84</v>
      </c>
      <c r="F252">
        <f>_10sept_0_20[[#This Row],[H_mag]]-40</f>
        <v>-49.22</v>
      </c>
      <c r="G252">
        <f>_10sept_0_20[[#This Row],[V_mag]]-40</f>
        <v>-49.21</v>
      </c>
      <c r="H252">
        <f>10^(_10sept_0_20[[#This Row],[H_mag_adj]]/20)*COS(RADIANS(_10sept_0_20[[#This Row],[H_phase]]))</f>
        <v>2.9816334698369975E-3</v>
      </c>
      <c r="I252">
        <f>10^(_10sept_0_20[[#This Row],[H_mag_adj]]/20)*SIN(RADIANS(_10sept_0_20[[#This Row],[H_phase]]))</f>
        <v>-1.7542141159562633E-3</v>
      </c>
      <c r="J252">
        <f>10^(_10sept_0_20[[#This Row],[V_mag_adj]]/20)*COS(RADIANS(_10sept_0_20[[#This Row],[V_phase]]))</f>
        <v>2.9736647461380949E-3</v>
      </c>
      <c r="K252">
        <f>10^(_10sept_0_20[[#This Row],[V_mag_adj]]/20)*SIN(RADIANS(_10sept_0_20[[#This Row],[V_phase]]))</f>
        <v>-1.7754748686109947E-3</v>
      </c>
    </row>
    <row r="253" spans="1:11" x14ac:dyDescent="0.25">
      <c r="A253">
        <v>70</v>
      </c>
      <c r="B253">
        <v>-9.4499999999999993</v>
      </c>
      <c r="C253">
        <v>-46.1</v>
      </c>
      <c r="D253">
        <v>-9.44</v>
      </c>
      <c r="E253">
        <v>-46.57</v>
      </c>
      <c r="F253">
        <f>_10sept_0_20[[#This Row],[H_mag]]-40</f>
        <v>-49.45</v>
      </c>
      <c r="G253">
        <f>_10sept_0_20[[#This Row],[V_mag]]-40</f>
        <v>-49.44</v>
      </c>
      <c r="H253">
        <f>10^(_10sept_0_20[[#This Row],[H_mag_adj]]/20)*COS(RADIANS(_10sept_0_20[[#This Row],[H_phase]]))</f>
        <v>2.3360653213983693E-3</v>
      </c>
      <c r="I253">
        <f>10^(_10sept_0_20[[#This Row],[H_mag_adj]]/20)*SIN(RADIANS(_10sept_0_20[[#This Row],[H_phase]]))</f>
        <v>-2.4275310442676231E-3</v>
      </c>
      <c r="J253">
        <f>10^(_10sept_0_20[[#This Row],[V_mag_adj]]/20)*COS(RADIANS(_10sept_0_20[[#This Row],[V_phase]]))</f>
        <v>2.3187418098705582E-3</v>
      </c>
      <c r="K253">
        <f>10^(_10sept_0_20[[#This Row],[V_mag_adj]]/20)*SIN(RADIANS(_10sept_0_20[[#This Row],[V_phase]]))</f>
        <v>-2.4494303985605507E-3</v>
      </c>
    </row>
    <row r="254" spans="1:11" x14ac:dyDescent="0.25">
      <c r="A254">
        <v>71</v>
      </c>
      <c r="B254">
        <v>-9.66</v>
      </c>
      <c r="C254">
        <v>-61.28</v>
      </c>
      <c r="D254">
        <v>-9.68</v>
      </c>
      <c r="E254">
        <v>-61.74</v>
      </c>
      <c r="F254">
        <f>_10sept_0_20[[#This Row],[H_mag]]-40</f>
        <v>-49.66</v>
      </c>
      <c r="G254">
        <f>_10sept_0_20[[#This Row],[V_mag]]-40</f>
        <v>-49.68</v>
      </c>
      <c r="H254">
        <f>10^(_10sept_0_20[[#This Row],[H_mag_adj]]/20)*COS(RADIANS(_10sept_0_20[[#This Row],[H_phase]]))</f>
        <v>1.5802295907086233E-3</v>
      </c>
      <c r="I254">
        <f>10^(_10sept_0_20[[#This Row],[H_mag_adj]]/20)*SIN(RADIANS(_10sept_0_20[[#This Row],[H_phase]]))</f>
        <v>-2.8839580360380144E-3</v>
      </c>
      <c r="J254">
        <f>10^(_10sept_0_20[[#This Row],[V_mag_adj]]/20)*COS(RADIANS(_10sept_0_20[[#This Row],[V_phase]]))</f>
        <v>1.5534439540192384E-3</v>
      </c>
      <c r="K254">
        <f>10^(_10sept_0_20[[#This Row],[V_mag_adj]]/20)*SIN(RADIANS(_10sept_0_20[[#This Row],[V_phase]]))</f>
        <v>-2.8898899664207655E-3</v>
      </c>
    </row>
    <row r="255" spans="1:11" x14ac:dyDescent="0.25">
      <c r="A255">
        <v>72</v>
      </c>
      <c r="B255">
        <v>-9.9499999999999993</v>
      </c>
      <c r="C255">
        <v>-75.709999999999994</v>
      </c>
      <c r="D255">
        <v>-9.9700000000000006</v>
      </c>
      <c r="E255">
        <v>-76.05</v>
      </c>
      <c r="F255">
        <f>_10sept_0_20[[#This Row],[H_mag]]-40</f>
        <v>-49.95</v>
      </c>
      <c r="G255">
        <f>_10sept_0_20[[#This Row],[V_mag]]-40</f>
        <v>-49.97</v>
      </c>
      <c r="H255">
        <f>10^(_10sept_0_20[[#This Row],[H_mag_adj]]/20)*COS(RADIANS(_10sept_0_20[[#This Row],[H_phase]]))</f>
        <v>7.8505076074869735E-4</v>
      </c>
      <c r="I255">
        <f>10^(_10sept_0_20[[#This Row],[H_mag_adj]]/20)*SIN(RADIANS(_10sept_0_20[[#This Row],[H_phase]]))</f>
        <v>-3.0821242424092605E-3</v>
      </c>
      <c r="J255">
        <f>10^(_10sept_0_20[[#This Row],[V_mag_adj]]/20)*COS(RADIANS(_10sept_0_20[[#This Row],[V_phase]]))</f>
        <v>7.649838824208314E-4</v>
      </c>
      <c r="K255">
        <f>10^(_10sept_0_20[[#This Row],[V_mag_adj]]/20)*SIN(RADIANS(_10sept_0_20[[#This Row],[V_phase]]))</f>
        <v>-3.0796292549841739E-3</v>
      </c>
    </row>
    <row r="256" spans="1:11" x14ac:dyDescent="0.25">
      <c r="A256">
        <v>73</v>
      </c>
      <c r="B256">
        <v>-10.220000000000001</v>
      </c>
      <c r="C256">
        <v>-90.04</v>
      </c>
      <c r="D256">
        <v>-10.23</v>
      </c>
      <c r="E256">
        <v>-90.42</v>
      </c>
      <c r="F256">
        <f>_10sept_0_20[[#This Row],[H_mag]]-40</f>
        <v>-50.22</v>
      </c>
      <c r="G256">
        <f>_10sept_0_20[[#This Row],[V_mag]]-40</f>
        <v>-50.230000000000004</v>
      </c>
      <c r="H256">
        <f>10^(_10sept_0_20[[#This Row],[H_mag_adj]]/20)*COS(RADIANS(_10sept_0_20[[#This Row],[H_phase]]))</f>
        <v>-2.1524710727389552E-6</v>
      </c>
      <c r="I256">
        <f>10^(_10sept_0_20[[#This Row],[H_mag_adj]]/20)*SIN(RADIANS(_10sept_0_20[[#This Row],[H_phase]]))</f>
        <v>-3.0831871988951762E-3</v>
      </c>
      <c r="J256">
        <f>10^(_10sept_0_20[[#This Row],[V_mag_adj]]/20)*COS(RADIANS(_10sept_0_20[[#This Row],[V_phase]]))</f>
        <v>-2.25747405942638E-5</v>
      </c>
      <c r="K256">
        <f>10^(_10sept_0_20[[#This Row],[V_mag_adj]]/20)*SIN(RADIANS(_10sept_0_20[[#This Row],[V_phase]]))</f>
        <v>-3.0795576003861424E-3</v>
      </c>
    </row>
    <row r="257" spans="1:11" x14ac:dyDescent="0.25">
      <c r="A257">
        <v>74</v>
      </c>
      <c r="B257">
        <v>-10.64</v>
      </c>
      <c r="C257">
        <v>-104.78</v>
      </c>
      <c r="D257">
        <v>-10.61</v>
      </c>
      <c r="E257">
        <v>-105.75</v>
      </c>
      <c r="F257">
        <f>_10sept_0_20[[#This Row],[H_mag]]-40</f>
        <v>-50.64</v>
      </c>
      <c r="G257">
        <f>_10sept_0_20[[#This Row],[V_mag]]-40</f>
        <v>-50.61</v>
      </c>
      <c r="H257">
        <f>10^(_10sept_0_20[[#This Row],[H_mag_adj]]/20)*COS(RADIANS(_10sept_0_20[[#This Row],[H_phase]]))</f>
        <v>-7.4941868342164606E-4</v>
      </c>
      <c r="I257">
        <f>10^(_10sept_0_20[[#This Row],[H_mag_adj]]/20)*SIN(RADIANS(_10sept_0_20[[#This Row],[H_phase]]))</f>
        <v>-2.8404501605569961E-3</v>
      </c>
      <c r="J257">
        <f>10^(_10sept_0_20[[#This Row],[V_mag_adj]]/20)*COS(RADIANS(_10sept_0_20[[#This Row],[V_phase]]))</f>
        <v>-8.0015581620840196E-4</v>
      </c>
      <c r="K257">
        <f>10^(_10sept_0_20[[#This Row],[V_mag_adj]]/20)*SIN(RADIANS(_10sept_0_20[[#This Row],[V_phase]]))</f>
        <v>-2.8371385166485754E-3</v>
      </c>
    </row>
    <row r="258" spans="1:11" x14ac:dyDescent="0.25">
      <c r="A258">
        <v>75</v>
      </c>
      <c r="B258">
        <v>-11.04</v>
      </c>
      <c r="C258">
        <v>-119.52</v>
      </c>
      <c r="D258">
        <v>-11.04</v>
      </c>
      <c r="E258">
        <v>-120.2</v>
      </c>
      <c r="F258">
        <f>_10sept_0_20[[#This Row],[H_mag]]-40</f>
        <v>-51.04</v>
      </c>
      <c r="G258">
        <f>_10sept_0_20[[#This Row],[V_mag]]-40</f>
        <v>-51.04</v>
      </c>
      <c r="H258">
        <f>10^(_10sept_0_20[[#This Row],[H_mag_adj]]/20)*COS(RADIANS(_10sept_0_20[[#This Row],[H_phase]]))</f>
        <v>-1.3823138583180983E-3</v>
      </c>
      <c r="I258">
        <f>10^(_10sept_0_20[[#This Row],[H_mag_adj]]/20)*SIN(RADIANS(_10sept_0_20[[#This Row],[H_phase]]))</f>
        <v>-2.4412427765490062E-3</v>
      </c>
      <c r="J258">
        <f>10^(_10sept_0_20[[#This Row],[V_mag_adj]]/20)*COS(RADIANS(_10sept_0_20[[#This Row],[V_phase]]))</f>
        <v>-1.4111890788371356E-3</v>
      </c>
      <c r="K258">
        <f>10^(_10sept_0_20[[#This Row],[V_mag_adj]]/20)*SIN(RADIANS(_10sept_0_20[[#This Row],[V_phase]]))</f>
        <v>-2.4246656018349758E-3</v>
      </c>
    </row>
    <row r="259" spans="1:11" x14ac:dyDescent="0.25">
      <c r="A259">
        <v>76</v>
      </c>
      <c r="B259">
        <v>-11.57</v>
      </c>
      <c r="C259">
        <v>-134.69999999999999</v>
      </c>
      <c r="D259">
        <v>-11.57</v>
      </c>
      <c r="E259">
        <v>-135</v>
      </c>
      <c r="F259">
        <f>_10sept_0_20[[#This Row],[H_mag]]-40</f>
        <v>-51.57</v>
      </c>
      <c r="G259">
        <f>_10sept_0_20[[#This Row],[V_mag]]-40</f>
        <v>-51.57</v>
      </c>
      <c r="H259">
        <f>10^(_10sept_0_20[[#This Row],[H_mag_adj]]/20)*COS(RADIANS(_10sept_0_20[[#This Row],[H_phase]]))</f>
        <v>-1.8565176967178987E-3</v>
      </c>
      <c r="I259">
        <f>10^(_10sept_0_20[[#This Row],[H_mag_adj]]/20)*SIN(RADIANS(_10sept_0_20[[#This Row],[H_phase]]))</f>
        <v>-1.8760616148946021E-3</v>
      </c>
      <c r="J259">
        <f>10^(_10sept_0_20[[#This Row],[V_mag_adj]]/20)*COS(RADIANS(_10sept_0_20[[#This Row],[V_phase]]))</f>
        <v>-1.8663152387937672E-3</v>
      </c>
      <c r="K259">
        <f>10^(_10sept_0_20[[#This Row],[V_mag_adj]]/20)*SIN(RADIANS(_10sept_0_20[[#This Row],[V_phase]]))</f>
        <v>-1.8663152387937676E-3</v>
      </c>
    </row>
    <row r="260" spans="1:11" x14ac:dyDescent="0.25">
      <c r="A260">
        <v>77</v>
      </c>
      <c r="B260">
        <v>-12.04</v>
      </c>
      <c r="C260">
        <v>-149.76</v>
      </c>
      <c r="D260">
        <v>-12.01</v>
      </c>
      <c r="E260">
        <v>-150.30000000000001</v>
      </c>
      <c r="F260">
        <f>_10sept_0_20[[#This Row],[H_mag]]-40</f>
        <v>-52.04</v>
      </c>
      <c r="G260">
        <f>_10sept_0_20[[#This Row],[V_mag]]-40</f>
        <v>-52.01</v>
      </c>
      <c r="H260">
        <f>10^(_10sept_0_20[[#This Row],[H_mag_adj]]/20)*COS(RADIANS(_10sept_0_20[[#This Row],[H_phase]]))</f>
        <v>-2.1601069090390356E-3</v>
      </c>
      <c r="I260">
        <f>10^(_10sept_0_20[[#This Row],[H_mag_adj]]/20)*SIN(RADIANS(_10sept_0_20[[#This Row],[H_phase]]))</f>
        <v>-1.2592319362526806E-3</v>
      </c>
      <c r="J260">
        <f>10^(_10sept_0_20[[#This Row],[V_mag_adj]]/20)*COS(RADIANS(_10sept_0_20[[#This Row],[V_phase]]))</f>
        <v>-2.1793931510886658E-3</v>
      </c>
      <c r="K260">
        <f>10^(_10sept_0_20[[#This Row],[V_mag_adj]]/20)*SIN(RADIANS(_10sept_0_20[[#This Row],[V_phase]]))</f>
        <v>-1.2431039061799242E-3</v>
      </c>
    </row>
    <row r="261" spans="1:11" x14ac:dyDescent="0.25">
      <c r="A261">
        <v>78</v>
      </c>
      <c r="B261">
        <v>-12.5</v>
      </c>
      <c r="C261">
        <v>-165.99</v>
      </c>
      <c r="D261">
        <v>-12.56</v>
      </c>
      <c r="E261">
        <v>-166.35</v>
      </c>
      <c r="F261">
        <f>_10sept_0_20[[#This Row],[H_mag]]-40</f>
        <v>-52.5</v>
      </c>
      <c r="G261">
        <f>_10sept_0_20[[#This Row],[V_mag]]-40</f>
        <v>-52.56</v>
      </c>
      <c r="H261">
        <f>10^(_10sept_0_20[[#This Row],[H_mag_adj]]/20)*COS(RADIANS(_10sept_0_20[[#This Row],[H_phase]]))</f>
        <v>-2.3008336096530446E-3</v>
      </c>
      <c r="I261">
        <f>10^(_10sept_0_20[[#This Row],[H_mag_adj]]/20)*SIN(RADIANS(_10sept_0_20[[#This Row],[H_phase]]))</f>
        <v>-5.7408880201099933E-4</v>
      </c>
      <c r="J261">
        <f>10^(_10sept_0_20[[#This Row],[V_mag_adj]]/20)*COS(RADIANS(_10sept_0_20[[#This Row],[V_phase]]))</f>
        <v>-2.288531930262112E-3</v>
      </c>
      <c r="K261">
        <f>10^(_10sept_0_20[[#This Row],[V_mag_adj]]/20)*SIN(RADIANS(_10sept_0_20[[#This Row],[V_phase]]))</f>
        <v>-5.557685973045526E-4</v>
      </c>
    </row>
    <row r="262" spans="1:11" x14ac:dyDescent="0.25">
      <c r="A262">
        <v>79</v>
      </c>
      <c r="B262">
        <v>-12.99</v>
      </c>
      <c r="C262">
        <v>177.39</v>
      </c>
      <c r="D262">
        <v>-12.98</v>
      </c>
      <c r="E262">
        <v>177.03</v>
      </c>
      <c r="F262">
        <f>_10sept_0_20[[#This Row],[H_mag]]-40</f>
        <v>-52.99</v>
      </c>
      <c r="G262">
        <f>_10sept_0_20[[#This Row],[V_mag]]-40</f>
        <v>-52.980000000000004</v>
      </c>
      <c r="H262">
        <f>10^(_10sept_0_20[[#This Row],[H_mag_adj]]/20)*COS(RADIANS(_10sept_0_20[[#This Row],[H_phase]]))</f>
        <v>-2.2389750045820767E-3</v>
      </c>
      <c r="I262">
        <f>10^(_10sept_0_20[[#This Row],[H_mag_adj]]/20)*SIN(RADIANS(_10sept_0_20[[#This Row],[H_phase]]))</f>
        <v>1.0206284378044073E-4</v>
      </c>
      <c r="J262">
        <f>10^(_10sept_0_20[[#This Row],[V_mag_adj]]/20)*COS(RADIANS(_10sept_0_20[[#This Row],[V_phase]]))</f>
        <v>-2.2408679436155959E-3</v>
      </c>
      <c r="K262">
        <f>10^(_10sept_0_20[[#This Row],[V_mag_adj]]/20)*SIN(RADIANS(_10sept_0_20[[#This Row],[V_phase]]))</f>
        <v>1.1626240645648372E-4</v>
      </c>
    </row>
    <row r="263" spans="1:11" x14ac:dyDescent="0.25">
      <c r="A263">
        <v>80</v>
      </c>
      <c r="B263">
        <v>-13.38</v>
      </c>
      <c r="C263">
        <v>161.04</v>
      </c>
      <c r="D263">
        <v>-13.43</v>
      </c>
      <c r="E263">
        <v>160.88999999999999</v>
      </c>
      <c r="F263">
        <f>_10sept_0_20[[#This Row],[H_mag]]-40</f>
        <v>-53.38</v>
      </c>
      <c r="G263">
        <f>_10sept_0_20[[#This Row],[V_mag]]-40</f>
        <v>-53.43</v>
      </c>
      <c r="H263">
        <f>10^(_10sept_0_20[[#This Row],[H_mag_adj]]/20)*COS(RADIANS(_10sept_0_20[[#This Row],[H_phase]]))</f>
        <v>-2.026629431462772E-3</v>
      </c>
      <c r="I263">
        <f>10^(_10sept_0_20[[#This Row],[H_mag_adj]]/20)*SIN(RADIANS(_10sept_0_20[[#This Row],[H_phase]]))</f>
        <v>6.962422537433098E-4</v>
      </c>
      <c r="J263">
        <f>10^(_10sept_0_20[[#This Row],[V_mag_adj]]/20)*COS(RADIANS(_10sept_0_20[[#This Row],[V_phase]]))</f>
        <v>-2.0131775297286283E-3</v>
      </c>
      <c r="K263">
        <f>10^(_10sept_0_20[[#This Row],[V_mag_adj]]/20)*SIN(RADIANS(_10sept_0_20[[#This Row],[V_phase]]))</f>
        <v>6.9751874548127073E-4</v>
      </c>
    </row>
    <row r="264" spans="1:11" x14ac:dyDescent="0.25">
      <c r="A264">
        <v>81</v>
      </c>
      <c r="B264">
        <v>-13.72</v>
      </c>
      <c r="C264">
        <v>144.75</v>
      </c>
      <c r="D264">
        <v>-13.76</v>
      </c>
      <c r="E264">
        <v>144.47</v>
      </c>
      <c r="F264">
        <f>_10sept_0_20[[#This Row],[H_mag]]-40</f>
        <v>-53.72</v>
      </c>
      <c r="G264">
        <f>_10sept_0_20[[#This Row],[V_mag]]-40</f>
        <v>-53.76</v>
      </c>
      <c r="H264">
        <f>10^(_10sept_0_20[[#This Row],[H_mag_adj]]/20)*COS(RADIANS(_10sept_0_20[[#This Row],[H_phase]]))</f>
        <v>-1.6827960169854869E-3</v>
      </c>
      <c r="I264">
        <f>10^(_10sept_0_20[[#This Row],[H_mag_adj]]/20)*SIN(RADIANS(_10sept_0_20[[#This Row],[H_phase]]))</f>
        <v>1.1892826428906214E-3</v>
      </c>
      <c r="J264">
        <f>10^(_10sept_0_20[[#This Row],[V_mag_adj]]/20)*COS(RADIANS(_10sept_0_20[[#This Row],[V_phase]]))</f>
        <v>-1.6692590647242875E-3</v>
      </c>
      <c r="K264">
        <f>10^(_10sept_0_20[[#This Row],[V_mag_adj]]/20)*SIN(RADIANS(_10sept_0_20[[#This Row],[V_phase]]))</f>
        <v>1.1919901252444339E-3</v>
      </c>
    </row>
    <row r="265" spans="1:11" x14ac:dyDescent="0.25">
      <c r="A265">
        <v>82</v>
      </c>
      <c r="B265">
        <v>-14.09</v>
      </c>
      <c r="C265">
        <v>127.32</v>
      </c>
      <c r="D265">
        <v>-14.1</v>
      </c>
      <c r="E265">
        <v>127.41</v>
      </c>
      <c r="F265">
        <f>_10sept_0_20[[#This Row],[H_mag]]-40</f>
        <v>-54.09</v>
      </c>
      <c r="G265">
        <f>_10sept_0_20[[#This Row],[V_mag]]-40</f>
        <v>-54.1</v>
      </c>
      <c r="H265">
        <f>10^(_10sept_0_20[[#This Row],[H_mag_adj]]/20)*COS(RADIANS(_10sept_0_20[[#This Row],[H_phase]]))</f>
        <v>-1.1971904367862204E-3</v>
      </c>
      <c r="I265">
        <f>10^(_10sept_0_20[[#This Row],[H_mag_adj]]/20)*SIN(RADIANS(_10sept_0_20[[#This Row],[H_phase]]))</f>
        <v>1.5703996067348723E-3</v>
      </c>
      <c r="J265">
        <f>10^(_10sept_0_20[[#This Row],[V_mag_adj]]/20)*COS(RADIANS(_10sept_0_20[[#This Row],[V_phase]]))</f>
        <v>-1.1982753767749343E-3</v>
      </c>
      <c r="K265">
        <f>10^(_10sept_0_20[[#This Row],[V_mag_adj]]/20)*SIN(RADIANS(_10sept_0_20[[#This Row],[V_phase]]))</f>
        <v>1.566712344802864E-3</v>
      </c>
    </row>
    <row r="266" spans="1:11" x14ac:dyDescent="0.25">
      <c r="A266">
        <v>83</v>
      </c>
      <c r="B266">
        <v>-14.29</v>
      </c>
      <c r="C266">
        <v>110.21</v>
      </c>
      <c r="D266">
        <v>-14.35</v>
      </c>
      <c r="E266">
        <v>109.78</v>
      </c>
      <c r="F266">
        <f>_10sept_0_20[[#This Row],[H_mag]]-40</f>
        <v>-54.29</v>
      </c>
      <c r="G266">
        <f>_10sept_0_20[[#This Row],[V_mag]]-40</f>
        <v>-54.35</v>
      </c>
      <c r="H266">
        <f>10^(_10sept_0_20[[#This Row],[H_mag_adj]]/20)*COS(RADIANS(_10sept_0_20[[#This Row],[H_phase]]))</f>
        <v>-6.66653667257998E-4</v>
      </c>
      <c r="I266">
        <f>10^(_10sept_0_20[[#This Row],[H_mag_adj]]/20)*SIN(RADIANS(_10sept_0_20[[#This Row],[H_phase]]))</f>
        <v>1.8109362082848576E-3</v>
      </c>
      <c r="J266">
        <f>10^(_10sept_0_20[[#This Row],[V_mag_adj]]/20)*COS(RADIANS(_10sept_0_20[[#This Row],[V_phase]]))</f>
        <v>-6.4854857303169142E-4</v>
      </c>
      <c r="K266">
        <f>10^(_10sept_0_20[[#This Row],[V_mag_adj]]/20)*SIN(RADIANS(_10sept_0_20[[#This Row],[V_phase]]))</f>
        <v>1.8033878544005425E-3</v>
      </c>
    </row>
    <row r="267" spans="1:11" x14ac:dyDescent="0.25">
      <c r="A267">
        <v>84</v>
      </c>
      <c r="B267">
        <v>-14.49</v>
      </c>
      <c r="C267">
        <v>93.91</v>
      </c>
      <c r="D267">
        <v>-14.53</v>
      </c>
      <c r="E267">
        <v>93.31</v>
      </c>
      <c r="F267">
        <f>_10sept_0_20[[#This Row],[H_mag]]-40</f>
        <v>-54.49</v>
      </c>
      <c r="G267">
        <f>_10sept_0_20[[#This Row],[V_mag]]-40</f>
        <v>-54.53</v>
      </c>
      <c r="H267">
        <f>10^(_10sept_0_20[[#This Row],[H_mag_adj]]/20)*COS(RADIANS(_10sept_0_20[[#This Row],[H_phase]]))</f>
        <v>-1.2859289870714521E-4</v>
      </c>
      <c r="I267">
        <f>10^(_10sept_0_20[[#This Row],[H_mag_adj]]/20)*SIN(RADIANS(_10sept_0_20[[#This Row],[H_phase]]))</f>
        <v>1.8814295235516914E-3</v>
      </c>
      <c r="J267">
        <f>10^(_10sept_0_20[[#This Row],[V_mag_adj]]/20)*COS(RADIANS(_10sept_0_20[[#This Row],[V_phase]]))</f>
        <v>-1.0838364788809544E-4</v>
      </c>
      <c r="K267">
        <f>10^(_10sept_0_20[[#This Row],[V_mag_adj]]/20)*SIN(RADIANS(_10sept_0_20[[#This Row],[V_phase]]))</f>
        <v>1.8740228641335554E-3</v>
      </c>
    </row>
    <row r="268" spans="1:11" x14ac:dyDescent="0.25">
      <c r="A268">
        <v>85</v>
      </c>
      <c r="B268">
        <v>-14.63</v>
      </c>
      <c r="C268">
        <v>77.11</v>
      </c>
      <c r="D268">
        <v>-14.62</v>
      </c>
      <c r="E268">
        <v>76.5</v>
      </c>
      <c r="F268">
        <f>_10sept_0_20[[#This Row],[H_mag]]-40</f>
        <v>-54.63</v>
      </c>
      <c r="G268">
        <f>_10sept_0_20[[#This Row],[V_mag]]-40</f>
        <v>-54.62</v>
      </c>
      <c r="H268">
        <f>10^(_10sept_0_20[[#This Row],[H_mag_adj]]/20)*COS(RADIANS(_10sept_0_20[[#This Row],[H_phase]]))</f>
        <v>4.1396212343619419E-4</v>
      </c>
      <c r="I268">
        <f>10^(_10sept_0_20[[#This Row],[H_mag_adj]]/20)*SIN(RADIANS(_10sept_0_20[[#This Row],[H_phase]]))</f>
        <v>1.8089042727556306E-3</v>
      </c>
      <c r="J268">
        <f>10^(_10sept_0_20[[#This Row],[V_mag_adj]]/20)*COS(RADIANS(_10sept_0_20[[#This Row],[V_phase]]))</f>
        <v>4.3369583699200354E-4</v>
      </c>
      <c r="K268">
        <f>10^(_10sept_0_20[[#This Row],[V_mag_adj]]/20)*SIN(RADIANS(_10sept_0_20[[#This Row],[V_phase]]))</f>
        <v>1.806473170111963E-3</v>
      </c>
    </row>
    <row r="269" spans="1:11" x14ac:dyDescent="0.25">
      <c r="A269">
        <v>86</v>
      </c>
      <c r="B269">
        <v>-14.72</v>
      </c>
      <c r="C269">
        <v>60.63</v>
      </c>
      <c r="D269">
        <v>-14.74</v>
      </c>
      <c r="E269">
        <v>59.62</v>
      </c>
      <c r="F269">
        <f>_10sept_0_20[[#This Row],[H_mag]]-40</f>
        <v>-54.72</v>
      </c>
      <c r="G269">
        <f>_10sept_0_20[[#This Row],[V_mag]]-40</f>
        <v>-54.74</v>
      </c>
      <c r="H269">
        <f>10^(_10sept_0_20[[#This Row],[H_mag_adj]]/20)*COS(RADIANS(_10sept_0_20[[#This Row],[H_phase]]))</f>
        <v>9.0072567562147089E-4</v>
      </c>
      <c r="I269">
        <f>10^(_10sept_0_20[[#This Row],[H_mag_adj]]/20)*SIN(RADIANS(_10sept_0_20[[#This Row],[H_phase]]))</f>
        <v>1.6004894076078512E-3</v>
      </c>
      <c r="J269">
        <f>10^(_10sept_0_20[[#This Row],[V_mag_adj]]/20)*COS(RADIANS(_10sept_0_20[[#This Row],[V_phase]]))</f>
        <v>9.2666124537221881E-4</v>
      </c>
      <c r="K269">
        <f>10^(_10sept_0_20[[#This Row],[V_mag_adj]]/20)*SIN(RADIANS(_10sept_0_20[[#This Row],[V_phase]]))</f>
        <v>1.5807197976728032E-3</v>
      </c>
    </row>
    <row r="270" spans="1:11" x14ac:dyDescent="0.25">
      <c r="A270">
        <v>87</v>
      </c>
      <c r="B270">
        <v>-14.72</v>
      </c>
      <c r="C270">
        <v>43.91</v>
      </c>
      <c r="D270">
        <v>-14.75</v>
      </c>
      <c r="E270">
        <v>43.39</v>
      </c>
      <c r="F270">
        <f>_10sept_0_20[[#This Row],[H_mag]]-40</f>
        <v>-54.72</v>
      </c>
      <c r="G270">
        <f>_10sept_0_20[[#This Row],[V_mag]]-40</f>
        <v>-54.75</v>
      </c>
      <c r="H270">
        <f>10^(_10sept_0_20[[#This Row],[H_mag_adj]]/20)*COS(RADIANS(_10sept_0_20[[#This Row],[H_phase]]))</f>
        <v>1.3230974642567776E-3</v>
      </c>
      <c r="I270">
        <f>10^(_10sept_0_20[[#This Row],[H_mag_adj]]/20)*SIN(RADIANS(_10sept_0_20[[#This Row],[H_phase]]))</f>
        <v>1.2736899884453717E-3</v>
      </c>
      <c r="J270">
        <f>10^(_10sept_0_20[[#This Row],[V_mag_adj]]/20)*COS(RADIANS(_10sept_0_20[[#This Row],[V_phase]]))</f>
        <v>1.3300008564527518E-3</v>
      </c>
      <c r="K270">
        <f>10^(_10sept_0_20[[#This Row],[V_mag_adj]]/20)*SIN(RADIANS(_10sept_0_20[[#This Row],[V_phase]]))</f>
        <v>1.2572796480549658E-3</v>
      </c>
    </row>
    <row r="271" spans="1:11" x14ac:dyDescent="0.25">
      <c r="A271">
        <v>88</v>
      </c>
      <c r="B271">
        <v>-14.77</v>
      </c>
      <c r="C271">
        <v>28.61</v>
      </c>
      <c r="D271">
        <v>-14.81</v>
      </c>
      <c r="E271">
        <v>27.76</v>
      </c>
      <c r="F271">
        <f>_10sept_0_20[[#This Row],[H_mag]]-40</f>
        <v>-54.769999999999996</v>
      </c>
      <c r="G271">
        <f>_10sept_0_20[[#This Row],[V_mag]]-40</f>
        <v>-54.81</v>
      </c>
      <c r="H271">
        <f>10^(_10sept_0_20[[#This Row],[H_mag_adj]]/20)*COS(RADIANS(_10sept_0_20[[#This Row],[H_phase]]))</f>
        <v>1.6030414770118284E-3</v>
      </c>
      <c r="I271">
        <f>10^(_10sept_0_20[[#This Row],[H_mag_adj]]/20)*SIN(RADIANS(_10sept_0_20[[#This Row],[H_phase]]))</f>
        <v>8.7436957324239241E-4</v>
      </c>
      <c r="J271">
        <f>10^(_10sept_0_20[[#This Row],[V_mag_adj]]/20)*COS(RADIANS(_10sept_0_20[[#This Row],[V_phase]]))</f>
        <v>1.6084120419569024E-3</v>
      </c>
      <c r="K271">
        <f>10^(_10sept_0_20[[#This Row],[V_mag_adj]]/20)*SIN(RADIANS(_10sept_0_20[[#This Row],[V_phase]]))</f>
        <v>8.4658497131485314E-4</v>
      </c>
    </row>
    <row r="272" spans="1:11" x14ac:dyDescent="0.25">
      <c r="A272">
        <v>89</v>
      </c>
      <c r="B272">
        <v>-14.94</v>
      </c>
      <c r="C272">
        <v>13.54</v>
      </c>
      <c r="D272">
        <v>-14.97</v>
      </c>
      <c r="E272">
        <v>12.86</v>
      </c>
      <c r="F272">
        <f>_10sept_0_20[[#This Row],[H_mag]]-40</f>
        <v>-54.94</v>
      </c>
      <c r="G272">
        <f>_10sept_0_20[[#This Row],[V_mag]]-40</f>
        <v>-54.97</v>
      </c>
      <c r="H272">
        <f>10^(_10sept_0_20[[#This Row],[H_mag_adj]]/20)*COS(RADIANS(_10sept_0_20[[#This Row],[H_phase]]))</f>
        <v>1.74083902239312E-3</v>
      </c>
      <c r="I272">
        <f>10^(_10sept_0_20[[#This Row],[H_mag_adj]]/20)*SIN(RADIANS(_10sept_0_20[[#This Row],[H_phase]]))</f>
        <v>4.192240720889386E-4</v>
      </c>
      <c r="J272">
        <f>10^(_10sept_0_20[[#This Row],[V_mag_adj]]/20)*COS(RADIANS(_10sept_0_20[[#This Row],[V_phase]]))</f>
        <v>1.7396727501709022E-3</v>
      </c>
      <c r="K272">
        <f>10^(_10sept_0_20[[#This Row],[V_mag_adj]]/20)*SIN(RADIANS(_10sept_0_20[[#This Row],[V_phase]]))</f>
        <v>3.9716022464357243E-4</v>
      </c>
    </row>
    <row r="273" spans="1:11" x14ac:dyDescent="0.25">
      <c r="A273">
        <v>90</v>
      </c>
      <c r="B273">
        <v>-15.26</v>
      </c>
      <c r="C273">
        <v>-1.2</v>
      </c>
      <c r="D273">
        <v>-15.25</v>
      </c>
      <c r="E273">
        <v>-1.9</v>
      </c>
      <c r="F273">
        <f>_10sept_0_20[[#This Row],[H_mag]]-40</f>
        <v>-55.26</v>
      </c>
      <c r="G273">
        <f>_10sept_0_20[[#This Row],[V_mag]]-40</f>
        <v>-55.25</v>
      </c>
      <c r="H273">
        <f>10^(_10sept_0_20[[#This Row],[H_mag_adj]]/20)*COS(RADIANS(_10sept_0_20[[#This Row],[H_phase]]))</f>
        <v>1.7254593872207513E-3</v>
      </c>
      <c r="I273">
        <f>10^(_10sept_0_20[[#This Row],[H_mag_adj]]/20)*SIN(RADIANS(_10sept_0_20[[#This Row],[H_phase]]))</f>
        <v>-3.6143221784666474E-5</v>
      </c>
      <c r="J273">
        <f>10^(_10sept_0_20[[#This Row],[V_mag_adj]]/20)*COS(RADIANS(_10sept_0_20[[#This Row],[V_phase]]))</f>
        <v>1.7268760493283604E-3</v>
      </c>
      <c r="K273">
        <f>10^(_10sept_0_20[[#This Row],[V_mag_adj]]/20)*SIN(RADIANS(_10sept_0_20[[#This Row],[V_phase]]))</f>
        <v>-5.7286378608068467E-5</v>
      </c>
    </row>
    <row r="274" spans="1:11" x14ac:dyDescent="0.25">
      <c r="A274">
        <v>91</v>
      </c>
      <c r="B274">
        <v>-15.7</v>
      </c>
      <c r="C274">
        <v>-15.98</v>
      </c>
      <c r="D274">
        <v>-15.68</v>
      </c>
      <c r="E274">
        <v>-16.77</v>
      </c>
      <c r="F274">
        <f>_10sept_0_20[[#This Row],[H_mag]]-40</f>
        <v>-55.7</v>
      </c>
      <c r="G274">
        <f>_10sept_0_20[[#This Row],[V_mag]]-40</f>
        <v>-55.68</v>
      </c>
      <c r="H274">
        <f>10^(_10sept_0_20[[#This Row],[H_mag_adj]]/20)*COS(RADIANS(_10sept_0_20[[#This Row],[H_phase]]))</f>
        <v>1.5771938619528224E-3</v>
      </c>
      <c r="I274">
        <f>10^(_10sept_0_20[[#This Row],[H_mag_adj]]/20)*SIN(RADIANS(_10sept_0_20[[#This Row],[H_phase]]))</f>
        <v>-4.5165731007618148E-4</v>
      </c>
      <c r="J274">
        <f>10^(_10sept_0_20[[#This Row],[V_mag_adj]]/20)*COS(RADIANS(_10sept_0_20[[#This Row],[V_phase]]))</f>
        <v>1.5744377498081751E-3</v>
      </c>
      <c r="K274">
        <f>10^(_10sept_0_20[[#This Row],[V_mag_adj]]/20)*SIN(RADIANS(_10sept_0_20[[#This Row],[V_phase]]))</f>
        <v>-4.7445140540187312E-4</v>
      </c>
    </row>
    <row r="275" spans="1:11" x14ac:dyDescent="0.25">
      <c r="A275">
        <v>92</v>
      </c>
      <c r="B275">
        <v>-16.25</v>
      </c>
      <c r="C275">
        <v>-31.13</v>
      </c>
      <c r="D275">
        <v>-16.3</v>
      </c>
      <c r="E275">
        <v>-31.88</v>
      </c>
      <c r="F275">
        <f>_10sept_0_20[[#This Row],[H_mag]]-40</f>
        <v>-56.25</v>
      </c>
      <c r="G275">
        <f>_10sept_0_20[[#This Row],[V_mag]]-40</f>
        <v>-56.3</v>
      </c>
      <c r="H275">
        <f>10^(_10sept_0_20[[#This Row],[H_mag_adj]]/20)*COS(RADIANS(_10sept_0_20[[#This Row],[H_phase]]))</f>
        <v>1.318171733532375E-3</v>
      </c>
      <c r="I275">
        <f>10^(_10sept_0_20[[#This Row],[H_mag_adj]]/20)*SIN(RADIANS(_10sept_0_20[[#This Row],[H_phase]]))</f>
        <v>-7.9611367691926141E-4</v>
      </c>
      <c r="J275">
        <f>10^(_10sept_0_20[[#This Row],[V_mag_adj]]/20)*COS(RADIANS(_10sept_0_20[[#This Row],[V_phase]]))</f>
        <v>1.3001322511061709E-3</v>
      </c>
      <c r="K275">
        <f>10^(_10sept_0_20[[#This Row],[V_mag_adj]]/20)*SIN(RADIANS(_10sept_0_20[[#This Row],[V_phase]]))</f>
        <v>-8.0863152606951919E-4</v>
      </c>
    </row>
    <row r="276" spans="1:11" x14ac:dyDescent="0.25">
      <c r="A276">
        <v>93</v>
      </c>
      <c r="B276">
        <v>-17.02</v>
      </c>
      <c r="C276">
        <v>-46.99</v>
      </c>
      <c r="D276">
        <v>-16.93</v>
      </c>
      <c r="E276">
        <v>-47.47</v>
      </c>
      <c r="F276">
        <f>_10sept_0_20[[#This Row],[H_mag]]-40</f>
        <v>-57.019999999999996</v>
      </c>
      <c r="G276">
        <f>_10sept_0_20[[#This Row],[V_mag]]-40</f>
        <v>-56.93</v>
      </c>
      <c r="H276">
        <f>10^(_10sept_0_20[[#This Row],[H_mag_adj]]/20)*COS(RADIANS(_10sept_0_20[[#This Row],[H_phase]]))</f>
        <v>9.6131252383109404E-4</v>
      </c>
      <c r="I276">
        <f>10^(_10sept_0_20[[#This Row],[H_mag_adj]]/20)*SIN(RADIANS(_10sept_0_20[[#This Row],[H_phase]]))</f>
        <v>-1.0305208143860363E-3</v>
      </c>
      <c r="J276">
        <f>10^(_10sept_0_20[[#This Row],[V_mag_adj]]/20)*COS(RADIANS(_10sept_0_20[[#This Row],[V_phase]]))</f>
        <v>9.6256790067452617E-4</v>
      </c>
      <c r="K276">
        <f>10^(_10sept_0_20[[#This Row],[V_mag_adj]]/20)*SIN(RADIANS(_10sept_0_20[[#This Row],[V_phase]]))</f>
        <v>-1.0493549238042939E-3</v>
      </c>
    </row>
    <row r="277" spans="1:11" x14ac:dyDescent="0.25">
      <c r="A277">
        <v>94</v>
      </c>
      <c r="B277">
        <v>-17.64</v>
      </c>
      <c r="C277">
        <v>-66.05</v>
      </c>
      <c r="D277">
        <v>-17.690000000000001</v>
      </c>
      <c r="E277">
        <v>-66.02</v>
      </c>
      <c r="F277">
        <f>_10sept_0_20[[#This Row],[H_mag]]-40</f>
        <v>-57.64</v>
      </c>
      <c r="G277">
        <f>_10sept_0_20[[#This Row],[V_mag]]-40</f>
        <v>-57.69</v>
      </c>
      <c r="H277">
        <f>10^(_10sept_0_20[[#This Row],[H_mag_adj]]/20)*COS(RADIANS(_10sept_0_20[[#This Row],[H_phase]]))</f>
        <v>5.3267346844325381E-4</v>
      </c>
      <c r="I277">
        <f>10^(_10sept_0_20[[#This Row],[H_mag_adj]]/20)*SIN(RADIANS(_10sept_0_20[[#This Row],[H_phase]]))</f>
        <v>-1.1992195591311204E-3</v>
      </c>
      <c r="J277">
        <f>10^(_10sept_0_20[[#This Row],[V_mag_adj]]/20)*COS(RADIANS(_10sept_0_20[[#This Row],[V_phase]]))</f>
        <v>5.3024019523651691E-4</v>
      </c>
      <c r="K277">
        <f>10^(_10sept_0_20[[#This Row],[V_mag_adj]]/20)*SIN(RADIANS(_10sept_0_20[[#This Row],[V_phase]]))</f>
        <v>-1.1920586578480477E-3</v>
      </c>
    </row>
    <row r="278" spans="1:11" x14ac:dyDescent="0.25">
      <c r="A278">
        <v>95</v>
      </c>
      <c r="B278">
        <v>-18.21</v>
      </c>
      <c r="C278">
        <v>-85.59</v>
      </c>
      <c r="D278">
        <v>-18.21</v>
      </c>
      <c r="E278">
        <v>-85.89</v>
      </c>
      <c r="F278">
        <f>_10sept_0_20[[#This Row],[H_mag]]-40</f>
        <v>-58.21</v>
      </c>
      <c r="G278">
        <f>_10sept_0_20[[#This Row],[V_mag]]-40</f>
        <v>-58.21</v>
      </c>
      <c r="H278">
        <f>10^(_10sept_0_20[[#This Row],[H_mag_adj]]/20)*COS(RADIANS(_10sept_0_20[[#This Row],[H_phase]]))</f>
        <v>9.4490263977171527E-5</v>
      </c>
      <c r="I278">
        <f>10^(_10sept_0_20[[#This Row],[H_mag_adj]]/20)*SIN(RADIANS(_10sept_0_20[[#This Row],[H_phase]]))</f>
        <v>-1.2252149787599206E-3</v>
      </c>
      <c r="J278">
        <f>10^(_10sept_0_20[[#This Row],[V_mag_adj]]/20)*COS(RADIANS(_10sept_0_20[[#This Row],[V_phase]]))</f>
        <v>8.807378741351202E-5</v>
      </c>
      <c r="K278">
        <f>10^(_10sept_0_20[[#This Row],[V_mag_adj]]/20)*SIN(RADIANS(_10sept_0_20[[#This Row],[V_phase]]))</f>
        <v>-1.2256929314207485E-3</v>
      </c>
    </row>
    <row r="279" spans="1:11" x14ac:dyDescent="0.25">
      <c r="A279">
        <v>96</v>
      </c>
      <c r="B279">
        <v>-18.48</v>
      </c>
      <c r="C279">
        <v>-105.42</v>
      </c>
      <c r="D279">
        <v>-18.420000000000002</v>
      </c>
      <c r="E279">
        <v>-106.18</v>
      </c>
      <c r="F279">
        <f>_10sept_0_20[[#This Row],[H_mag]]-40</f>
        <v>-58.480000000000004</v>
      </c>
      <c r="G279">
        <f>_10sept_0_20[[#This Row],[V_mag]]-40</f>
        <v>-58.42</v>
      </c>
      <c r="H279">
        <f>10^(_10sept_0_20[[#This Row],[H_mag_adj]]/20)*COS(RADIANS(_10sept_0_20[[#This Row],[H_phase]]))</f>
        <v>-3.1674247534533456E-4</v>
      </c>
      <c r="I279">
        <f>10^(_10sept_0_20[[#This Row],[H_mag_adj]]/20)*SIN(RADIANS(_10sept_0_20[[#This Row],[H_phase]]))</f>
        <v>-1.1483604512526535E-3</v>
      </c>
      <c r="J279">
        <f>10^(_10sept_0_20[[#This Row],[V_mag_adj]]/20)*COS(RADIANS(_10sept_0_20[[#This Row],[V_phase]]))</f>
        <v>-3.3424753785709954E-4</v>
      </c>
      <c r="K279">
        <f>10^(_10sept_0_20[[#This Row],[V_mag_adj]]/20)*SIN(RADIANS(_10sept_0_20[[#This Row],[V_phase]]))</f>
        <v>-1.1519883513700598E-3</v>
      </c>
    </row>
    <row r="280" spans="1:11" x14ac:dyDescent="0.25">
      <c r="A280">
        <v>97</v>
      </c>
      <c r="B280">
        <v>-18.440000000000001</v>
      </c>
      <c r="C280">
        <v>-126.13</v>
      </c>
      <c r="D280">
        <v>-18.399999999999999</v>
      </c>
      <c r="E280">
        <v>-125.95</v>
      </c>
      <c r="F280">
        <f>_10sept_0_20[[#This Row],[H_mag]]-40</f>
        <v>-58.44</v>
      </c>
      <c r="G280">
        <f>_10sept_0_20[[#This Row],[V_mag]]-40</f>
        <v>-58.4</v>
      </c>
      <c r="H280">
        <f>10^(_10sept_0_20[[#This Row],[H_mag_adj]]/20)*COS(RADIANS(_10sept_0_20[[#This Row],[H_phase]]))</f>
        <v>-7.0562136112220313E-4</v>
      </c>
      <c r="I280">
        <f>10^(_10sept_0_20[[#This Row],[H_mag_adj]]/20)*SIN(RADIANS(_10sept_0_20[[#This Row],[H_phase]]))</f>
        <v>-9.6658491298053724E-4</v>
      </c>
      <c r="J280">
        <f>10^(_10sept_0_20[[#This Row],[V_mag_adj]]/20)*COS(RADIANS(_10sept_0_20[[#This Row],[V_phase]]))</f>
        <v>-7.0582423574297817E-4</v>
      </c>
      <c r="K280">
        <f>10^(_10sept_0_20[[#This Row],[V_mag_adj]]/20)*SIN(RADIANS(_10sept_0_20[[#This Row],[V_phase]]))</f>
        <v>-9.7326867769581852E-4</v>
      </c>
    </row>
    <row r="281" spans="1:11" x14ac:dyDescent="0.25">
      <c r="A281">
        <v>98</v>
      </c>
      <c r="B281">
        <v>-18.16</v>
      </c>
      <c r="C281">
        <v>-146.07</v>
      </c>
      <c r="D281">
        <v>-18.22</v>
      </c>
      <c r="E281">
        <v>-146.32</v>
      </c>
      <c r="F281">
        <f>_10sept_0_20[[#This Row],[H_mag]]-40</f>
        <v>-58.16</v>
      </c>
      <c r="G281">
        <f>_10sept_0_20[[#This Row],[V_mag]]-40</f>
        <v>-58.22</v>
      </c>
      <c r="H281">
        <f>10^(_10sept_0_20[[#This Row],[H_mag_adj]]/20)*COS(RADIANS(_10sept_0_20[[#This Row],[H_phase]]))</f>
        <v>-1.025490473402259E-3</v>
      </c>
      <c r="I281">
        <f>10^(_10sept_0_20[[#This Row],[H_mag_adj]]/20)*SIN(RADIANS(_10sept_0_20[[#This Row],[H_phase]]))</f>
        <v>-6.898806760587536E-4</v>
      </c>
      <c r="J281">
        <f>10^(_10sept_0_20[[#This Row],[V_mag_adj]]/20)*COS(RADIANS(_10sept_0_20[[#This Row],[V_phase]]))</f>
        <v>-1.0214107928535531E-3</v>
      </c>
      <c r="K281">
        <f>10^(_10sept_0_20[[#This Row],[V_mag_adj]]/20)*SIN(RADIANS(_10sept_0_20[[#This Row],[V_phase]]))</f>
        <v>-6.8068131928900207E-4</v>
      </c>
    </row>
    <row r="282" spans="1:11" x14ac:dyDescent="0.25">
      <c r="A282">
        <v>99</v>
      </c>
      <c r="B282">
        <v>-17.78</v>
      </c>
      <c r="C282">
        <v>-164.82</v>
      </c>
      <c r="D282">
        <v>-17.739999999999998</v>
      </c>
      <c r="E282">
        <v>-164.63</v>
      </c>
      <c r="F282">
        <f>_10sept_0_20[[#This Row],[H_mag]]-40</f>
        <v>-57.78</v>
      </c>
      <c r="G282">
        <f>_10sept_0_20[[#This Row],[V_mag]]-40</f>
        <v>-57.739999999999995</v>
      </c>
      <c r="H282">
        <f>10^(_10sept_0_20[[#This Row],[H_mag_adj]]/20)*COS(RADIANS(_10sept_0_20[[#This Row],[H_phase]]))</f>
        <v>-1.2461659951534339E-3</v>
      </c>
      <c r="I282">
        <f>10^(_10sept_0_20[[#This Row],[H_mag_adj]]/20)*SIN(RADIANS(_10sept_0_20[[#This Row],[H_phase]]))</f>
        <v>-3.3810874740874627E-4</v>
      </c>
      <c r="J282">
        <f>10^(_10sept_0_20[[#This Row],[V_mag_adj]]/20)*COS(RADIANS(_10sept_0_20[[#This Row],[V_phase]]))</f>
        <v>-1.2507847682924698E-3</v>
      </c>
      <c r="K282">
        <f>10^(_10sept_0_20[[#This Row],[V_mag_adj]]/20)*SIN(RADIANS(_10sept_0_20[[#This Row],[V_phase]]))</f>
        <v>-3.4381902867354681E-4</v>
      </c>
    </row>
    <row r="283" spans="1:11" x14ac:dyDescent="0.25">
      <c r="A283">
        <v>100</v>
      </c>
      <c r="B283">
        <v>-17.3</v>
      </c>
      <c r="C283">
        <v>177.86</v>
      </c>
      <c r="D283">
        <v>-17.32</v>
      </c>
      <c r="E283">
        <v>177.92</v>
      </c>
      <c r="F283">
        <f>_10sept_0_20[[#This Row],[H_mag]]-40</f>
        <v>-57.3</v>
      </c>
      <c r="G283">
        <f>_10sept_0_20[[#This Row],[V_mag]]-40</f>
        <v>-57.32</v>
      </c>
      <c r="H283">
        <f>10^(_10sept_0_20[[#This Row],[H_mag_adj]]/20)*COS(RADIANS(_10sept_0_20[[#This Row],[H_phase]]))</f>
        <v>-1.3636314328008142E-3</v>
      </c>
      <c r="I283">
        <f>10^(_10sept_0_20[[#This Row],[H_mag_adj]]/20)*SIN(RADIANS(_10sept_0_20[[#This Row],[H_phase]]))</f>
        <v>5.0955393634674114E-5</v>
      </c>
      <c r="J283">
        <f>10^(_10sept_0_20[[#This Row],[V_mag_adj]]/20)*COS(RADIANS(_10sept_0_20[[#This Row],[V_phase]]))</f>
        <v>-1.360547659189204E-3</v>
      </c>
      <c r="K283">
        <f>10^(_10sept_0_20[[#This Row],[V_mag_adj]]/20)*SIN(RADIANS(_10sept_0_20[[#This Row],[V_phase]]))</f>
        <v>4.941346465879428E-5</v>
      </c>
    </row>
    <row r="284" spans="1:11" x14ac:dyDescent="0.25">
      <c r="A284">
        <v>101</v>
      </c>
      <c r="B284">
        <v>-16.920000000000002</v>
      </c>
      <c r="C284">
        <v>161.83000000000001</v>
      </c>
      <c r="D284">
        <v>-17</v>
      </c>
      <c r="E284">
        <v>161.37</v>
      </c>
      <c r="F284">
        <f>_10sept_0_20[[#This Row],[H_mag]]-40</f>
        <v>-56.92</v>
      </c>
      <c r="G284">
        <f>_10sept_0_20[[#This Row],[V_mag]]-40</f>
        <v>-57</v>
      </c>
      <c r="H284">
        <f>10^(_10sept_0_20[[#This Row],[H_mag_adj]]/20)*COS(RADIANS(_10sept_0_20[[#This Row],[H_phase]]))</f>
        <v>-1.3545203259825065E-3</v>
      </c>
      <c r="I284">
        <f>10^(_10sept_0_20[[#This Row],[H_mag_adj]]/20)*SIN(RADIANS(_10sept_0_20[[#This Row],[H_phase]]))</f>
        <v>4.4455786736538806E-4</v>
      </c>
      <c r="J284">
        <f>10^(_10sept_0_20[[#This Row],[V_mag_adj]]/20)*COS(RADIANS(_10sept_0_20[[#This Row],[V_phase]]))</f>
        <v>-1.3385223760032758E-3</v>
      </c>
      <c r="K284">
        <f>10^(_10sept_0_20[[#This Row],[V_mag_adj]]/20)*SIN(RADIANS(_10sept_0_20[[#This Row],[V_phase]]))</f>
        <v>4.5124291009102882E-4</v>
      </c>
    </row>
    <row r="285" spans="1:11" x14ac:dyDescent="0.25">
      <c r="A285">
        <v>102</v>
      </c>
      <c r="B285">
        <v>-16.559999999999999</v>
      </c>
      <c r="C285">
        <v>146.25</v>
      </c>
      <c r="D285">
        <v>-16.64</v>
      </c>
      <c r="E285">
        <v>145.47999999999999</v>
      </c>
      <c r="F285">
        <f>_10sept_0_20[[#This Row],[H_mag]]-40</f>
        <v>-56.56</v>
      </c>
      <c r="G285">
        <f>_10sept_0_20[[#This Row],[V_mag]]-40</f>
        <v>-56.64</v>
      </c>
      <c r="H285">
        <f>10^(_10sept_0_20[[#This Row],[H_mag_adj]]/20)*COS(RADIANS(_10sept_0_20[[#This Row],[H_phase]]))</f>
        <v>-1.2355103323989105E-3</v>
      </c>
      <c r="I285">
        <f>10^(_10sept_0_20[[#This Row],[H_mag_adj]]/20)*SIN(RADIANS(_10sept_0_20[[#This Row],[H_phase]]))</f>
        <v>8.2554161103752402E-4</v>
      </c>
      <c r="J285">
        <f>10^(_10sept_0_20[[#This Row],[V_mag_adj]]/20)*COS(RADIANS(_10sept_0_20[[#This Row],[V_phase]]))</f>
        <v>-1.2130801217416557E-3</v>
      </c>
      <c r="K285">
        <f>10^(_10sept_0_20[[#This Row],[V_mag_adj]]/20)*SIN(RADIANS(_10sept_0_20[[#This Row],[V_phase]]))</f>
        <v>8.3435047974753638E-4</v>
      </c>
    </row>
    <row r="286" spans="1:11" x14ac:dyDescent="0.25">
      <c r="A286">
        <v>103</v>
      </c>
      <c r="B286">
        <v>-16.329999999999998</v>
      </c>
      <c r="C286">
        <v>130.81</v>
      </c>
      <c r="D286">
        <v>-16.41</v>
      </c>
      <c r="E286">
        <v>131.47</v>
      </c>
      <c r="F286">
        <f>_10sept_0_20[[#This Row],[H_mag]]-40</f>
        <v>-56.33</v>
      </c>
      <c r="G286">
        <f>_10sept_0_20[[#This Row],[V_mag]]-40</f>
        <v>-56.41</v>
      </c>
      <c r="H286">
        <f>10^(_10sept_0_20[[#This Row],[H_mag_adj]]/20)*COS(RADIANS(_10sept_0_20[[#This Row],[H_phase]]))</f>
        <v>-9.9719621838391024E-4</v>
      </c>
      <c r="I286">
        <f>10^(_10sept_0_20[[#This Row],[H_mag_adj]]/20)*SIN(RADIANS(_10sept_0_20[[#This Row],[H_phase]]))</f>
        <v>1.1548553847585564E-3</v>
      </c>
      <c r="J286">
        <f>10^(_10sept_0_20[[#This Row],[V_mag_adj]]/20)*COS(RADIANS(_10sept_0_20[[#This Row],[V_phase]]))</f>
        <v>-1.0011690412218372E-3</v>
      </c>
      <c r="K286">
        <f>10^(_10sept_0_20[[#This Row],[V_mag_adj]]/20)*SIN(RADIANS(_10sept_0_20[[#This Row],[V_phase]]))</f>
        <v>1.1328103787811852E-3</v>
      </c>
    </row>
    <row r="287" spans="1:11" x14ac:dyDescent="0.25">
      <c r="A287">
        <v>104</v>
      </c>
      <c r="B287">
        <v>-16.21</v>
      </c>
      <c r="C287">
        <v>116.55</v>
      </c>
      <c r="D287">
        <v>-16.2</v>
      </c>
      <c r="E287">
        <v>116.9</v>
      </c>
      <c r="F287">
        <f>_10sept_0_20[[#This Row],[H_mag]]-40</f>
        <v>-56.21</v>
      </c>
      <c r="G287">
        <f>_10sept_0_20[[#This Row],[V_mag]]-40</f>
        <v>-56.2</v>
      </c>
      <c r="H287">
        <f>10^(_10sept_0_20[[#This Row],[H_mag_adj]]/20)*COS(RADIANS(_10sept_0_20[[#This Row],[H_phase]]))</f>
        <v>-6.9149134870527269E-4</v>
      </c>
      <c r="I287">
        <f>10^(_10sept_0_20[[#This Row],[H_mag_adj]]/20)*SIN(RADIANS(_10sept_0_20[[#This Row],[H_phase]]))</f>
        <v>1.3838914231510888E-3</v>
      </c>
      <c r="J287">
        <f>10^(_10sept_0_20[[#This Row],[V_mag_adj]]/20)*COS(RADIANS(_10sept_0_20[[#This Row],[V_phase]]))</f>
        <v>-7.0073839675492623E-4</v>
      </c>
      <c r="K287">
        <f>10^(_10sept_0_20[[#This Row],[V_mag_adj]]/20)*SIN(RADIANS(_10sept_0_20[[#This Row],[V_phase]]))</f>
        <v>1.3812308345576502E-3</v>
      </c>
    </row>
    <row r="288" spans="1:11" x14ac:dyDescent="0.25">
      <c r="A288">
        <v>105</v>
      </c>
      <c r="B288">
        <v>-16.11</v>
      </c>
      <c r="C288">
        <v>102.77</v>
      </c>
      <c r="D288">
        <v>-16.100000000000001</v>
      </c>
      <c r="E288">
        <v>103.17</v>
      </c>
      <c r="F288">
        <f>_10sept_0_20[[#This Row],[H_mag]]-40</f>
        <v>-56.11</v>
      </c>
      <c r="G288">
        <f>_10sept_0_20[[#This Row],[V_mag]]-40</f>
        <v>-56.1</v>
      </c>
      <c r="H288">
        <f>10^(_10sept_0_20[[#This Row],[H_mag_adj]]/20)*COS(RADIANS(_10sept_0_20[[#This Row],[H_phase]]))</f>
        <v>-3.4591285920647331E-4</v>
      </c>
      <c r="I288">
        <f>10^(_10sept_0_20[[#This Row],[H_mag_adj]]/20)*SIN(RADIANS(_10sept_0_20[[#This Row],[H_phase]]))</f>
        <v>1.5262396717686075E-3</v>
      </c>
      <c r="J288">
        <f>10^(_10sept_0_20[[#This Row],[V_mag_adj]]/20)*COS(RADIANS(_10sept_0_20[[#This Row],[V_phase]]))</f>
        <v>-3.5697024667739197E-4</v>
      </c>
      <c r="K288">
        <f>10^(_10sept_0_20[[#This Row],[V_mag_adj]]/20)*SIN(RADIANS(_10sept_0_20[[#This Row],[V_phase]]))</f>
        <v>1.5255429062049053E-3</v>
      </c>
    </row>
    <row r="289" spans="1:11" x14ac:dyDescent="0.25">
      <c r="A289">
        <v>106</v>
      </c>
      <c r="B289">
        <v>-16.100000000000001</v>
      </c>
      <c r="C289">
        <v>88.61</v>
      </c>
      <c r="D289">
        <v>-16.100000000000001</v>
      </c>
      <c r="E289">
        <v>89.04</v>
      </c>
      <c r="F289">
        <f>_10sept_0_20[[#This Row],[H_mag]]-40</f>
        <v>-56.1</v>
      </c>
      <c r="G289">
        <f>_10sept_0_20[[#This Row],[V_mag]]-40</f>
        <v>-56.1</v>
      </c>
      <c r="H289">
        <f>10^(_10sept_0_20[[#This Row],[H_mag_adj]]/20)*COS(RADIANS(_10sept_0_20[[#This Row],[H_phase]]))</f>
        <v>3.8005772664294362E-5</v>
      </c>
      <c r="I289">
        <f>10^(_10sept_0_20[[#This Row],[H_mag_adj]]/20)*SIN(RADIANS(_10sept_0_20[[#This Row],[H_phase]]))</f>
        <v>1.5662900360179836E-3</v>
      </c>
      <c r="J289">
        <f>10^(_10sept_0_20[[#This Row],[V_mag_adj]]/20)*COS(RADIANS(_10sept_0_20[[#This Row],[V_phase]]))</f>
        <v>2.6249937888471607E-5</v>
      </c>
      <c r="K289">
        <f>10^(_10sept_0_20[[#This Row],[V_mag_adj]]/20)*SIN(RADIANS(_10sept_0_20[[#This Row],[V_phase]]))</f>
        <v>1.5665311539978634E-3</v>
      </c>
    </row>
    <row r="290" spans="1:11" x14ac:dyDescent="0.25">
      <c r="A290">
        <v>107</v>
      </c>
      <c r="B290">
        <v>-16.18</v>
      </c>
      <c r="C290">
        <v>74.58</v>
      </c>
      <c r="D290">
        <v>-16.22</v>
      </c>
      <c r="E290">
        <v>74.739999999999995</v>
      </c>
      <c r="F290">
        <f>_10sept_0_20[[#This Row],[H_mag]]-40</f>
        <v>-56.18</v>
      </c>
      <c r="G290">
        <f>_10sept_0_20[[#This Row],[V_mag]]-40</f>
        <v>-56.22</v>
      </c>
      <c r="H290">
        <f>10^(_10sept_0_20[[#This Row],[H_mag_adj]]/20)*COS(RADIANS(_10sept_0_20[[#This Row],[H_phase]]))</f>
        <v>4.1276827119478661E-4</v>
      </c>
      <c r="I290">
        <f>10^(_10sept_0_20[[#This Row],[H_mag_adj]]/20)*SIN(RADIANS(_10sept_0_20[[#This Row],[H_phase]]))</f>
        <v>1.4965051897609504E-3</v>
      </c>
      <c r="J290">
        <f>10^(_10sept_0_20[[#This Row],[V_mag_adj]]/20)*COS(RADIANS(_10sept_0_20[[#This Row],[V_phase]]))</f>
        <v>4.0671034668346179E-4</v>
      </c>
      <c r="K290">
        <f>10^(_10sept_0_20[[#This Row],[V_mag_adj]]/20)*SIN(RADIANS(_10sept_0_20[[#This Row],[V_phase]]))</f>
        <v>1.4907709337164423E-3</v>
      </c>
    </row>
    <row r="291" spans="1:11" x14ac:dyDescent="0.25">
      <c r="A291">
        <v>108</v>
      </c>
      <c r="B291">
        <v>-16.45</v>
      </c>
      <c r="C291">
        <v>60.3</v>
      </c>
      <c r="D291">
        <v>-16.48</v>
      </c>
      <c r="E291">
        <v>60.04</v>
      </c>
      <c r="F291">
        <f>_10sept_0_20[[#This Row],[H_mag]]-40</f>
        <v>-56.45</v>
      </c>
      <c r="G291">
        <f>_10sept_0_20[[#This Row],[V_mag]]-40</f>
        <v>-56.480000000000004</v>
      </c>
      <c r="H291">
        <f>10^(_10sept_0_20[[#This Row],[H_mag_adj]]/20)*COS(RADIANS(_10sept_0_20[[#This Row],[H_phase]]))</f>
        <v>7.4560262978508394E-4</v>
      </c>
      <c r="I291">
        <f>10^(_10sept_0_20[[#This Row],[H_mag_adj]]/20)*SIN(RADIANS(_10sept_0_20[[#This Row],[H_phase]]))</f>
        <v>1.3071805636753553E-3</v>
      </c>
      <c r="J291">
        <f>10^(_10sept_0_20[[#This Row],[V_mag_adj]]/20)*COS(RADIANS(_10sept_0_20[[#This Row],[V_phase]]))</f>
        <v>7.4893552595906737E-4</v>
      </c>
      <c r="K291">
        <f>10^(_10sept_0_20[[#This Row],[V_mag_adj]]/20)*SIN(RADIANS(_10sept_0_20[[#This Row],[V_phase]]))</f>
        <v>1.2992883374340696E-3</v>
      </c>
    </row>
    <row r="292" spans="1:11" x14ac:dyDescent="0.25">
      <c r="A292">
        <v>109</v>
      </c>
      <c r="B292">
        <v>-16.670000000000002</v>
      </c>
      <c r="C292">
        <v>45.75</v>
      </c>
      <c r="D292">
        <v>-16.690000000000001</v>
      </c>
      <c r="E292">
        <v>45.54</v>
      </c>
      <c r="F292">
        <f>_10sept_0_20[[#This Row],[H_mag]]-40</f>
        <v>-56.67</v>
      </c>
      <c r="G292">
        <f>_10sept_0_20[[#This Row],[V_mag]]-40</f>
        <v>-56.69</v>
      </c>
      <c r="H292">
        <f>10^(_10sept_0_20[[#This Row],[H_mag_adj]]/20)*COS(RADIANS(_10sept_0_20[[#This Row],[H_phase]]))</f>
        <v>1.0238233437796674E-3</v>
      </c>
      <c r="I292">
        <f>10^(_10sept_0_20[[#This Row],[H_mag_adj]]/20)*SIN(RADIANS(_10sept_0_20[[#This Row],[H_phase]]))</f>
        <v>1.0509840605148074E-3</v>
      </c>
      <c r="J292">
        <f>10^(_10sept_0_20[[#This Row],[V_mag_adj]]/20)*COS(RADIANS(_10sept_0_20[[#This Row],[V_phase]]))</f>
        <v>1.0253049441039804E-3</v>
      </c>
      <c r="K292">
        <f>10^(_10sept_0_20[[#This Row],[V_mag_adj]]/20)*SIN(RADIANS(_10sept_0_20[[#This Row],[V_phase]]))</f>
        <v>1.0448159515991284E-3</v>
      </c>
    </row>
    <row r="293" spans="1:11" x14ac:dyDescent="0.25">
      <c r="A293">
        <v>110</v>
      </c>
      <c r="B293">
        <v>-16.899999999999999</v>
      </c>
      <c r="C293">
        <v>29.99</v>
      </c>
      <c r="D293">
        <v>-16.899999999999999</v>
      </c>
      <c r="E293">
        <v>29.46</v>
      </c>
      <c r="F293">
        <f>_10sept_0_20[[#This Row],[H_mag]]-40</f>
        <v>-56.9</v>
      </c>
      <c r="G293">
        <f>_10sept_0_20[[#This Row],[V_mag]]-40</f>
        <v>-56.9</v>
      </c>
      <c r="H293">
        <f>10^(_10sept_0_20[[#This Row],[H_mag_adj]]/20)*COS(RADIANS(_10sept_0_20[[#This Row],[H_phase]]))</f>
        <v>1.2375831430577085E-3</v>
      </c>
      <c r="I293">
        <f>10^(_10sept_0_20[[#This Row],[H_mag_adj]]/20)*SIN(RADIANS(_10sept_0_20[[#This Row],[H_phase]]))</f>
        <v>7.1423099112887238E-4</v>
      </c>
      <c r="J293">
        <f>10^(_10sept_0_20[[#This Row],[V_mag_adj]]/20)*COS(RADIANS(_10sept_0_20[[#This Row],[V_phase]]))</f>
        <v>1.2441369127357668E-3</v>
      </c>
      <c r="K293">
        <f>10^(_10sept_0_20[[#This Row],[V_mag_adj]]/20)*SIN(RADIANS(_10sept_0_20[[#This Row],[V_phase]]))</f>
        <v>7.0275264996856677E-4</v>
      </c>
    </row>
    <row r="294" spans="1:11" x14ac:dyDescent="0.25">
      <c r="A294">
        <v>111</v>
      </c>
      <c r="B294">
        <v>-17.09</v>
      </c>
      <c r="C294">
        <v>14.46</v>
      </c>
      <c r="D294">
        <v>-17.11</v>
      </c>
      <c r="E294">
        <v>14.25</v>
      </c>
      <c r="F294">
        <f>_10sept_0_20[[#This Row],[H_mag]]-40</f>
        <v>-57.09</v>
      </c>
      <c r="G294">
        <f>_10sept_0_20[[#This Row],[V_mag]]-40</f>
        <v>-57.11</v>
      </c>
      <c r="H294">
        <f>10^(_10sept_0_20[[#This Row],[H_mag_adj]]/20)*COS(RADIANS(_10sept_0_20[[#This Row],[H_phase]]))</f>
        <v>1.3536920858996048E-3</v>
      </c>
      <c r="I294">
        <f>10^(_10sept_0_20[[#This Row],[H_mag_adj]]/20)*SIN(RADIANS(_10sept_0_20[[#This Row],[H_phase]]))</f>
        <v>3.4908049551381182E-4</v>
      </c>
      <c r="J294">
        <f>10^(_10sept_0_20[[#This Row],[V_mag_adj]]/20)*COS(RADIANS(_10sept_0_20[[#This Row],[V_phase]]))</f>
        <v>1.351846110258511E-3</v>
      </c>
      <c r="K294">
        <f>10^(_10sept_0_20[[#This Row],[V_mag_adj]]/20)*SIN(RADIANS(_10sept_0_20[[#This Row],[V_phase]]))</f>
        <v>3.4332517501866125E-4</v>
      </c>
    </row>
    <row r="295" spans="1:11" x14ac:dyDescent="0.25">
      <c r="A295">
        <v>112</v>
      </c>
      <c r="B295">
        <v>-17.190000000000001</v>
      </c>
      <c r="C295">
        <v>-0.22</v>
      </c>
      <c r="D295">
        <v>-17.28</v>
      </c>
      <c r="E295">
        <v>-1.01</v>
      </c>
      <c r="F295">
        <f>_10sept_0_20[[#This Row],[H_mag]]-40</f>
        <v>-57.19</v>
      </c>
      <c r="G295">
        <f>_10sept_0_20[[#This Row],[V_mag]]-40</f>
        <v>-57.28</v>
      </c>
      <c r="H295">
        <f>10^(_10sept_0_20[[#This Row],[H_mag_adj]]/20)*COS(RADIANS(_10sept_0_20[[#This Row],[H_phase]]))</f>
        <v>1.3819642183556511E-3</v>
      </c>
      <c r="I295">
        <f>10^(_10sept_0_20[[#This Row],[H_mag_adj]]/20)*SIN(RADIANS(_10sept_0_20[[#This Row],[H_phase]]))</f>
        <v>-5.3063877443506532E-6</v>
      </c>
      <c r="J295">
        <f>10^(_10sept_0_20[[#This Row],[V_mag_adj]]/20)*COS(RADIANS(_10sept_0_20[[#This Row],[V_phase]]))</f>
        <v>1.3675163269137216E-3</v>
      </c>
      <c r="K295">
        <f>10^(_10sept_0_20[[#This Row],[V_mag_adj]]/20)*SIN(RADIANS(_10sept_0_20[[#This Row],[V_phase]]))</f>
        <v>-2.4108836351068265E-5</v>
      </c>
    </row>
    <row r="296" spans="1:11" x14ac:dyDescent="0.25">
      <c r="A296">
        <v>113</v>
      </c>
      <c r="B296">
        <v>-17.440000000000001</v>
      </c>
      <c r="C296">
        <v>-16.04</v>
      </c>
      <c r="D296">
        <v>-17.39</v>
      </c>
      <c r="E296">
        <v>-16.2</v>
      </c>
      <c r="F296">
        <f>_10sept_0_20[[#This Row],[H_mag]]-40</f>
        <v>-57.44</v>
      </c>
      <c r="G296">
        <f>_10sept_0_20[[#This Row],[V_mag]]-40</f>
        <v>-57.39</v>
      </c>
      <c r="H296">
        <f>10^(_10sept_0_20[[#This Row],[H_mag_adj]]/20)*COS(RADIANS(_10sept_0_20[[#This Row],[H_phase]]))</f>
        <v>1.290489819422757E-3</v>
      </c>
      <c r="I296">
        <f>10^(_10sept_0_20[[#This Row],[H_mag_adj]]/20)*SIN(RADIANS(_10sept_0_20[[#This Row],[H_phase]]))</f>
        <v>-3.7101720556570754E-4</v>
      </c>
      <c r="J296">
        <f>10^(_10sept_0_20[[#This Row],[V_mag_adj]]/20)*COS(RADIANS(_10sept_0_20[[#This Row],[V_phase]]))</f>
        <v>1.2968927821896483E-3</v>
      </c>
      <c r="K296">
        <f>10^(_10sept_0_20[[#This Row],[V_mag_adj]]/20)*SIN(RADIANS(_10sept_0_20[[#This Row],[V_phase]]))</f>
        <v>-3.7678218352786856E-4</v>
      </c>
    </row>
    <row r="297" spans="1:11" x14ac:dyDescent="0.25">
      <c r="A297">
        <v>114</v>
      </c>
      <c r="B297">
        <v>-17.559999999999999</v>
      </c>
      <c r="C297">
        <v>-31.68</v>
      </c>
      <c r="D297">
        <v>-17.510000000000002</v>
      </c>
      <c r="E297">
        <v>-32.42</v>
      </c>
      <c r="F297">
        <f>_10sept_0_20[[#This Row],[H_mag]]-40</f>
        <v>-57.56</v>
      </c>
      <c r="G297">
        <f>_10sept_0_20[[#This Row],[V_mag]]-40</f>
        <v>-57.510000000000005</v>
      </c>
      <c r="H297">
        <f>10^(_10sept_0_20[[#This Row],[H_mag_adj]]/20)*COS(RADIANS(_10sept_0_20[[#This Row],[H_phase]]))</f>
        <v>1.1270073384621688E-3</v>
      </c>
      <c r="I297">
        <f>10^(_10sept_0_20[[#This Row],[H_mag_adj]]/20)*SIN(RADIANS(_10sept_0_20[[#This Row],[H_phase]]))</f>
        <v>-6.9551057568823145E-4</v>
      </c>
      <c r="J297">
        <f>10^(_10sept_0_20[[#This Row],[V_mag_adj]]/20)*COS(RADIANS(_10sept_0_20[[#This Row],[V_phase]]))</f>
        <v>1.1243846544145134E-3</v>
      </c>
      <c r="K297">
        <f>10^(_10sept_0_20[[#This Row],[V_mag_adj]]/20)*SIN(RADIANS(_10sept_0_20[[#This Row],[V_phase]]))</f>
        <v>-7.141068756196903E-4</v>
      </c>
    </row>
    <row r="298" spans="1:11" x14ac:dyDescent="0.25">
      <c r="A298">
        <v>115</v>
      </c>
      <c r="B298">
        <v>-17.62</v>
      </c>
      <c r="C298">
        <v>-47.47</v>
      </c>
      <c r="D298">
        <v>-17.62</v>
      </c>
      <c r="E298">
        <v>-47.18</v>
      </c>
      <c r="F298">
        <f>_10sept_0_20[[#This Row],[H_mag]]-40</f>
        <v>-57.620000000000005</v>
      </c>
      <c r="G298">
        <f>_10sept_0_20[[#This Row],[V_mag]]-40</f>
        <v>-57.620000000000005</v>
      </c>
      <c r="H298">
        <f>10^(_10sept_0_20[[#This Row],[H_mag_adj]]/20)*COS(RADIANS(_10sept_0_20[[#This Row],[H_phase]]))</f>
        <v>8.890606217383031E-4</v>
      </c>
      <c r="I298">
        <f>10^(_10sept_0_20[[#This Row],[H_mag_adj]]/20)*SIN(RADIANS(_10sept_0_20[[#This Row],[H_phase]]))</f>
        <v>-9.6922008341212185E-4</v>
      </c>
      <c r="J298">
        <f>10^(_10sept_0_20[[#This Row],[V_mag_adj]]/20)*COS(RADIANS(_10sept_0_20[[#This Row],[V_phase]]))</f>
        <v>8.9395487636812821E-4</v>
      </c>
      <c r="K298">
        <f>10^(_10sept_0_20[[#This Row],[V_mag_adj]]/20)*SIN(RADIANS(_10sept_0_20[[#This Row],[V_phase]]))</f>
        <v>-9.6470774757578424E-4</v>
      </c>
    </row>
    <row r="299" spans="1:11" x14ac:dyDescent="0.25">
      <c r="A299">
        <v>116</v>
      </c>
      <c r="B299">
        <v>-17.62</v>
      </c>
      <c r="C299">
        <v>-61.78</v>
      </c>
      <c r="D299">
        <v>-17.600000000000001</v>
      </c>
      <c r="E299">
        <v>-62.65</v>
      </c>
      <c r="F299">
        <f>_10sept_0_20[[#This Row],[H_mag]]-40</f>
        <v>-57.620000000000005</v>
      </c>
      <c r="G299">
        <f>_10sept_0_20[[#This Row],[V_mag]]-40</f>
        <v>-57.6</v>
      </c>
      <c r="H299">
        <f>10^(_10sept_0_20[[#This Row],[H_mag_adj]]/20)*COS(RADIANS(_10sept_0_20[[#This Row],[H_phase]]))</f>
        <v>6.2191506903492698E-4</v>
      </c>
      <c r="I299">
        <f>10^(_10sept_0_20[[#This Row],[H_mag_adj]]/20)*SIN(RADIANS(_10sept_0_20[[#This Row],[H_phase]]))</f>
        <v>-1.1588951661485093E-3</v>
      </c>
      <c r="J299">
        <f>10^(_10sept_0_20[[#This Row],[V_mag_adj]]/20)*COS(RADIANS(_10sept_0_20[[#This Row],[V_phase]]))</f>
        <v>6.0563989721474547E-4</v>
      </c>
      <c r="K299">
        <f>10^(_10sept_0_20[[#This Row],[V_mag_adj]]/20)*SIN(RADIANS(_10sept_0_20[[#This Row],[V_phase]]))</f>
        <v>-1.1708975803421441E-3</v>
      </c>
    </row>
    <row r="300" spans="1:11" x14ac:dyDescent="0.25">
      <c r="A300">
        <v>117</v>
      </c>
      <c r="B300">
        <v>-17.690000000000001</v>
      </c>
      <c r="C300">
        <v>-76.41</v>
      </c>
      <c r="D300">
        <v>-17.73</v>
      </c>
      <c r="E300">
        <v>-76.5</v>
      </c>
      <c r="F300">
        <f>_10sept_0_20[[#This Row],[H_mag]]-40</f>
        <v>-57.69</v>
      </c>
      <c r="G300">
        <f>_10sept_0_20[[#This Row],[V_mag]]-40</f>
        <v>-57.730000000000004</v>
      </c>
      <c r="H300">
        <f>10^(_10sept_0_20[[#This Row],[H_mag_adj]]/20)*COS(RADIANS(_10sept_0_20[[#This Row],[H_phase]]))</f>
        <v>3.0656105554576559E-4</v>
      </c>
      <c r="I300">
        <f>10^(_10sept_0_20[[#This Row],[H_mag_adj]]/20)*SIN(RADIANS(_10sept_0_20[[#This Row],[H_phase]]))</f>
        <v>-1.2681399085343915E-3</v>
      </c>
      <c r="J300">
        <f>10^(_10sept_0_20[[#This Row],[V_mag_adj]]/20)*COS(RADIANS(_10sept_0_20[[#This Row],[V_phase]]))</f>
        <v>3.0316932263814428E-4</v>
      </c>
      <c r="K300">
        <f>10^(_10sept_0_20[[#This Row],[V_mag_adj]]/20)*SIN(RADIANS(_10sept_0_20[[#This Row],[V_phase]]))</f>
        <v>-1.2627911098831296E-3</v>
      </c>
    </row>
    <row r="301" spans="1:11" x14ac:dyDescent="0.25">
      <c r="A301">
        <v>118</v>
      </c>
      <c r="B301">
        <v>-17.670000000000002</v>
      </c>
      <c r="C301">
        <v>-90.69</v>
      </c>
      <c r="D301">
        <v>-17.690000000000001</v>
      </c>
      <c r="E301">
        <v>-91.36</v>
      </c>
      <c r="F301">
        <f>_10sept_0_20[[#This Row],[H_mag]]-40</f>
        <v>-57.67</v>
      </c>
      <c r="G301">
        <f>_10sept_0_20[[#This Row],[V_mag]]-40</f>
        <v>-57.69</v>
      </c>
      <c r="H301">
        <f>10^(_10sept_0_20[[#This Row],[H_mag_adj]]/20)*COS(RADIANS(_10sept_0_20[[#This Row],[H_phase]]))</f>
        <v>-1.5747657505097372E-5</v>
      </c>
      <c r="I301">
        <f>10^(_10sept_0_20[[#This Row],[H_mag_adj]]/20)*SIN(RADIANS(_10sept_0_20[[#This Row],[H_phase]]))</f>
        <v>-1.3075807150510392E-3</v>
      </c>
      <c r="J301">
        <f>10^(_10sept_0_20[[#This Row],[V_mag_adj]]/20)*COS(RADIANS(_10sept_0_20[[#This Row],[V_phase]]))</f>
        <v>-3.0965314370037441E-5</v>
      </c>
      <c r="K301">
        <f>10^(_10sept_0_20[[#This Row],[V_mag_adj]]/20)*SIN(RADIANS(_10sept_0_20[[#This Row],[V_phase]]))</f>
        <v>-1.30430044763502E-3</v>
      </c>
    </row>
    <row r="302" spans="1:11" x14ac:dyDescent="0.25">
      <c r="A302">
        <v>119</v>
      </c>
      <c r="B302">
        <v>-17.760000000000002</v>
      </c>
      <c r="C302">
        <v>-104.34</v>
      </c>
      <c r="D302">
        <v>-17.739999999999998</v>
      </c>
      <c r="E302">
        <v>-105.2</v>
      </c>
      <c r="F302">
        <f>_10sept_0_20[[#This Row],[H_mag]]-40</f>
        <v>-57.760000000000005</v>
      </c>
      <c r="G302">
        <f>_10sept_0_20[[#This Row],[V_mag]]-40</f>
        <v>-57.739999999999995</v>
      </c>
      <c r="H302">
        <f>10^(_10sept_0_20[[#This Row],[H_mag_adj]]/20)*COS(RADIANS(_10sept_0_20[[#This Row],[H_phase]]))</f>
        <v>-3.205405414005853E-4</v>
      </c>
      <c r="I302">
        <f>10^(_10sept_0_20[[#This Row],[H_mag_adj]]/20)*SIN(RADIANS(_10sept_0_20[[#This Row],[H_phase]]))</f>
        <v>-1.253872655952371E-3</v>
      </c>
      <c r="J302">
        <f>10^(_10sept_0_20[[#This Row],[V_mag_adj]]/20)*COS(RADIANS(_10sept_0_20[[#This Row],[V_phase]]))</f>
        <v>-3.4010636760923929E-4</v>
      </c>
      <c r="K302">
        <f>10^(_10sept_0_20[[#This Row],[V_mag_adj]]/20)*SIN(RADIANS(_10sept_0_20[[#This Row],[V_phase]]))</f>
        <v>-1.2517993927870861E-3</v>
      </c>
    </row>
    <row r="303" spans="1:11" x14ac:dyDescent="0.25">
      <c r="A303">
        <v>120</v>
      </c>
      <c r="B303">
        <v>-17.84</v>
      </c>
      <c r="C303">
        <v>-117.59</v>
      </c>
      <c r="D303">
        <v>-17.87</v>
      </c>
      <c r="E303">
        <v>-118.71</v>
      </c>
      <c r="F303">
        <f>_10sept_0_20[[#This Row],[H_mag]]-40</f>
        <v>-57.84</v>
      </c>
      <c r="G303">
        <f>_10sept_0_20[[#This Row],[V_mag]]-40</f>
        <v>-57.870000000000005</v>
      </c>
      <c r="H303">
        <f>10^(_10sept_0_20[[#This Row],[H_mag_adj]]/20)*COS(RADIANS(_10sept_0_20[[#This Row],[H_phase]]))</f>
        <v>-5.9390032535480773E-4</v>
      </c>
      <c r="I303">
        <f>10^(_10sept_0_20[[#This Row],[H_mag_adj]]/20)*SIN(RADIANS(_10sept_0_20[[#This Row],[H_phase]]))</f>
        <v>-1.13650962457798E-3</v>
      </c>
      <c r="J303">
        <f>10^(_10sept_0_20[[#This Row],[V_mag_adj]]/20)*COS(RADIANS(_10sept_0_20[[#This Row],[V_phase]]))</f>
        <v>-6.1387765693771536E-4</v>
      </c>
      <c r="K303">
        <f>10^(_10sept_0_20[[#This Row],[V_mag_adj]]/20)*SIN(RADIANS(_10sept_0_20[[#This Row],[V_phase]]))</f>
        <v>-1.1208060359433252E-3</v>
      </c>
    </row>
    <row r="304" spans="1:11" x14ac:dyDescent="0.25">
      <c r="A304">
        <v>121</v>
      </c>
      <c r="B304">
        <v>-17.95</v>
      </c>
      <c r="C304">
        <v>-130.22</v>
      </c>
      <c r="D304">
        <v>-17.899999999999999</v>
      </c>
      <c r="E304">
        <v>-131.52000000000001</v>
      </c>
      <c r="F304">
        <f>_10sept_0_20[[#This Row],[H_mag]]-40</f>
        <v>-57.95</v>
      </c>
      <c r="G304">
        <f>_10sept_0_20[[#This Row],[V_mag]]-40</f>
        <v>-57.9</v>
      </c>
      <c r="H304">
        <f>10^(_10sept_0_20[[#This Row],[H_mag_adj]]/20)*COS(RADIANS(_10sept_0_20[[#This Row],[H_phase]]))</f>
        <v>-8.1761171511883751E-4</v>
      </c>
      <c r="I304">
        <f>10^(_10sept_0_20[[#This Row],[H_mag_adj]]/20)*SIN(RADIANS(_10sept_0_20[[#This Row],[H_phase]]))</f>
        <v>-9.668280477884739E-4</v>
      </c>
      <c r="J304">
        <f>10^(_10sept_0_20[[#This Row],[V_mag_adj]]/20)*COS(RADIANS(_10sept_0_20[[#This Row],[V_phase]]))</f>
        <v>-8.4418155963600025E-4</v>
      </c>
      <c r="K304">
        <f>10^(_10sept_0_20[[#This Row],[V_mag_adj]]/20)*SIN(RADIANS(_10sept_0_20[[#This Row],[V_phase]]))</f>
        <v>-9.53502801112539E-4</v>
      </c>
    </row>
    <row r="305" spans="1:11" x14ac:dyDescent="0.25">
      <c r="A305">
        <v>122</v>
      </c>
      <c r="B305">
        <v>-18.100000000000001</v>
      </c>
      <c r="C305">
        <v>-143.97</v>
      </c>
      <c r="D305">
        <v>-18.100000000000001</v>
      </c>
      <c r="E305">
        <v>-144.56</v>
      </c>
      <c r="F305">
        <f>_10sept_0_20[[#This Row],[H_mag]]-40</f>
        <v>-58.1</v>
      </c>
      <c r="G305">
        <f>_10sept_0_20[[#This Row],[V_mag]]-40</f>
        <v>-58.1</v>
      </c>
      <c r="H305">
        <f>10^(_10sept_0_20[[#This Row],[H_mag_adj]]/20)*COS(RADIANS(_10sept_0_20[[#This Row],[H_phase]]))</f>
        <v>-1.0064503163289573E-3</v>
      </c>
      <c r="I305">
        <f>10^(_10sept_0_20[[#This Row],[H_mag_adj]]/20)*SIN(RADIANS(_10sept_0_20[[#This Row],[H_phase]]))</f>
        <v>-7.32034411536656E-4</v>
      </c>
      <c r="J305">
        <f>10^(_10sept_0_20[[#This Row],[V_mag_adj]]/20)*COS(RADIANS(_10sept_0_20[[#This Row],[V_phase]]))</f>
        <v>-1.0139349052567825E-3</v>
      </c>
      <c r="K305">
        <f>10^(_10sept_0_20[[#This Row],[V_mag_adj]]/20)*SIN(RADIANS(_10sept_0_20[[#This Row],[V_phase]]))</f>
        <v>-7.2163191920424053E-4</v>
      </c>
    </row>
    <row r="306" spans="1:11" x14ac:dyDescent="0.25">
      <c r="A306">
        <v>123</v>
      </c>
      <c r="B306">
        <v>-18.22</v>
      </c>
      <c r="C306">
        <v>-157.24</v>
      </c>
      <c r="D306">
        <v>-18.2</v>
      </c>
      <c r="E306">
        <v>-157.66999999999999</v>
      </c>
      <c r="F306">
        <f>_10sept_0_20[[#This Row],[H_mag]]-40</f>
        <v>-58.22</v>
      </c>
      <c r="G306">
        <f>_10sept_0_20[[#This Row],[V_mag]]-40</f>
        <v>-58.2</v>
      </c>
      <c r="H306">
        <f>10^(_10sept_0_20[[#This Row],[H_mag_adj]]/20)*COS(RADIANS(_10sept_0_20[[#This Row],[H_phase]]))</f>
        <v>-1.131862789868356E-3</v>
      </c>
      <c r="I306">
        <f>10^(_10sept_0_20[[#This Row],[H_mag_adj]]/20)*SIN(RADIANS(_10sept_0_20[[#This Row],[H_phase]]))</f>
        <v>-4.7486175998722244E-4</v>
      </c>
      <c r="J306">
        <f>10^(_10sept_0_20[[#This Row],[V_mag_adj]]/20)*COS(RADIANS(_10sept_0_20[[#This Row],[V_phase]]))</f>
        <v>-1.1380120337433843E-3</v>
      </c>
      <c r="K306">
        <f>10^(_10sept_0_20[[#This Row],[V_mag_adj]]/20)*SIN(RADIANS(_10sept_0_20[[#This Row],[V_phase]]))</f>
        <v>-4.6742898871534791E-4</v>
      </c>
    </row>
    <row r="307" spans="1:11" x14ac:dyDescent="0.25">
      <c r="A307">
        <v>124</v>
      </c>
      <c r="B307">
        <v>-18.309999999999999</v>
      </c>
      <c r="C307">
        <v>-169.62</v>
      </c>
      <c r="D307">
        <v>-18.309999999999999</v>
      </c>
      <c r="E307">
        <v>-170.09</v>
      </c>
      <c r="F307">
        <f>_10sept_0_20[[#This Row],[H_mag]]-40</f>
        <v>-58.31</v>
      </c>
      <c r="G307">
        <f>_10sept_0_20[[#This Row],[V_mag]]-40</f>
        <v>-58.31</v>
      </c>
      <c r="H307">
        <f>10^(_10sept_0_20[[#This Row],[H_mag_adj]]/20)*COS(RADIANS(_10sept_0_20[[#This Row],[H_phase]]))</f>
        <v>-1.1949059376596502E-3</v>
      </c>
      <c r="I307">
        <f>10^(_10sept_0_20[[#This Row],[H_mag_adj]]/20)*SIN(RADIANS(_10sept_0_20[[#This Row],[H_phase]]))</f>
        <v>-2.1887515487511276E-4</v>
      </c>
      <c r="J307">
        <f>10^(_10sept_0_20[[#This Row],[V_mag_adj]]/20)*COS(RADIANS(_10sept_0_20[[#This Row],[V_phase]]))</f>
        <v>-1.196661158434729E-3</v>
      </c>
      <c r="K307">
        <f>10^(_10sept_0_20[[#This Row],[V_mag_adj]]/20)*SIN(RADIANS(_10sept_0_20[[#This Row],[V_phase]]))</f>
        <v>-2.0906603064473325E-4</v>
      </c>
    </row>
    <row r="308" spans="1:11" x14ac:dyDescent="0.25">
      <c r="A308">
        <v>125</v>
      </c>
      <c r="B308">
        <v>-18.45</v>
      </c>
      <c r="C308">
        <v>178.01</v>
      </c>
      <c r="D308">
        <v>-18.399999999999999</v>
      </c>
      <c r="E308">
        <v>178.16</v>
      </c>
      <c r="F308">
        <f>_10sept_0_20[[#This Row],[H_mag]]-40</f>
        <v>-58.45</v>
      </c>
      <c r="G308">
        <f>_10sept_0_20[[#This Row],[V_mag]]-40</f>
        <v>-58.4</v>
      </c>
      <c r="H308">
        <f>10^(_10sept_0_20[[#This Row],[H_mag_adj]]/20)*COS(RADIANS(_10sept_0_20[[#This Row],[H_phase]]))</f>
        <v>-1.1946426054083603E-3</v>
      </c>
      <c r="I308">
        <f>10^(_10sept_0_20[[#This Row],[H_mag_adj]]/20)*SIN(RADIANS(_10sept_0_20[[#This Row],[H_phase]]))</f>
        <v>4.1509081587328275E-5</v>
      </c>
      <c r="J308">
        <f>10^(_10sept_0_20[[#This Row],[V_mag_adj]]/20)*COS(RADIANS(_10sept_0_20[[#This Row],[V_phase]]))</f>
        <v>-1.2016445325842427E-3</v>
      </c>
      <c r="K308">
        <f>10^(_10sept_0_20[[#This Row],[V_mag_adj]]/20)*SIN(RADIANS(_10sept_0_20[[#This Row],[V_phase]]))</f>
        <v>3.8602953984416847E-5</v>
      </c>
    </row>
    <row r="309" spans="1:11" x14ac:dyDescent="0.25">
      <c r="A309">
        <v>126</v>
      </c>
      <c r="B309">
        <v>-18.59</v>
      </c>
      <c r="C309">
        <v>165.65</v>
      </c>
      <c r="D309">
        <v>-18.62</v>
      </c>
      <c r="E309">
        <v>165.43</v>
      </c>
      <c r="F309">
        <f>_10sept_0_20[[#This Row],[H_mag]]-40</f>
        <v>-58.59</v>
      </c>
      <c r="G309">
        <f>_10sept_0_20[[#This Row],[V_mag]]-40</f>
        <v>-58.620000000000005</v>
      </c>
      <c r="H309">
        <f>10^(_10sept_0_20[[#This Row],[H_mag_adj]]/20)*COS(RADIANS(_10sept_0_20[[#This Row],[H_phase]]))</f>
        <v>-1.1395517365435644E-3</v>
      </c>
      <c r="I309">
        <f>10^(_10sept_0_20[[#This Row],[H_mag_adj]]/20)*SIN(RADIANS(_10sept_0_20[[#This Row],[H_phase]]))</f>
        <v>2.9152738930043111E-4</v>
      </c>
      <c r="J309">
        <f>10^(_10sept_0_20[[#This Row],[V_mag_adj]]/20)*COS(RADIANS(_10sept_0_20[[#This Row],[V_phase]]))</f>
        <v>-1.1344987594408497E-3</v>
      </c>
      <c r="K309">
        <f>10^(_10sept_0_20[[#This Row],[V_mag_adj]]/20)*SIN(RADIANS(_10sept_0_20[[#This Row],[V_phase]]))</f>
        <v>2.9488055181663798E-4</v>
      </c>
    </row>
    <row r="310" spans="1:11" x14ac:dyDescent="0.25">
      <c r="A310">
        <v>127</v>
      </c>
      <c r="B310">
        <v>-18.809999999999999</v>
      </c>
      <c r="C310">
        <v>153.54</v>
      </c>
      <c r="D310">
        <v>-18.77</v>
      </c>
      <c r="E310">
        <v>153.83000000000001</v>
      </c>
      <c r="F310">
        <f>_10sept_0_20[[#This Row],[H_mag]]-40</f>
        <v>-58.81</v>
      </c>
      <c r="G310">
        <f>_10sept_0_20[[#This Row],[V_mag]]-40</f>
        <v>-58.769999999999996</v>
      </c>
      <c r="H310">
        <f>10^(_10sept_0_20[[#This Row],[H_mag_adj]]/20)*COS(RADIANS(_10sept_0_20[[#This Row],[H_phase]]))</f>
        <v>-1.0266968241608441E-3</v>
      </c>
      <c r="I310">
        <f>10^(_10sept_0_20[[#This Row],[H_mag_adj]]/20)*SIN(RADIANS(_10sept_0_20[[#This Row],[H_phase]]))</f>
        <v>5.1099751804707791E-4</v>
      </c>
      <c r="J310">
        <f>10^(_10sept_0_20[[#This Row],[V_mag_adj]]/20)*COS(RADIANS(_10sept_0_20[[#This Row],[V_phase]]))</f>
        <v>-1.0340209475794507E-3</v>
      </c>
      <c r="K310">
        <f>10^(_10sept_0_20[[#This Row],[V_mag_adj]]/20)*SIN(RADIANS(_10sept_0_20[[#This Row],[V_phase]]))</f>
        <v>5.0812905614286018E-4</v>
      </c>
    </row>
    <row r="311" spans="1:11" x14ac:dyDescent="0.25">
      <c r="A311">
        <v>128</v>
      </c>
      <c r="B311">
        <v>-19.100000000000001</v>
      </c>
      <c r="C311">
        <v>143.41</v>
      </c>
      <c r="D311">
        <v>-19.12</v>
      </c>
      <c r="E311">
        <v>142.83000000000001</v>
      </c>
      <c r="F311">
        <f>_10sept_0_20[[#This Row],[H_mag]]-40</f>
        <v>-59.1</v>
      </c>
      <c r="G311">
        <f>_10sept_0_20[[#This Row],[V_mag]]-40</f>
        <v>-59.120000000000005</v>
      </c>
      <c r="H311">
        <f>10^(_10sept_0_20[[#This Row],[H_mag_adj]]/20)*COS(RADIANS(_10sept_0_20[[#This Row],[H_phase]]))</f>
        <v>-8.9058033286931542E-4</v>
      </c>
      <c r="I311">
        <f>10^(_10sept_0_20[[#This Row],[H_mag_adj]]/20)*SIN(RADIANS(_10sept_0_20[[#This Row],[H_phase]]))</f>
        <v>6.6116219002507854E-4</v>
      </c>
      <c r="J311">
        <f>10^(_10sept_0_20[[#This Row],[V_mag_adj]]/20)*COS(RADIANS(_10sept_0_20[[#This Row],[V_phase]]))</f>
        <v>-8.818091520565414E-4</v>
      </c>
      <c r="K311">
        <f>10^(_10sept_0_20[[#This Row],[V_mag_adj]]/20)*SIN(RADIANS(_10sept_0_20[[#This Row],[V_phase]]))</f>
        <v>6.6860213775785029E-4</v>
      </c>
    </row>
    <row r="312" spans="1:11" x14ac:dyDescent="0.25">
      <c r="A312">
        <v>129</v>
      </c>
      <c r="B312">
        <v>-19.52</v>
      </c>
      <c r="C312">
        <v>132.68</v>
      </c>
      <c r="D312">
        <v>-19.52</v>
      </c>
      <c r="E312">
        <v>132.41999999999999</v>
      </c>
      <c r="F312">
        <f>_10sept_0_20[[#This Row],[H_mag]]-40</f>
        <v>-59.519999999999996</v>
      </c>
      <c r="G312">
        <f>_10sept_0_20[[#This Row],[V_mag]]-40</f>
        <v>-59.519999999999996</v>
      </c>
      <c r="H312">
        <f>10^(_10sept_0_20[[#This Row],[H_mag_adj]]/20)*COS(RADIANS(_10sept_0_20[[#This Row],[H_phase]]))</f>
        <v>-7.1641986031369023E-4</v>
      </c>
      <c r="I312">
        <f>10^(_10sept_0_20[[#This Row],[H_mag_adj]]/20)*SIN(RADIANS(_10sept_0_20[[#This Row],[H_phase]]))</f>
        <v>7.7692073696656629E-4</v>
      </c>
      <c r="J312">
        <f>10^(_10sept_0_20[[#This Row],[V_mag_adj]]/20)*COS(RADIANS(_10sept_0_20[[#This Row],[V_phase]]))</f>
        <v>-7.1288694164731267E-4</v>
      </c>
      <c r="K312">
        <f>10^(_10sept_0_20[[#This Row],[V_mag_adj]]/20)*SIN(RADIANS(_10sept_0_20[[#This Row],[V_phase]]))</f>
        <v>7.8016373679459165E-4</v>
      </c>
    </row>
    <row r="313" spans="1:11" x14ac:dyDescent="0.25">
      <c r="A313">
        <v>130</v>
      </c>
      <c r="B313">
        <v>-20.170000000000002</v>
      </c>
      <c r="C313">
        <v>122.34</v>
      </c>
      <c r="D313">
        <v>-20.27</v>
      </c>
      <c r="E313">
        <v>121.67</v>
      </c>
      <c r="F313">
        <f>_10sept_0_20[[#This Row],[H_mag]]-40</f>
        <v>-60.17</v>
      </c>
      <c r="G313">
        <f>_10sept_0_20[[#This Row],[V_mag]]-40</f>
        <v>-60.269999999999996</v>
      </c>
      <c r="H313">
        <f>10^(_10sept_0_20[[#This Row],[H_mag_adj]]/20)*COS(RADIANS(_10sept_0_20[[#This Row],[H_phase]]))</f>
        <v>-5.245742392404871E-4</v>
      </c>
      <c r="I313">
        <f>10^(_10sept_0_20[[#This Row],[H_mag_adj]]/20)*SIN(RADIANS(_10sept_0_20[[#This Row],[H_phase]]))</f>
        <v>8.2851321408226571E-4</v>
      </c>
      <c r="J313">
        <f>10^(_10sept_0_20[[#This Row],[V_mag_adj]]/20)*COS(RADIANS(_10sept_0_20[[#This Row],[V_phase]]))</f>
        <v>-5.0895676309448828E-4</v>
      </c>
      <c r="K313">
        <f>10^(_10sept_0_20[[#This Row],[V_mag_adj]]/20)*SIN(RADIANS(_10sept_0_20[[#This Row],[V_phase]]))</f>
        <v>8.250371651416801E-4</v>
      </c>
    </row>
    <row r="314" spans="1:11" x14ac:dyDescent="0.25">
      <c r="A314">
        <v>131</v>
      </c>
      <c r="B314">
        <v>-21</v>
      </c>
      <c r="C314">
        <v>111.42</v>
      </c>
      <c r="D314">
        <v>-20.93</v>
      </c>
      <c r="E314">
        <v>110.83</v>
      </c>
      <c r="F314">
        <f>_10sept_0_20[[#This Row],[H_mag]]-40</f>
        <v>-61</v>
      </c>
      <c r="G314">
        <f>_10sept_0_20[[#This Row],[V_mag]]-40</f>
        <v>-60.93</v>
      </c>
      <c r="H314">
        <f>10^(_10sept_0_20[[#This Row],[H_mag_adj]]/20)*COS(RADIANS(_10sept_0_20[[#This Row],[H_phase]]))</f>
        <v>-3.2548641289397432E-4</v>
      </c>
      <c r="I314">
        <f>10^(_10sept_0_20[[#This Row],[H_mag_adj]]/20)*SIN(RADIANS(_10sept_0_20[[#This Row],[H_phase]]))</f>
        <v>8.2969080370080914E-4</v>
      </c>
      <c r="J314">
        <f>10^(_10sept_0_20[[#This Row],[V_mag_adj]]/20)*COS(RADIANS(_10sept_0_20[[#This Row],[V_phase]]))</f>
        <v>-3.1949005203157893E-4</v>
      </c>
      <c r="K314">
        <f>10^(_10sept_0_20[[#This Row],[V_mag_adj]]/20)*SIN(RADIANS(_10sept_0_20[[#This Row],[V_phase]]))</f>
        <v>8.3973873133355982E-4</v>
      </c>
    </row>
    <row r="315" spans="1:11" x14ac:dyDescent="0.25">
      <c r="A315">
        <v>132</v>
      </c>
      <c r="B315">
        <v>-21.81</v>
      </c>
      <c r="C315">
        <v>100.65</v>
      </c>
      <c r="D315">
        <v>-22.08</v>
      </c>
      <c r="E315">
        <v>99.52</v>
      </c>
      <c r="F315">
        <f>_10sept_0_20[[#This Row],[H_mag]]-40</f>
        <v>-61.81</v>
      </c>
      <c r="G315">
        <f>_10sept_0_20[[#This Row],[V_mag]]-40</f>
        <v>-62.08</v>
      </c>
      <c r="H315">
        <f>10^(_10sept_0_20[[#This Row],[H_mag_adj]]/20)*COS(RADIANS(_10sept_0_20[[#This Row],[H_phase]]))</f>
        <v>-1.5004559239076558E-4</v>
      </c>
      <c r="I315">
        <f>10^(_10sept_0_20[[#This Row],[H_mag_adj]]/20)*SIN(RADIANS(_10sept_0_20[[#This Row],[H_phase]]))</f>
        <v>7.9790990434285523E-4</v>
      </c>
      <c r="J315">
        <f>10^(_10sept_0_20[[#This Row],[V_mag_adj]]/20)*COS(RADIANS(_10sept_0_20[[#This Row],[V_phase]]))</f>
        <v>-1.301709784125511E-4</v>
      </c>
      <c r="K315">
        <f>10^(_10sept_0_20[[#This Row],[V_mag_adj]]/20)*SIN(RADIANS(_10sept_0_20[[#This Row],[V_phase]]))</f>
        <v>7.7620653917362728E-4</v>
      </c>
    </row>
    <row r="316" spans="1:11" x14ac:dyDescent="0.25">
      <c r="A316">
        <v>133</v>
      </c>
      <c r="B316">
        <v>-23.14</v>
      </c>
      <c r="C316">
        <v>88.14</v>
      </c>
      <c r="D316">
        <v>-23.39</v>
      </c>
      <c r="E316">
        <v>86.28</v>
      </c>
      <c r="F316">
        <f>_10sept_0_20[[#This Row],[H_mag]]-40</f>
        <v>-63.14</v>
      </c>
      <c r="G316">
        <f>_10sept_0_20[[#This Row],[V_mag]]-40</f>
        <v>-63.39</v>
      </c>
      <c r="H316">
        <f>10^(_10sept_0_20[[#This Row],[H_mag_adj]]/20)*COS(RADIANS(_10sept_0_20[[#This Row],[H_phase]]))</f>
        <v>2.2610701083701539E-5</v>
      </c>
      <c r="I316">
        <f>10^(_10sept_0_20[[#This Row],[H_mag_adj]]/20)*SIN(RADIANS(_10sept_0_20[[#This Row],[H_phase]]))</f>
        <v>6.9625947487888748E-4</v>
      </c>
      <c r="J316">
        <f>10^(_10sept_0_20[[#This Row],[V_mag_adj]]/20)*COS(RADIANS(_10sept_0_20[[#This Row],[V_phase]]))</f>
        <v>4.3915228061312648E-5</v>
      </c>
      <c r="K316">
        <f>10^(_10sept_0_20[[#This Row],[V_mag_adj]]/20)*SIN(RADIANS(_10sept_0_20[[#This Row],[V_phase]]))</f>
        <v>6.7543566641009936E-4</v>
      </c>
    </row>
    <row r="317" spans="1:11" x14ac:dyDescent="0.25">
      <c r="A317">
        <v>134</v>
      </c>
      <c r="B317">
        <v>-24.75</v>
      </c>
      <c r="C317">
        <v>73.540000000000006</v>
      </c>
      <c r="D317">
        <v>-24.94</v>
      </c>
      <c r="E317">
        <v>72.64</v>
      </c>
      <c r="F317">
        <f>_10sept_0_20[[#This Row],[H_mag]]-40</f>
        <v>-64.75</v>
      </c>
      <c r="G317">
        <f>_10sept_0_20[[#This Row],[V_mag]]-40</f>
        <v>-64.94</v>
      </c>
      <c r="H317">
        <f>10^(_10sept_0_20[[#This Row],[H_mag_adj]]/20)*COS(RADIANS(_10sept_0_20[[#This Row],[H_phase]]))</f>
        <v>1.6398983247718996E-4</v>
      </c>
      <c r="I317">
        <f>10^(_10sept_0_20[[#This Row],[H_mag_adj]]/20)*SIN(RADIANS(_10sept_0_20[[#This Row],[H_phase]]))</f>
        <v>5.5504303797267E-4</v>
      </c>
      <c r="J317">
        <f>10^(_10sept_0_20[[#This Row],[V_mag_adj]]/20)*COS(RADIANS(_10sept_0_20[[#This Row],[V_phase]]))</f>
        <v>1.689513840062223E-4</v>
      </c>
      <c r="K317">
        <f>10^(_10sept_0_20[[#This Row],[V_mag_adj]]/20)*SIN(RADIANS(_10sept_0_20[[#This Row],[V_phase]]))</f>
        <v>5.4044644720168918E-4</v>
      </c>
    </row>
    <row r="318" spans="1:11" x14ac:dyDescent="0.25">
      <c r="A318">
        <v>135</v>
      </c>
      <c r="B318">
        <v>-26.37</v>
      </c>
      <c r="C318">
        <v>56.55</v>
      </c>
      <c r="D318">
        <v>-26.27</v>
      </c>
      <c r="E318">
        <v>55.15</v>
      </c>
      <c r="F318">
        <f>_10sept_0_20[[#This Row],[H_mag]]-40</f>
        <v>-66.37</v>
      </c>
      <c r="G318">
        <f>_10sept_0_20[[#This Row],[V_mag]]-40</f>
        <v>-66.27</v>
      </c>
      <c r="H318">
        <f>10^(_10sept_0_20[[#This Row],[H_mag_adj]]/20)*COS(RADIANS(_10sept_0_20[[#This Row],[H_phase]]))</f>
        <v>2.6473804486362208E-4</v>
      </c>
      <c r="I318">
        <f>10^(_10sept_0_20[[#This Row],[H_mag_adj]]/20)*SIN(RADIANS(_10sept_0_20[[#This Row],[H_phase]]))</f>
        <v>4.0073493293421944E-4</v>
      </c>
      <c r="J318">
        <f>10^(_10sept_0_20[[#This Row],[V_mag_adj]]/20)*COS(RADIANS(_10sept_0_20[[#This Row],[V_phase]]))</f>
        <v>2.7762782455362662E-4</v>
      </c>
      <c r="K318">
        <f>10^(_10sept_0_20[[#This Row],[V_mag_adj]]/20)*SIN(RADIANS(_10sept_0_20[[#This Row],[V_phase]]))</f>
        <v>3.987111916559132E-4</v>
      </c>
    </row>
    <row r="319" spans="1:11" x14ac:dyDescent="0.25">
      <c r="A319">
        <v>136</v>
      </c>
      <c r="B319">
        <v>-27.95</v>
      </c>
      <c r="C319">
        <v>37.97</v>
      </c>
      <c r="D319">
        <v>-27.48</v>
      </c>
      <c r="E319">
        <v>38.31</v>
      </c>
      <c r="F319">
        <f>_10sept_0_20[[#This Row],[H_mag]]-40</f>
        <v>-67.95</v>
      </c>
      <c r="G319">
        <f>_10sept_0_20[[#This Row],[V_mag]]-40</f>
        <v>-67.48</v>
      </c>
      <c r="H319">
        <f>10^(_10sept_0_20[[#This Row],[H_mag_adj]]/20)*COS(RADIANS(_10sept_0_20[[#This Row],[H_phase]]))</f>
        <v>3.1565284613465885E-4</v>
      </c>
      <c r="I319">
        <f>10^(_10sept_0_20[[#This Row],[H_mag_adj]]/20)*SIN(RADIANS(_10sept_0_20[[#This Row],[H_phase]]))</f>
        <v>2.463489796936318E-4</v>
      </c>
      <c r="J319">
        <f>10^(_10sept_0_20[[#This Row],[V_mag_adj]]/20)*COS(RADIANS(_10sept_0_20[[#This Row],[V_phase]]))</f>
        <v>3.3165461514491268E-4</v>
      </c>
      <c r="K319">
        <f>10^(_10sept_0_20[[#This Row],[V_mag_adj]]/20)*SIN(RADIANS(_10sept_0_20[[#This Row],[V_phase]]))</f>
        <v>2.6201903316035006E-4</v>
      </c>
    </row>
    <row r="320" spans="1:11" x14ac:dyDescent="0.25">
      <c r="A320">
        <v>137</v>
      </c>
      <c r="B320">
        <v>-28.6</v>
      </c>
      <c r="C320">
        <v>14.73</v>
      </c>
      <c r="D320">
        <v>-28.76</v>
      </c>
      <c r="E320">
        <v>14.88</v>
      </c>
      <c r="F320">
        <f>_10sept_0_20[[#This Row],[H_mag]]-40</f>
        <v>-68.599999999999994</v>
      </c>
      <c r="G320">
        <f>_10sept_0_20[[#This Row],[V_mag]]-40</f>
        <v>-68.760000000000005</v>
      </c>
      <c r="H320">
        <f>10^(_10sept_0_20[[#This Row],[H_mag_adj]]/20)*COS(RADIANS(_10sept_0_20[[#This Row],[H_phase]]))</f>
        <v>3.5932463196495064E-4</v>
      </c>
      <c r="I320">
        <f>10^(_10sept_0_20[[#This Row],[H_mag_adj]]/20)*SIN(RADIANS(_10sept_0_20[[#This Row],[H_phase]]))</f>
        <v>9.4468170954778238E-5</v>
      </c>
      <c r="J320">
        <f>10^(_10sept_0_20[[#This Row],[V_mag_adj]]/20)*COS(RADIANS(_10sept_0_20[[#This Row],[V_phase]]))</f>
        <v>3.525222066277328E-4</v>
      </c>
      <c r="K320">
        <f>10^(_10sept_0_20[[#This Row],[V_mag_adj]]/20)*SIN(RADIANS(_10sept_0_20[[#This Row],[V_phase]]))</f>
        <v>9.366715343236845E-5</v>
      </c>
    </row>
    <row r="321" spans="1:11" x14ac:dyDescent="0.25">
      <c r="A321">
        <v>138</v>
      </c>
      <c r="B321">
        <v>-29.04</v>
      </c>
      <c r="C321">
        <v>-7.41</v>
      </c>
      <c r="D321">
        <v>-28.75</v>
      </c>
      <c r="E321">
        <v>-9.01</v>
      </c>
      <c r="F321">
        <f>_10sept_0_20[[#This Row],[H_mag]]-40</f>
        <v>-69.039999999999992</v>
      </c>
      <c r="G321">
        <f>_10sept_0_20[[#This Row],[V_mag]]-40</f>
        <v>-68.75</v>
      </c>
      <c r="H321">
        <f>10^(_10sept_0_20[[#This Row],[H_mag_adj]]/20)*COS(RADIANS(_10sept_0_20[[#This Row],[H_phase]]))</f>
        <v>3.5023361995730888E-4</v>
      </c>
      <c r="I321">
        <f>10^(_10sept_0_20[[#This Row],[H_mag_adj]]/20)*SIN(RADIANS(_10sept_0_20[[#This Row],[H_phase]]))</f>
        <v>-4.5549565046153314E-5</v>
      </c>
      <c r="J321">
        <f>10^(_10sept_0_20[[#This Row],[V_mag_adj]]/20)*COS(RADIANS(_10sept_0_20[[#This Row],[V_phase]]))</f>
        <v>3.6066825194687804E-4</v>
      </c>
      <c r="K321">
        <f>10^(_10sept_0_20[[#This Row],[V_mag_adj]]/20)*SIN(RADIANS(_10sept_0_20[[#This Row],[V_phase]]))</f>
        <v>-5.7188768599397698E-5</v>
      </c>
    </row>
    <row r="322" spans="1:11" x14ac:dyDescent="0.25">
      <c r="A322">
        <v>139</v>
      </c>
      <c r="B322">
        <v>-27.98</v>
      </c>
      <c r="C322">
        <v>-30.41</v>
      </c>
      <c r="D322">
        <v>-28.19</v>
      </c>
      <c r="E322">
        <v>-29.32</v>
      </c>
      <c r="F322">
        <f>_10sept_0_20[[#This Row],[H_mag]]-40</f>
        <v>-67.98</v>
      </c>
      <c r="G322">
        <f>_10sept_0_20[[#This Row],[V_mag]]-40</f>
        <v>-68.19</v>
      </c>
      <c r="H322">
        <f>10^(_10sept_0_20[[#This Row],[H_mag_adj]]/20)*COS(RADIANS(_10sept_0_20[[#This Row],[H_phase]]))</f>
        <v>3.4412918569864037E-4</v>
      </c>
      <c r="I322">
        <f>10^(_10sept_0_20[[#This Row],[H_mag_adj]]/20)*SIN(RADIANS(_10sept_0_20[[#This Row],[H_phase]]))</f>
        <v>-2.0198013826984944E-4</v>
      </c>
      <c r="J322">
        <f>10^(_10sept_0_20[[#This Row],[V_mag_adj]]/20)*COS(RADIANS(_10sept_0_20[[#This Row],[V_phase]]))</f>
        <v>3.3959858891698775E-4</v>
      </c>
      <c r="K322">
        <f>10^(_10sept_0_20[[#This Row],[V_mag_adj]]/20)*SIN(RADIANS(_10sept_0_20[[#This Row],[V_phase]]))</f>
        <v>-1.9072974375152965E-4</v>
      </c>
    </row>
    <row r="323" spans="1:11" x14ac:dyDescent="0.25">
      <c r="A323">
        <v>140</v>
      </c>
      <c r="B323">
        <v>-27.2</v>
      </c>
      <c r="C323">
        <v>-46.66</v>
      </c>
      <c r="D323">
        <v>-27.34</v>
      </c>
      <c r="E323">
        <v>-47.14</v>
      </c>
      <c r="F323">
        <f>_10sept_0_20[[#This Row],[H_mag]]-40</f>
        <v>-67.2</v>
      </c>
      <c r="G323">
        <f>_10sept_0_20[[#This Row],[V_mag]]-40</f>
        <v>-67.34</v>
      </c>
      <c r="H323">
        <f>10^(_10sept_0_20[[#This Row],[H_mag_adj]]/20)*COS(RADIANS(_10sept_0_20[[#This Row],[H_phase]]))</f>
        <v>2.9959228162317899E-4</v>
      </c>
      <c r="I323">
        <f>10^(_10sept_0_20[[#This Row],[H_mag_adj]]/20)*SIN(RADIANS(_10sept_0_20[[#This Row],[H_phase]]))</f>
        <v>-3.1747525350512272E-4</v>
      </c>
      <c r="J323">
        <f>10^(_10sept_0_20[[#This Row],[V_mag_adj]]/20)*COS(RADIANS(_10sept_0_20[[#This Row],[V_phase]]))</f>
        <v>2.9217466860612107E-4</v>
      </c>
      <c r="K323">
        <f>10^(_10sept_0_20[[#This Row],[V_mag_adj]]/20)*SIN(RADIANS(_10sept_0_20[[#This Row],[V_phase]]))</f>
        <v>-3.1485791230783852E-4</v>
      </c>
    </row>
    <row r="324" spans="1:11" x14ac:dyDescent="0.25">
      <c r="A324">
        <v>141</v>
      </c>
      <c r="B324">
        <v>-26.44</v>
      </c>
      <c r="C324">
        <v>-59.36</v>
      </c>
      <c r="D324">
        <v>-26.42</v>
      </c>
      <c r="E324">
        <v>-59.42</v>
      </c>
      <c r="F324">
        <f>_10sept_0_20[[#This Row],[H_mag]]-40</f>
        <v>-66.44</v>
      </c>
      <c r="G324">
        <f>_10sept_0_20[[#This Row],[V_mag]]-40</f>
        <v>-66.42</v>
      </c>
      <c r="H324">
        <f>10^(_10sept_0_20[[#This Row],[H_mag_adj]]/20)*COS(RADIANS(_10sept_0_20[[#This Row],[H_phase]]))</f>
        <v>2.4280933766749523E-4</v>
      </c>
      <c r="I324">
        <f>10^(_10sept_0_20[[#This Row],[H_mag_adj]]/20)*SIN(RADIANS(_10sept_0_20[[#This Row],[H_phase]]))</f>
        <v>-4.0991476032201389E-4</v>
      </c>
      <c r="J324">
        <f>10^(_10sept_0_20[[#This Row],[V_mag_adj]]/20)*COS(RADIANS(_10sept_0_20[[#This Row],[V_phase]]))</f>
        <v>2.4293868635127871E-4</v>
      </c>
      <c r="K324">
        <f>10^(_10sept_0_20[[#This Row],[V_mag_adj]]/20)*SIN(RADIANS(_10sept_0_20[[#This Row],[V_phase]]))</f>
        <v>-4.1111434160578296E-4</v>
      </c>
    </row>
    <row r="325" spans="1:11" x14ac:dyDescent="0.25">
      <c r="A325">
        <v>142</v>
      </c>
      <c r="B325">
        <v>-25.6</v>
      </c>
      <c r="C325">
        <v>-69.47</v>
      </c>
      <c r="D325">
        <v>-25.79</v>
      </c>
      <c r="E325">
        <v>-69.91</v>
      </c>
      <c r="F325">
        <f>_10sept_0_20[[#This Row],[H_mag]]-40</f>
        <v>-65.599999999999994</v>
      </c>
      <c r="G325">
        <f>_10sept_0_20[[#This Row],[V_mag]]-40</f>
        <v>-65.789999999999992</v>
      </c>
      <c r="H325">
        <f>10^(_10sept_0_20[[#This Row],[H_mag_adj]]/20)*COS(RADIANS(_10sept_0_20[[#This Row],[H_phase]]))</f>
        <v>1.8404880790073551E-4</v>
      </c>
      <c r="I325">
        <f>10^(_10sept_0_20[[#This Row],[H_mag_adj]]/20)*SIN(RADIANS(_10sept_0_20[[#This Row],[H_phase]]))</f>
        <v>-4.9147625237048272E-4</v>
      </c>
      <c r="J325">
        <f>10^(_10sept_0_20[[#This Row],[V_mag_adj]]/20)*COS(RADIANS(_10sept_0_20[[#This Row],[V_phase]]))</f>
        <v>1.763686595340001E-4</v>
      </c>
      <c r="K325">
        <f>10^(_10sept_0_20[[#This Row],[V_mag_adj]]/20)*SIN(RADIANS(_10sept_0_20[[#This Row],[V_phase]]))</f>
        <v>-4.8221077810094447E-4</v>
      </c>
    </row>
    <row r="326" spans="1:11" x14ac:dyDescent="0.25">
      <c r="A326">
        <v>143</v>
      </c>
      <c r="B326">
        <v>-25.33</v>
      </c>
      <c r="C326">
        <v>-77.489999999999995</v>
      </c>
      <c r="D326">
        <v>-25.31</v>
      </c>
      <c r="E326">
        <v>-78.459999999999994</v>
      </c>
      <c r="F326">
        <f>_10sept_0_20[[#This Row],[H_mag]]-40</f>
        <v>-65.33</v>
      </c>
      <c r="G326">
        <f>_10sept_0_20[[#This Row],[V_mag]]-40</f>
        <v>-65.31</v>
      </c>
      <c r="H326">
        <f>10^(_10sept_0_20[[#This Row],[H_mag_adj]]/20)*COS(RADIANS(_10sept_0_20[[#This Row],[H_phase]]))</f>
        <v>1.1726772914961127E-4</v>
      </c>
      <c r="I326">
        <f>10^(_10sept_0_20[[#This Row],[H_mag_adj]]/20)*SIN(RADIANS(_10sept_0_20[[#This Row],[H_phase]]))</f>
        <v>-5.285239864236301E-4</v>
      </c>
      <c r="J326">
        <f>10^(_10sept_0_20[[#This Row],[V_mag_adj]]/20)*COS(RADIANS(_10sept_0_20[[#This Row],[V_phase]]))</f>
        <v>1.0855326801473436E-4</v>
      </c>
      <c r="K326">
        <f>10^(_10sept_0_20[[#This Row],[V_mag_adj]]/20)*SIN(RADIANS(_10sept_0_20[[#This Row],[V_phase]]))</f>
        <v>-5.3165623421831199E-4</v>
      </c>
    </row>
    <row r="327" spans="1:11" x14ac:dyDescent="0.25">
      <c r="A327">
        <v>144</v>
      </c>
      <c r="B327">
        <v>-25.04</v>
      </c>
      <c r="C327">
        <v>-86.05</v>
      </c>
      <c r="D327">
        <v>-25.13</v>
      </c>
      <c r="E327">
        <v>-84.68</v>
      </c>
      <c r="F327">
        <f>_10sept_0_20[[#This Row],[H_mag]]-40</f>
        <v>-65.039999999999992</v>
      </c>
      <c r="G327">
        <f>_10sept_0_20[[#This Row],[V_mag]]-40</f>
        <v>-65.13</v>
      </c>
      <c r="H327">
        <f>10^(_10sept_0_20[[#This Row],[H_mag_adj]]/20)*COS(RADIANS(_10sept_0_20[[#This Row],[H_phase]]))</f>
        <v>3.8559410882104492E-5</v>
      </c>
      <c r="I327">
        <f>10^(_10sept_0_20[[#This Row],[H_mag_adj]]/20)*SIN(RADIANS(_10sept_0_20[[#This Row],[H_phase]]))</f>
        <v>-5.5842792217436911E-4</v>
      </c>
      <c r="J327">
        <f>10^(_10sept_0_20[[#This Row],[V_mag_adj]]/20)*COS(RADIANS(_10sept_0_20[[#This Row],[V_phase]]))</f>
        <v>5.1364703133441104E-5</v>
      </c>
      <c r="K327">
        <f>10^(_10sept_0_20[[#This Row],[V_mag_adj]]/20)*SIN(RADIANS(_10sept_0_20[[#This Row],[V_phase]]))</f>
        <v>-5.5160118392832426E-4</v>
      </c>
    </row>
    <row r="328" spans="1:11" x14ac:dyDescent="0.25">
      <c r="A328">
        <v>145</v>
      </c>
      <c r="B328">
        <v>-25.23</v>
      </c>
      <c r="C328">
        <v>-91.76</v>
      </c>
      <c r="D328">
        <v>-25.28</v>
      </c>
      <c r="E328">
        <v>-91.23</v>
      </c>
      <c r="F328">
        <f>_10sept_0_20[[#This Row],[H_mag]]-40</f>
        <v>-65.23</v>
      </c>
      <c r="G328">
        <f>_10sept_0_20[[#This Row],[V_mag]]-40</f>
        <v>-65.28</v>
      </c>
      <c r="H328">
        <f>10^(_10sept_0_20[[#This Row],[H_mag_adj]]/20)*COS(RADIANS(_10sept_0_20[[#This Row],[H_phase]]))</f>
        <v>-1.6819835128847593E-5</v>
      </c>
      <c r="I328">
        <f>10^(_10sept_0_20[[#This Row],[H_mag_adj]]/20)*SIN(RADIANS(_10sept_0_20[[#This Row],[H_phase]]))</f>
        <v>-5.473877465243471E-4</v>
      </c>
      <c r="J328">
        <f>10^(_10sept_0_20[[#This Row],[V_mag_adj]]/20)*COS(RADIANS(_10sept_0_20[[#This Row],[V_phase]]))</f>
        <v>-1.1688240002271836E-5</v>
      </c>
      <c r="K328">
        <f>10^(_10sept_0_20[[#This Row],[V_mag_adj]]/20)*SIN(RADIANS(_10sept_0_20[[#This Row],[V_phase]]))</f>
        <v>-5.4437718908683427E-4</v>
      </c>
    </row>
    <row r="329" spans="1:11" x14ac:dyDescent="0.25">
      <c r="A329">
        <v>146</v>
      </c>
      <c r="B329">
        <v>-25.57</v>
      </c>
      <c r="C329">
        <v>-97.78</v>
      </c>
      <c r="D329">
        <v>-25.62</v>
      </c>
      <c r="E329">
        <v>-97.32</v>
      </c>
      <c r="F329">
        <f>_10sept_0_20[[#This Row],[H_mag]]-40</f>
        <v>-65.569999999999993</v>
      </c>
      <c r="G329">
        <f>_10sept_0_20[[#This Row],[V_mag]]-40</f>
        <v>-65.62</v>
      </c>
      <c r="H329">
        <f>10^(_10sept_0_20[[#This Row],[H_mag_adj]]/20)*COS(RADIANS(_10sept_0_20[[#This Row],[H_phase]]))</f>
        <v>-7.1288841324756321E-5</v>
      </c>
      <c r="I329">
        <f>10^(_10sept_0_20[[#This Row],[H_mag_adj]]/20)*SIN(RADIANS(_10sept_0_20[[#This Row],[H_phase]]))</f>
        <v>-5.2177572918616808E-4</v>
      </c>
      <c r="J329">
        <f>10^(_10sept_0_20[[#This Row],[V_mag_adj]]/20)*COS(RADIANS(_10sept_0_20[[#This Row],[V_phase]]))</f>
        <v>-6.6712370051853344E-5</v>
      </c>
      <c r="K329">
        <f>10^(_10sept_0_20[[#This Row],[V_mag_adj]]/20)*SIN(RADIANS(_10sept_0_20[[#This Row],[V_phase]]))</f>
        <v>-5.1933310781698881E-4</v>
      </c>
    </row>
    <row r="330" spans="1:11" x14ac:dyDescent="0.25">
      <c r="A330">
        <v>147</v>
      </c>
      <c r="B330">
        <v>-26.52</v>
      </c>
      <c r="C330">
        <v>-105.36</v>
      </c>
      <c r="D330">
        <v>-26.41</v>
      </c>
      <c r="E330">
        <v>-103.4</v>
      </c>
      <c r="F330">
        <f>_10sept_0_20[[#This Row],[H_mag]]-40</f>
        <v>-66.52</v>
      </c>
      <c r="G330">
        <f>_10sept_0_20[[#This Row],[V_mag]]-40</f>
        <v>-66.41</v>
      </c>
      <c r="H330">
        <f>10^(_10sept_0_20[[#This Row],[H_mag_adj]]/20)*COS(RADIANS(_10sept_0_20[[#This Row],[H_phase]]))</f>
        <v>-1.2504146854625314E-4</v>
      </c>
      <c r="I330">
        <f>10^(_10sept_0_20[[#This Row],[H_mag_adj]]/20)*SIN(RADIANS(_10sept_0_20[[#This Row],[H_phase]]))</f>
        <v>-4.5520121492679118E-4</v>
      </c>
      <c r="J330">
        <f>10^(_10sept_0_20[[#This Row],[V_mag_adj]]/20)*COS(RADIANS(_10sept_0_20[[#This Row],[V_phase]]))</f>
        <v>-1.1079389080887379E-4</v>
      </c>
      <c r="K330">
        <f>10^(_10sept_0_20[[#This Row],[V_mag_adj]]/20)*SIN(RADIANS(_10sept_0_20[[#This Row],[V_phase]]))</f>
        <v>-4.6506407525950024E-4</v>
      </c>
    </row>
    <row r="331" spans="1:11" x14ac:dyDescent="0.25">
      <c r="A331">
        <v>148</v>
      </c>
      <c r="B331">
        <v>-27.7</v>
      </c>
      <c r="C331">
        <v>-112.38</v>
      </c>
      <c r="D331">
        <v>-27.73</v>
      </c>
      <c r="E331">
        <v>-110.26</v>
      </c>
      <c r="F331">
        <f>_10sept_0_20[[#This Row],[H_mag]]-40</f>
        <v>-67.7</v>
      </c>
      <c r="G331">
        <f>_10sept_0_20[[#This Row],[V_mag]]-40</f>
        <v>-67.73</v>
      </c>
      <c r="H331">
        <f>10^(_10sept_0_20[[#This Row],[H_mag_adj]]/20)*COS(RADIANS(_10sept_0_20[[#This Row],[H_phase]]))</f>
        <v>-1.5690515195038179E-4</v>
      </c>
      <c r="I331">
        <f>10^(_10sept_0_20[[#This Row],[H_mag_adj]]/20)*SIN(RADIANS(_10sept_0_20[[#This Row],[H_phase]]))</f>
        <v>-3.8105792018747171E-4</v>
      </c>
      <c r="J331">
        <f>10^(_10sept_0_20[[#This Row],[V_mag_adj]]/20)*COS(RADIANS(_10sept_0_20[[#This Row],[V_phase]]))</f>
        <v>-1.4220943419932509E-4</v>
      </c>
      <c r="K331">
        <f>10^(_10sept_0_20[[#This Row],[V_mag_adj]]/20)*SIN(RADIANS(_10sept_0_20[[#This Row],[V_phase]]))</f>
        <v>-3.8526845103587371E-4</v>
      </c>
    </row>
    <row r="332" spans="1:11" x14ac:dyDescent="0.25">
      <c r="A332">
        <v>149</v>
      </c>
      <c r="B332">
        <v>-29.4</v>
      </c>
      <c r="C332">
        <v>-120.23</v>
      </c>
      <c r="D332">
        <v>-29.34</v>
      </c>
      <c r="E332">
        <v>-121</v>
      </c>
      <c r="F332">
        <f>_10sept_0_20[[#This Row],[H_mag]]-40</f>
        <v>-69.400000000000006</v>
      </c>
      <c r="G332">
        <f>_10sept_0_20[[#This Row],[V_mag]]-40</f>
        <v>-69.34</v>
      </c>
      <c r="H332">
        <f>10^(_10sept_0_20[[#This Row],[H_mag_adj]]/20)*COS(RADIANS(_10sept_0_20[[#This Row],[H_phase]]))</f>
        <v>-1.7059868420561455E-4</v>
      </c>
      <c r="I332">
        <f>10^(_10sept_0_20[[#This Row],[H_mag_adj]]/20)*SIN(RADIANS(_10sept_0_20[[#This Row],[H_phase]]))</f>
        <v>-2.9276518081390921E-4</v>
      </c>
      <c r="J332">
        <f>10^(_10sept_0_20[[#This Row],[V_mag_adj]]/20)*COS(RADIANS(_10sept_0_20[[#This Row],[V_phase]]))</f>
        <v>-1.7572734037471415E-4</v>
      </c>
      <c r="K332">
        <f>10^(_10sept_0_20[[#This Row],[V_mag_adj]]/20)*SIN(RADIANS(_10sept_0_20[[#This Row],[V_phase]]))</f>
        <v>-2.9245940707366255E-4</v>
      </c>
    </row>
    <row r="333" spans="1:11" x14ac:dyDescent="0.25">
      <c r="A333">
        <v>150</v>
      </c>
      <c r="B333">
        <v>-31.54</v>
      </c>
      <c r="C333">
        <v>-130.85</v>
      </c>
      <c r="D333">
        <v>-31.63</v>
      </c>
      <c r="E333">
        <v>-134.21</v>
      </c>
      <c r="F333">
        <f>_10sept_0_20[[#This Row],[H_mag]]-40</f>
        <v>-71.539999999999992</v>
      </c>
      <c r="G333">
        <f>_10sept_0_20[[#This Row],[V_mag]]-40</f>
        <v>-71.63</v>
      </c>
      <c r="H333">
        <f>10^(_10sept_0_20[[#This Row],[H_mag_adj]]/20)*COS(RADIANS(_10sept_0_20[[#This Row],[H_phase]]))</f>
        <v>-1.7323335076827167E-4</v>
      </c>
      <c r="I333">
        <f>10^(_10sept_0_20[[#This Row],[H_mag_adj]]/20)*SIN(RADIANS(_10sept_0_20[[#This Row],[H_phase]]))</f>
        <v>-2.003390526672076E-4</v>
      </c>
      <c r="J333">
        <f>10^(_10sept_0_20[[#This Row],[V_mag_adj]]/20)*COS(RADIANS(_10sept_0_20[[#This Row],[V_phase]]))</f>
        <v>-1.8277364457711562E-4</v>
      </c>
      <c r="K333">
        <f>10^(_10sept_0_20[[#This Row],[V_mag_adj]]/20)*SIN(RADIANS(_10sept_0_20[[#This Row],[V_phase]]))</f>
        <v>-1.8788464239905654E-4</v>
      </c>
    </row>
    <row r="334" spans="1:11" x14ac:dyDescent="0.25">
      <c r="A334">
        <v>151</v>
      </c>
      <c r="B334">
        <v>-34.36</v>
      </c>
      <c r="C334">
        <v>-150.06</v>
      </c>
      <c r="D334">
        <v>-34.520000000000003</v>
      </c>
      <c r="E334">
        <v>-149.62</v>
      </c>
      <c r="F334">
        <f>_10sept_0_20[[#This Row],[H_mag]]-40</f>
        <v>-74.36</v>
      </c>
      <c r="G334">
        <f>_10sept_0_20[[#This Row],[V_mag]]-40</f>
        <v>-74.52000000000001</v>
      </c>
      <c r="H334">
        <f>10^(_10sept_0_20[[#This Row],[H_mag_adj]]/20)*COS(RADIANS(_10sept_0_20[[#This Row],[H_phase]]))</f>
        <v>-1.6587956533011355E-4</v>
      </c>
      <c r="I334">
        <f>10^(_10sept_0_20[[#This Row],[H_mag_adj]]/20)*SIN(RADIANS(_10sept_0_20[[#This Row],[H_phase]]))</f>
        <v>-9.5539139993386398E-5</v>
      </c>
      <c r="J334">
        <f>10^(_10sept_0_20[[#This Row],[V_mag_adj]]/20)*COS(RADIANS(_10sept_0_20[[#This Row],[V_phase]]))</f>
        <v>-1.6212683053468439E-4</v>
      </c>
      <c r="K334">
        <f>10^(_10sept_0_20[[#This Row],[V_mag_adj]]/20)*SIN(RADIANS(_10sept_0_20[[#This Row],[V_phase]]))</f>
        <v>-9.5043189129854293E-5</v>
      </c>
    </row>
    <row r="335" spans="1:11" x14ac:dyDescent="0.25">
      <c r="A335">
        <v>152</v>
      </c>
      <c r="B335">
        <v>-37.08</v>
      </c>
      <c r="C335">
        <v>-177.5</v>
      </c>
      <c r="D335">
        <v>-37.26</v>
      </c>
      <c r="E335">
        <v>-173.99</v>
      </c>
      <c r="F335">
        <f>_10sept_0_20[[#This Row],[H_mag]]-40</f>
        <v>-77.08</v>
      </c>
      <c r="G335">
        <f>_10sept_0_20[[#This Row],[V_mag]]-40</f>
        <v>-77.259999999999991</v>
      </c>
      <c r="H335">
        <f>10^(_10sept_0_20[[#This Row],[H_mag_adj]]/20)*COS(RADIANS(_10sept_0_20[[#This Row],[H_phase]]))</f>
        <v>-1.3982552255646858E-4</v>
      </c>
      <c r="I335">
        <f>10^(_10sept_0_20[[#This Row],[H_mag_adj]]/20)*SIN(RADIANS(_10sept_0_20[[#This Row],[H_phase]]))</f>
        <v>-6.1049141574908499E-6</v>
      </c>
      <c r="J335">
        <f>10^(_10sept_0_20[[#This Row],[V_mag_adj]]/20)*COS(RADIANS(_10sept_0_20[[#This Row],[V_phase]]))</f>
        <v>-1.3633469017481311E-4</v>
      </c>
      <c r="K335">
        <f>10^(_10sept_0_20[[#This Row],[V_mag_adj]]/20)*SIN(RADIANS(_10sept_0_20[[#This Row],[V_phase]]))</f>
        <v>-1.4353411544662394E-5</v>
      </c>
    </row>
    <row r="336" spans="1:11" x14ac:dyDescent="0.25">
      <c r="A336">
        <v>153</v>
      </c>
      <c r="B336">
        <v>-38.200000000000003</v>
      </c>
      <c r="C336">
        <v>158.91</v>
      </c>
      <c r="D336">
        <v>-39.53</v>
      </c>
      <c r="E336">
        <v>149.75</v>
      </c>
      <c r="F336">
        <f>_10sept_0_20[[#This Row],[H_mag]]-40</f>
        <v>-78.2</v>
      </c>
      <c r="G336">
        <f>_10sept_0_20[[#This Row],[V_mag]]-40</f>
        <v>-79.53</v>
      </c>
      <c r="H336">
        <f>10^(_10sept_0_20[[#This Row],[H_mag_adj]]/20)*COS(RADIANS(_10sept_0_20[[#This Row],[H_phase]]))</f>
        <v>-1.1478608804139608E-4</v>
      </c>
      <c r="I336">
        <f>10^(_10sept_0_20[[#This Row],[H_mag_adj]]/20)*SIN(RADIANS(_10sept_0_20[[#This Row],[H_phase]]))</f>
        <v>4.4269249784866455E-5</v>
      </c>
      <c r="J336">
        <f>10^(_10sept_0_20[[#This Row],[V_mag_adj]]/20)*COS(RADIANS(_10sept_0_20[[#This Row],[V_phase]]))</f>
        <v>-9.1186605782505163E-5</v>
      </c>
      <c r="K336">
        <f>10^(_10sept_0_20[[#This Row],[V_mag_adj]]/20)*SIN(RADIANS(_10sept_0_20[[#This Row],[V_phase]]))</f>
        <v>5.3178456745032466E-5</v>
      </c>
    </row>
    <row r="337" spans="1:11" x14ac:dyDescent="0.25">
      <c r="A337">
        <v>154</v>
      </c>
      <c r="B337">
        <v>-40.46</v>
      </c>
      <c r="C337">
        <v>111.95</v>
      </c>
      <c r="D337">
        <v>-37.909999999999997</v>
      </c>
      <c r="E337">
        <v>110.23</v>
      </c>
      <c r="F337">
        <f>_10sept_0_20[[#This Row],[H_mag]]-40</f>
        <v>-80.460000000000008</v>
      </c>
      <c r="G337">
        <f>_10sept_0_20[[#This Row],[V_mag]]-40</f>
        <v>-77.91</v>
      </c>
      <c r="H337">
        <f>10^(_10sept_0_20[[#This Row],[H_mag_adj]]/20)*COS(RADIANS(_10sept_0_20[[#This Row],[H_phase]]))</f>
        <v>-3.545162896150178E-5</v>
      </c>
      <c r="I337">
        <f>10^(_10sept_0_20[[#This Row],[H_mag_adj]]/20)*SIN(RADIANS(_10sept_0_20[[#This Row],[H_phase]]))</f>
        <v>8.7966799528437479E-5</v>
      </c>
      <c r="J337">
        <f>10^(_10sept_0_20[[#This Row],[V_mag_adj]]/20)*COS(RADIANS(_10sept_0_20[[#This Row],[V_phase]]))</f>
        <v>-4.3985735538589285E-5</v>
      </c>
      <c r="K337">
        <f>10^(_10sept_0_20[[#This Row],[V_mag_adj]]/20)*SIN(RADIANS(_10sept_0_20[[#This Row],[V_phase]]))</f>
        <v>1.1935684079917636E-4</v>
      </c>
    </row>
    <row r="338" spans="1:11" x14ac:dyDescent="0.25">
      <c r="A338">
        <v>155</v>
      </c>
      <c r="B338">
        <v>-36.86</v>
      </c>
      <c r="C338">
        <v>90.63</v>
      </c>
      <c r="D338">
        <v>-36.58</v>
      </c>
      <c r="E338">
        <v>89.31</v>
      </c>
      <c r="F338">
        <f>_10sept_0_20[[#This Row],[H_mag]]-40</f>
        <v>-76.86</v>
      </c>
      <c r="G338">
        <f>_10sept_0_20[[#This Row],[V_mag]]-40</f>
        <v>-76.58</v>
      </c>
      <c r="H338">
        <f>10^(_10sept_0_20[[#This Row],[H_mag_adj]]/20)*COS(RADIANS(_10sept_0_20[[#This Row],[H_phase]]))</f>
        <v>-1.5783712650175974E-6</v>
      </c>
      <c r="I338">
        <f>10^(_10sept_0_20[[#This Row],[H_mag_adj]]/20)*SIN(RADIANS(_10sept_0_20[[#This Row],[H_phase]]))</f>
        <v>1.4354026569868725E-4</v>
      </c>
      <c r="J338">
        <f>10^(_10sept_0_20[[#This Row],[V_mag_adj]]/20)*COS(RADIANS(_10sept_0_20[[#This Row],[V_phase]]))</f>
        <v>1.7853195502356069E-6</v>
      </c>
      <c r="K338">
        <f>10^(_10sept_0_20[[#This Row],[V_mag_adj]]/20)*SIN(RADIANS(_10sept_0_20[[#This Row],[V_phase]]))</f>
        <v>1.4824105828666967E-4</v>
      </c>
    </row>
    <row r="339" spans="1:11" x14ac:dyDescent="0.25">
      <c r="A339">
        <v>156</v>
      </c>
      <c r="B339">
        <v>-35.520000000000003</v>
      </c>
      <c r="C339">
        <v>71.41</v>
      </c>
      <c r="D339">
        <v>-34.99</v>
      </c>
      <c r="E339">
        <v>73.790000000000006</v>
      </c>
      <c r="F339">
        <f>_10sept_0_20[[#This Row],[H_mag]]-40</f>
        <v>-75.52000000000001</v>
      </c>
      <c r="G339">
        <f>_10sept_0_20[[#This Row],[V_mag]]-40</f>
        <v>-74.990000000000009</v>
      </c>
      <c r="H339">
        <f>10^(_10sept_0_20[[#This Row],[H_mag_adj]]/20)*COS(RADIANS(_10sept_0_20[[#This Row],[H_phase]]))</f>
        <v>5.339615510365733E-5</v>
      </c>
      <c r="I339">
        <f>10^(_10sept_0_20[[#This Row],[H_mag_adj]]/20)*SIN(RADIANS(_10sept_0_20[[#This Row],[H_phase]]))</f>
        <v>1.5875511645192163E-4</v>
      </c>
      <c r="J339">
        <f>10^(_10sept_0_20[[#This Row],[V_mag_adj]]/20)*COS(RADIANS(_10sept_0_20[[#This Row],[V_phase]]))</f>
        <v>4.9699403289695163E-5</v>
      </c>
      <c r="K339">
        <f>10^(_10sept_0_20[[#This Row],[V_mag_adj]]/20)*SIN(RADIANS(_10sept_0_20[[#This Row],[V_phase]]))</f>
        <v>1.7095509335226917E-4</v>
      </c>
    </row>
    <row r="340" spans="1:11" x14ac:dyDescent="0.25">
      <c r="A340">
        <v>157</v>
      </c>
      <c r="B340">
        <v>-34.29</v>
      </c>
      <c r="C340">
        <v>63.73</v>
      </c>
      <c r="D340">
        <v>-33.94</v>
      </c>
      <c r="E340">
        <v>59.79</v>
      </c>
      <c r="F340">
        <f>_10sept_0_20[[#This Row],[H_mag]]-40</f>
        <v>-74.289999999999992</v>
      </c>
      <c r="G340">
        <f>_10sept_0_20[[#This Row],[V_mag]]-40</f>
        <v>-73.94</v>
      </c>
      <c r="H340">
        <f>10^(_10sept_0_20[[#This Row],[H_mag_adj]]/20)*COS(RADIANS(_10sept_0_20[[#This Row],[H_phase]]))</f>
        <v>8.5410862601901675E-5</v>
      </c>
      <c r="I340">
        <f>10^(_10sept_0_20[[#This Row],[H_mag_adj]]/20)*SIN(RADIANS(_10sept_0_20[[#This Row],[H_phase]]))</f>
        <v>1.7304379554048148E-4</v>
      </c>
      <c r="J340">
        <f>10^(_10sept_0_20[[#This Row],[V_mag_adj]]/20)*COS(RADIANS(_10sept_0_20[[#This Row],[V_phase]]))</f>
        <v>1.010916804398233E-4</v>
      </c>
      <c r="K340">
        <f>10^(_10sept_0_20[[#This Row],[V_mag_adj]]/20)*SIN(RADIANS(_10sept_0_20[[#This Row],[V_phase]]))</f>
        <v>1.7362318809022317E-4</v>
      </c>
    </row>
    <row r="341" spans="1:11" x14ac:dyDescent="0.25">
      <c r="A341">
        <v>158</v>
      </c>
      <c r="B341">
        <v>-33.44</v>
      </c>
      <c r="C341">
        <v>52.52</v>
      </c>
      <c r="D341">
        <v>-33.32</v>
      </c>
      <c r="E341">
        <v>51.33</v>
      </c>
      <c r="F341">
        <f>_10sept_0_20[[#This Row],[H_mag]]-40</f>
        <v>-73.44</v>
      </c>
      <c r="G341">
        <f>_10sept_0_20[[#This Row],[V_mag]]-40</f>
        <v>-73.319999999999993</v>
      </c>
      <c r="H341">
        <f>10^(_10sept_0_20[[#This Row],[H_mag_adj]]/20)*COS(RADIANS(_10sept_0_20[[#This Row],[H_phase]]))</f>
        <v>1.2949395368548963E-4</v>
      </c>
      <c r="I341">
        <f>10^(_10sept_0_20[[#This Row],[H_mag_adj]]/20)*SIN(RADIANS(_10sept_0_20[[#This Row],[H_phase]]))</f>
        <v>1.6888183427847509E-4</v>
      </c>
      <c r="J341">
        <f>10^(_10sept_0_20[[#This Row],[V_mag_adj]]/20)*COS(RADIANS(_10sept_0_20[[#This Row],[V_phase]]))</f>
        <v>1.3482319368899673E-4</v>
      </c>
      <c r="K341">
        <f>10^(_10sept_0_20[[#This Row],[V_mag_adj]]/20)*SIN(RADIANS(_10sept_0_20[[#This Row],[V_phase]]))</f>
        <v>1.684675511657815E-4</v>
      </c>
    </row>
    <row r="342" spans="1:11" x14ac:dyDescent="0.25">
      <c r="A342">
        <v>159</v>
      </c>
      <c r="B342">
        <v>-33.14</v>
      </c>
      <c r="C342">
        <v>45.76</v>
      </c>
      <c r="D342">
        <v>-33.25</v>
      </c>
      <c r="E342">
        <v>45.97</v>
      </c>
      <c r="F342">
        <f>_10sept_0_20[[#This Row],[H_mag]]-40</f>
        <v>-73.14</v>
      </c>
      <c r="G342">
        <f>_10sept_0_20[[#This Row],[V_mag]]-40</f>
        <v>-73.25</v>
      </c>
      <c r="H342">
        <f>10^(_10sept_0_20[[#This Row],[H_mag_adj]]/20)*COS(RADIANS(_10sept_0_20[[#This Row],[H_phase]]))</f>
        <v>1.5369056401771838E-4</v>
      </c>
      <c r="I342">
        <f>10^(_10sept_0_20[[#This Row],[H_mag_adj]]/20)*SIN(RADIANS(_10sept_0_20[[#This Row],[H_phase]]))</f>
        <v>1.5782287713803626E-4</v>
      </c>
      <c r="J342">
        <f>10^(_10sept_0_20[[#This Row],[V_mag_adj]]/20)*COS(RADIANS(_10sept_0_20[[#This Row],[V_phase]]))</f>
        <v>1.5118427632001936E-4</v>
      </c>
      <c r="K342">
        <f>10^(_10sept_0_20[[#This Row],[V_mag_adj]]/20)*SIN(RADIANS(_10sept_0_20[[#This Row],[V_phase]]))</f>
        <v>1.563919450922586E-4</v>
      </c>
    </row>
    <row r="343" spans="1:11" x14ac:dyDescent="0.25">
      <c r="A343">
        <v>160</v>
      </c>
      <c r="B343">
        <v>-33.22</v>
      </c>
      <c r="C343">
        <v>40.71</v>
      </c>
      <c r="D343">
        <v>-33.19</v>
      </c>
      <c r="E343">
        <v>38.770000000000003</v>
      </c>
      <c r="F343">
        <f>_10sept_0_20[[#This Row],[H_mag]]-40</f>
        <v>-73.22</v>
      </c>
      <c r="G343">
        <f>_10sept_0_20[[#This Row],[V_mag]]-40</f>
        <v>-73.19</v>
      </c>
      <c r="H343">
        <f>10^(_10sept_0_20[[#This Row],[H_mag_adj]]/20)*COS(RADIANS(_10sept_0_20[[#This Row],[H_phase]]))</f>
        <v>1.6545540453531251E-4</v>
      </c>
      <c r="I343">
        <f>10^(_10sept_0_20[[#This Row],[H_mag_adj]]/20)*SIN(RADIANS(_10sept_0_20[[#This Row],[H_phase]]))</f>
        <v>1.4236434873449722E-4</v>
      </c>
      <c r="J343">
        <f>10^(_10sept_0_20[[#This Row],[V_mag_adj]]/20)*COS(RADIANS(_10sept_0_20[[#This Row],[V_phase]]))</f>
        <v>1.7076881558420156E-4</v>
      </c>
      <c r="K343">
        <f>10^(_10sept_0_20[[#This Row],[V_mag_adj]]/20)*SIN(RADIANS(_10sept_0_20[[#This Row],[V_phase]]))</f>
        <v>1.3715449860517829E-4</v>
      </c>
    </row>
    <row r="344" spans="1:11" x14ac:dyDescent="0.25">
      <c r="A344">
        <v>161</v>
      </c>
      <c r="B344">
        <v>-34.22</v>
      </c>
      <c r="C344">
        <v>36.06</v>
      </c>
      <c r="D344">
        <v>-33.74</v>
      </c>
      <c r="E344">
        <v>37.57</v>
      </c>
      <c r="F344">
        <f>_10sept_0_20[[#This Row],[H_mag]]-40</f>
        <v>-74.22</v>
      </c>
      <c r="G344">
        <f>_10sept_0_20[[#This Row],[V_mag]]-40</f>
        <v>-73.740000000000009</v>
      </c>
      <c r="H344">
        <f>10^(_10sept_0_20[[#This Row],[H_mag_adj]]/20)*COS(RADIANS(_10sept_0_20[[#This Row],[H_phase]]))</f>
        <v>1.5726310812882918E-4</v>
      </c>
      <c r="I344">
        <f>10^(_10sept_0_20[[#This Row],[H_mag_adj]]/20)*SIN(RADIANS(_10sept_0_20[[#This Row],[H_phase]]))</f>
        <v>1.1451014493646172E-4</v>
      </c>
      <c r="J344">
        <f>10^(_10sept_0_20[[#This Row],[V_mag_adj]]/20)*COS(RADIANS(_10sept_0_20[[#This Row],[V_phase]]))</f>
        <v>1.6295174017195107E-4</v>
      </c>
      <c r="K344">
        <f>10^(_10sept_0_20[[#This Row],[V_mag_adj]]/20)*SIN(RADIANS(_10sept_0_20[[#This Row],[V_phase]]))</f>
        <v>1.2535386632048131E-4</v>
      </c>
    </row>
    <row r="345" spans="1:11" x14ac:dyDescent="0.25">
      <c r="A345">
        <v>162</v>
      </c>
      <c r="B345">
        <v>-34.58</v>
      </c>
      <c r="C345">
        <v>29.89</v>
      </c>
      <c r="D345">
        <v>-34.51</v>
      </c>
      <c r="E345">
        <v>28.68</v>
      </c>
      <c r="F345">
        <f>_10sept_0_20[[#This Row],[H_mag]]-40</f>
        <v>-74.58</v>
      </c>
      <c r="G345">
        <f>_10sept_0_20[[#This Row],[V_mag]]-40</f>
        <v>-74.509999999999991</v>
      </c>
      <c r="H345">
        <f>10^(_10sept_0_20[[#This Row],[H_mag_adj]]/20)*COS(RADIANS(_10sept_0_20[[#This Row],[H_phase]]))</f>
        <v>1.6181208413629841E-4</v>
      </c>
      <c r="I345">
        <f>10^(_10sept_0_20[[#This Row],[H_mag_adj]]/20)*SIN(RADIANS(_10sept_0_20[[#This Row],[H_phase]]))</f>
        <v>9.3008499241029513E-5</v>
      </c>
      <c r="J345">
        <f>10^(_10sept_0_20[[#This Row],[V_mag_adj]]/20)*COS(RADIANS(_10sept_0_20[[#This Row],[V_phase]]))</f>
        <v>1.6506497522112193E-4</v>
      </c>
      <c r="K345">
        <f>10^(_10sept_0_20[[#This Row],[V_mag_adj]]/20)*SIN(RADIANS(_10sept_0_20[[#This Row],[V_phase]]))</f>
        <v>9.0295559489899494E-5</v>
      </c>
    </row>
    <row r="346" spans="1:11" x14ac:dyDescent="0.25">
      <c r="A346">
        <v>163</v>
      </c>
      <c r="B346">
        <v>-35.15</v>
      </c>
      <c r="C346">
        <v>24.44</v>
      </c>
      <c r="D346">
        <v>-35.520000000000003</v>
      </c>
      <c r="E346">
        <v>23.85</v>
      </c>
      <c r="F346">
        <f>_10sept_0_20[[#This Row],[H_mag]]-40</f>
        <v>-75.150000000000006</v>
      </c>
      <c r="G346">
        <f>_10sept_0_20[[#This Row],[V_mag]]-40</f>
        <v>-75.52000000000001</v>
      </c>
      <c r="H346">
        <f>10^(_10sept_0_20[[#This Row],[H_mag_adj]]/20)*COS(RADIANS(_10sept_0_20[[#This Row],[H_phase]]))</f>
        <v>1.591218728663578E-4</v>
      </c>
      <c r="I346">
        <f>10^(_10sept_0_20[[#This Row],[H_mag_adj]]/20)*SIN(RADIANS(_10sept_0_20[[#This Row],[H_phase]]))</f>
        <v>7.2314871967374132E-5</v>
      </c>
      <c r="J346">
        <f>10^(_10sept_0_20[[#This Row],[V_mag_adj]]/20)*COS(RADIANS(_10sept_0_20[[#This Row],[V_phase]]))</f>
        <v>1.5319147466674583E-4</v>
      </c>
      <c r="K346">
        <f>10^(_10sept_0_20[[#This Row],[V_mag_adj]]/20)*SIN(RADIANS(_10sept_0_20[[#This Row],[V_phase]]))</f>
        <v>6.7725242479778531E-5</v>
      </c>
    </row>
    <row r="347" spans="1:11" x14ac:dyDescent="0.25">
      <c r="A347">
        <v>164</v>
      </c>
      <c r="B347">
        <v>-36.4</v>
      </c>
      <c r="C347">
        <v>13.8</v>
      </c>
      <c r="D347">
        <v>-36.479999999999997</v>
      </c>
      <c r="E347">
        <v>15.88</v>
      </c>
      <c r="F347">
        <f>_10sept_0_20[[#This Row],[H_mag]]-40</f>
        <v>-76.400000000000006</v>
      </c>
      <c r="G347">
        <f>_10sept_0_20[[#This Row],[V_mag]]-40</f>
        <v>-76.47999999999999</v>
      </c>
      <c r="H347">
        <f>10^(_10sept_0_20[[#This Row],[H_mag_adj]]/20)*COS(RADIANS(_10sept_0_20[[#This Row],[H_phase]]))</f>
        <v>1.4698712130992256E-4</v>
      </c>
      <c r="I347">
        <f>10^(_10sept_0_20[[#This Row],[H_mag_adj]]/20)*SIN(RADIANS(_10sept_0_20[[#This Row],[H_phase]]))</f>
        <v>3.6103499784644188E-5</v>
      </c>
      <c r="J347">
        <f>10^(_10sept_0_20[[#This Row],[V_mag_adj]]/20)*COS(RADIANS(_10sept_0_20[[#This Row],[V_phase]]))</f>
        <v>1.442452184306105E-4</v>
      </c>
      <c r="K347">
        <f>10^(_10sept_0_20[[#This Row],[V_mag_adj]]/20)*SIN(RADIANS(_10sept_0_20[[#This Row],[V_phase]]))</f>
        <v>4.1034900003086048E-5</v>
      </c>
    </row>
    <row r="348" spans="1:11" x14ac:dyDescent="0.25">
      <c r="A348">
        <v>165</v>
      </c>
      <c r="B348">
        <v>-37.93</v>
      </c>
      <c r="C348">
        <v>2.27</v>
      </c>
      <c r="D348">
        <v>-37.840000000000003</v>
      </c>
      <c r="E348">
        <v>3.89</v>
      </c>
      <c r="F348">
        <f>_10sept_0_20[[#This Row],[H_mag]]-40</f>
        <v>-77.930000000000007</v>
      </c>
      <c r="G348">
        <f>_10sept_0_20[[#This Row],[V_mag]]-40</f>
        <v>-77.84</v>
      </c>
      <c r="H348">
        <f>10^(_10sept_0_20[[#This Row],[H_mag_adj]]/20)*COS(RADIANS(_10sept_0_20[[#This Row],[H_phase]]))</f>
        <v>1.2681162354725585E-4</v>
      </c>
      <c r="I348">
        <f>10^(_10sept_0_20[[#This Row],[H_mag_adj]]/20)*SIN(RADIANS(_10sept_0_20[[#This Row],[H_phase]]))</f>
        <v>5.0267768094152485E-6</v>
      </c>
      <c r="J348">
        <f>10^(_10sept_0_20[[#This Row],[V_mag_adj]]/20)*COS(RADIANS(_10sept_0_20[[#This Row],[V_phase]]))</f>
        <v>1.2793762655280601E-4</v>
      </c>
      <c r="K348">
        <f>10^(_10sept_0_20[[#This Row],[V_mag_adj]]/20)*SIN(RADIANS(_10sept_0_20[[#This Row],[V_phase]]))</f>
        <v>8.6994795352373034E-6</v>
      </c>
    </row>
    <row r="349" spans="1:11" x14ac:dyDescent="0.25">
      <c r="A349">
        <v>166</v>
      </c>
      <c r="B349">
        <v>-38.4</v>
      </c>
      <c r="C349">
        <v>-17.7</v>
      </c>
      <c r="D349">
        <v>-38.28</v>
      </c>
      <c r="E349">
        <v>-18.32</v>
      </c>
      <c r="F349">
        <f>_10sept_0_20[[#This Row],[H_mag]]-40</f>
        <v>-78.400000000000006</v>
      </c>
      <c r="G349">
        <f>_10sept_0_20[[#This Row],[V_mag]]-40</f>
        <v>-78.28</v>
      </c>
      <c r="H349">
        <f>10^(_10sept_0_20[[#This Row],[H_mag_adj]]/20)*COS(RADIANS(_10sept_0_20[[#This Row],[H_phase]]))</f>
        <v>1.1453510171411281E-4</v>
      </c>
      <c r="I349">
        <f>10^(_10sept_0_20[[#This Row],[H_mag_adj]]/20)*SIN(RADIANS(_10sept_0_20[[#This Row],[H_phase]]))</f>
        <v>-3.6552813609858541E-5</v>
      </c>
      <c r="J349">
        <f>10^(_10sept_0_20[[#This Row],[V_mag_adj]]/20)*COS(RADIANS(_10sept_0_20[[#This Row],[V_phase]]))</f>
        <v>1.1572061055040724E-4</v>
      </c>
      <c r="K349">
        <f>10^(_10sept_0_20[[#This Row],[V_mag_adj]]/20)*SIN(RADIANS(_10sept_0_20[[#This Row],[V_phase]]))</f>
        <v>-3.8315750243353148E-5</v>
      </c>
    </row>
    <row r="350" spans="1:11" x14ac:dyDescent="0.25">
      <c r="A350">
        <v>167</v>
      </c>
      <c r="B350">
        <v>-37.26</v>
      </c>
      <c r="C350">
        <v>-40.6</v>
      </c>
      <c r="D350">
        <v>-37.479999999999997</v>
      </c>
      <c r="E350">
        <v>-41.91</v>
      </c>
      <c r="F350">
        <f>_10sept_0_20[[#This Row],[H_mag]]-40</f>
        <v>-77.259999999999991</v>
      </c>
      <c r="G350">
        <f>_10sept_0_20[[#This Row],[V_mag]]-40</f>
        <v>-77.47999999999999</v>
      </c>
      <c r="H350">
        <f>10^(_10sept_0_20[[#This Row],[H_mag_adj]]/20)*COS(RADIANS(_10sept_0_20[[#This Row],[H_phase]]))</f>
        <v>1.0408711907975399E-4</v>
      </c>
      <c r="I350">
        <f>10^(_10sept_0_20[[#This Row],[H_mag_adj]]/20)*SIN(RADIANS(_10sept_0_20[[#This Row],[H_phase]]))</f>
        <v>-8.9213450833996086E-5</v>
      </c>
      <c r="J350">
        <f>10^(_10sept_0_20[[#This Row],[V_mag_adj]]/20)*COS(RADIANS(_10sept_0_20[[#This Row],[V_phase]]))</f>
        <v>9.9468766852610862E-5</v>
      </c>
      <c r="K350">
        <f>10^(_10sept_0_20[[#This Row],[V_mag_adj]]/20)*SIN(RADIANS(_10sept_0_20[[#This Row],[V_phase]]))</f>
        <v>-8.9279561879197544E-5</v>
      </c>
    </row>
    <row r="351" spans="1:11" x14ac:dyDescent="0.25">
      <c r="A351">
        <v>168</v>
      </c>
      <c r="B351">
        <v>-36.17</v>
      </c>
      <c r="C351">
        <v>-53.72</v>
      </c>
      <c r="D351">
        <v>-35.61</v>
      </c>
      <c r="E351">
        <v>-56.58</v>
      </c>
      <c r="F351">
        <f>_10sept_0_20[[#This Row],[H_mag]]-40</f>
        <v>-76.17</v>
      </c>
      <c r="G351">
        <f>_10sept_0_20[[#This Row],[V_mag]]-40</f>
        <v>-75.61</v>
      </c>
      <c r="H351">
        <f>10^(_10sept_0_20[[#This Row],[H_mag_adj]]/20)*COS(RADIANS(_10sept_0_20[[#This Row],[H_phase]]))</f>
        <v>9.1965497448935171E-5</v>
      </c>
      <c r="I351">
        <f>10^(_10sept_0_20[[#This Row],[H_mag_adj]]/20)*SIN(RADIANS(_10sept_0_20[[#This Row],[H_phase]]))</f>
        <v>-1.2528749188733576E-4</v>
      </c>
      <c r="J351">
        <f>10^(_10sept_0_20[[#This Row],[V_mag_adj]]/20)*COS(RADIANS(_10sept_0_20[[#This Row],[V_phase]]))</f>
        <v>9.1300246676348452E-5</v>
      </c>
      <c r="K351">
        <f>10^(_10sept_0_20[[#This Row],[V_mag_adj]]/20)*SIN(RADIANS(_10sept_0_20[[#This Row],[V_phase]]))</f>
        <v>-1.3835897689655632E-4</v>
      </c>
    </row>
    <row r="352" spans="1:11" x14ac:dyDescent="0.25">
      <c r="A352">
        <v>169</v>
      </c>
      <c r="B352">
        <v>-33.15</v>
      </c>
      <c r="C352">
        <v>-65.430000000000007</v>
      </c>
      <c r="D352">
        <v>-33.29</v>
      </c>
      <c r="E352">
        <v>-67.150000000000006</v>
      </c>
      <c r="F352">
        <f>_10sept_0_20[[#This Row],[H_mag]]-40</f>
        <v>-73.150000000000006</v>
      </c>
      <c r="G352">
        <f>_10sept_0_20[[#This Row],[V_mag]]-40</f>
        <v>-73.289999999999992</v>
      </c>
      <c r="H352">
        <f>10^(_10sept_0_20[[#This Row],[H_mag_adj]]/20)*COS(RADIANS(_10sept_0_20[[#This Row],[H_phase]]))</f>
        <v>9.149331273656024E-5</v>
      </c>
      <c r="I352">
        <f>10^(_10sept_0_20[[#This Row],[H_mag_adj]]/20)*SIN(RADIANS(_10sept_0_20[[#This Row],[H_phase]]))</f>
        <v>-2.0011549286074747E-4</v>
      </c>
      <c r="J352">
        <f>10^(_10sept_0_20[[#This Row],[V_mag_adj]]/20)*COS(RADIANS(_10sept_0_20[[#This Row],[V_phase]]))</f>
        <v>8.4079411879604756E-5</v>
      </c>
      <c r="K352">
        <f>10^(_10sept_0_20[[#This Row],[V_mag_adj]]/20)*SIN(RADIANS(_10sept_0_20[[#This Row],[V_phase]]))</f>
        <v>-1.9952942317489486E-4</v>
      </c>
    </row>
    <row r="353" spans="1:11" x14ac:dyDescent="0.25">
      <c r="A353">
        <v>170</v>
      </c>
      <c r="B353">
        <v>-30.88</v>
      </c>
      <c r="C353">
        <v>-69.37</v>
      </c>
      <c r="D353">
        <v>-30.91</v>
      </c>
      <c r="E353">
        <v>-69.23</v>
      </c>
      <c r="F353">
        <f>_10sept_0_20[[#This Row],[H_mag]]-40</f>
        <v>-70.88</v>
      </c>
      <c r="G353">
        <f>_10sept_0_20[[#This Row],[V_mag]]-40</f>
        <v>-70.91</v>
      </c>
      <c r="H353">
        <f>10^(_10sept_0_20[[#This Row],[H_mag_adj]]/20)*COS(RADIANS(_10sept_0_20[[#This Row],[H_phase]]))</f>
        <v>1.0068197905726894E-4</v>
      </c>
      <c r="I353">
        <f>10^(_10sept_0_20[[#This Row],[H_mag_adj]]/20)*SIN(RADIANS(_10sept_0_20[[#This Row],[H_phase]]))</f>
        <v>-2.6743480743719777E-4</v>
      </c>
      <c r="J353">
        <f>10^(_10sept_0_20[[#This Row],[V_mag_adj]]/20)*COS(RADIANS(_10sept_0_20[[#This Row],[V_phase]]))</f>
        <v>1.0098574889833539E-4</v>
      </c>
      <c r="K353">
        <f>10^(_10sept_0_20[[#This Row],[V_mag_adj]]/20)*SIN(RADIANS(_10sept_0_20[[#This Row],[V_phase]]))</f>
        <v>-2.6626675403592238E-4</v>
      </c>
    </row>
    <row r="354" spans="1:11" x14ac:dyDescent="0.25">
      <c r="A354">
        <v>171</v>
      </c>
      <c r="B354">
        <v>-28.87</v>
      </c>
      <c r="C354">
        <v>-71.819999999999993</v>
      </c>
      <c r="D354">
        <v>-29</v>
      </c>
      <c r="E354">
        <v>-72.08</v>
      </c>
      <c r="F354">
        <f>_10sept_0_20[[#This Row],[H_mag]]-40</f>
        <v>-68.87</v>
      </c>
      <c r="G354">
        <f>_10sept_0_20[[#This Row],[V_mag]]-40</f>
        <v>-69</v>
      </c>
      <c r="H354">
        <f>10^(_10sept_0_20[[#This Row],[H_mag_adj]]/20)*COS(RADIANS(_10sept_0_20[[#This Row],[H_phase]]))</f>
        <v>1.1237227747081821E-4</v>
      </c>
      <c r="I354">
        <f>10^(_10sept_0_20[[#This Row],[H_mag_adj]]/20)*SIN(RADIANS(_10sept_0_20[[#This Row],[H_phase]]))</f>
        <v>-3.4218474301817817E-4</v>
      </c>
      <c r="J354">
        <f>10^(_10sept_0_20[[#This Row],[V_mag_adj]]/20)*COS(RADIANS(_10sept_0_20[[#This Row],[V_phase]]))</f>
        <v>1.0917209466621606E-4</v>
      </c>
      <c r="K354">
        <f>10^(_10sept_0_20[[#This Row],[V_mag_adj]]/20)*SIN(RADIANS(_10sept_0_20[[#This Row],[V_phase]]))</f>
        <v>-3.3760034793466558E-4</v>
      </c>
    </row>
    <row r="355" spans="1:11" x14ac:dyDescent="0.25">
      <c r="A355">
        <v>172</v>
      </c>
      <c r="B355">
        <v>-27.51</v>
      </c>
      <c r="C355">
        <v>-71.08</v>
      </c>
      <c r="D355">
        <v>-27.46</v>
      </c>
      <c r="E355">
        <v>-70.709999999999994</v>
      </c>
      <c r="F355">
        <f>_10sept_0_20[[#This Row],[H_mag]]-40</f>
        <v>-67.510000000000005</v>
      </c>
      <c r="G355">
        <f>_10sept_0_20[[#This Row],[V_mag]]-40</f>
        <v>-67.460000000000008</v>
      </c>
      <c r="H355">
        <f>10^(_10sept_0_20[[#This Row],[H_mag_adj]]/20)*COS(RADIANS(_10sept_0_20[[#This Row],[H_phase]]))</f>
        <v>1.365767675868674E-4</v>
      </c>
      <c r="I355">
        <f>10^(_10sept_0_20[[#This Row],[H_mag_adj]]/20)*SIN(RADIANS(_10sept_0_20[[#This Row],[H_phase]]))</f>
        <v>-3.9845418136159525E-4</v>
      </c>
      <c r="J355">
        <f>10^(_10sept_0_20[[#This Row],[V_mag_adj]]/20)*COS(RADIANS(_10sept_0_20[[#This Row],[V_phase]]))</f>
        <v>1.399503112104654E-4</v>
      </c>
      <c r="K355">
        <f>10^(_10sept_0_20[[#This Row],[V_mag_adj]]/20)*SIN(RADIANS(_10sept_0_20[[#This Row],[V_phase]]))</f>
        <v>-3.9985906651637419E-4</v>
      </c>
    </row>
    <row r="356" spans="1:11" x14ac:dyDescent="0.25">
      <c r="A356">
        <v>173</v>
      </c>
      <c r="B356">
        <v>-26.57</v>
      </c>
      <c r="C356">
        <v>-70</v>
      </c>
      <c r="D356">
        <v>-26.35</v>
      </c>
      <c r="E356">
        <v>-69.42</v>
      </c>
      <c r="F356">
        <f>_10sept_0_20[[#This Row],[H_mag]]-40</f>
        <v>-66.569999999999993</v>
      </c>
      <c r="G356">
        <f>_10sept_0_20[[#This Row],[V_mag]]-40</f>
        <v>-66.349999999999994</v>
      </c>
      <c r="H356">
        <f>10^(_10sept_0_20[[#This Row],[H_mag_adj]]/20)*COS(RADIANS(_10sept_0_20[[#This Row],[H_phase]]))</f>
        <v>1.6052832887556199E-4</v>
      </c>
      <c r="I356">
        <f>10^(_10sept_0_20[[#This Row],[H_mag_adj]]/20)*SIN(RADIANS(_10sept_0_20[[#This Row],[H_phase]]))</f>
        <v>-4.4104795876839179E-4</v>
      </c>
      <c r="J356">
        <f>10^(_10sept_0_20[[#This Row],[V_mag_adj]]/20)*COS(RADIANS(_10sept_0_20[[#This Row],[V_phase]]))</f>
        <v>1.6921689218131272E-4</v>
      </c>
      <c r="K356">
        <f>10^(_10sept_0_20[[#This Row],[V_mag_adj]]/20)*SIN(RADIANS(_10sept_0_20[[#This Row],[V_phase]]))</f>
        <v>-4.5067184114091905E-4</v>
      </c>
    </row>
    <row r="357" spans="1:11" x14ac:dyDescent="0.25">
      <c r="A357">
        <v>174</v>
      </c>
      <c r="B357">
        <v>-25.49</v>
      </c>
      <c r="C357">
        <v>-67.48</v>
      </c>
      <c r="D357">
        <v>-25.55</v>
      </c>
      <c r="E357">
        <v>-67.92</v>
      </c>
      <c r="F357">
        <f>_10sept_0_20[[#This Row],[H_mag]]-40</f>
        <v>-65.489999999999995</v>
      </c>
      <c r="G357">
        <f>_10sept_0_20[[#This Row],[V_mag]]-40</f>
        <v>-65.55</v>
      </c>
      <c r="H357">
        <f>10^(_10sept_0_20[[#This Row],[H_mag_adj]]/20)*COS(RADIANS(_10sept_0_20[[#This Row],[H_phase]]))</f>
        <v>2.0356610567775804E-4</v>
      </c>
      <c r="I357">
        <f>10^(_10sept_0_20[[#This Row],[H_mag_adj]]/20)*SIN(RADIANS(_10sept_0_20[[#This Row],[H_phase]]))</f>
        <v>-4.9096724749290803E-4</v>
      </c>
      <c r="J357">
        <f>10^(_10sept_0_20[[#This Row],[V_mag_adj]]/20)*COS(RADIANS(_10sept_0_20[[#This Row],[V_phase]]))</f>
        <v>1.9841443923605668E-4</v>
      </c>
      <c r="K357">
        <f>10^(_10sept_0_20[[#This Row],[V_mag_adj]]/20)*SIN(RADIANS(_10sept_0_20[[#This Row],[V_phase]]))</f>
        <v>-4.891255740253395E-4</v>
      </c>
    </row>
    <row r="358" spans="1:11" x14ac:dyDescent="0.25">
      <c r="A358">
        <v>175</v>
      </c>
      <c r="B358">
        <v>-24.91</v>
      </c>
      <c r="C358">
        <v>-64.02</v>
      </c>
      <c r="D358">
        <v>-24.81</v>
      </c>
      <c r="E358">
        <v>-64.38</v>
      </c>
      <c r="F358">
        <f>_10sept_0_20[[#This Row],[H_mag]]-40</f>
        <v>-64.91</v>
      </c>
      <c r="G358">
        <f>_10sept_0_20[[#This Row],[V_mag]]-40</f>
        <v>-64.81</v>
      </c>
      <c r="H358">
        <f>10^(_10sept_0_20[[#This Row],[H_mag_adj]]/20)*COS(RADIANS(_10sept_0_20[[#This Row],[H_phase]]))</f>
        <v>2.4890349973847941E-4</v>
      </c>
      <c r="I358">
        <f>10^(_10sept_0_20[[#This Row],[H_mag_adj]]/20)*SIN(RADIANS(_10sept_0_20[[#This Row],[H_phase]]))</f>
        <v>-5.1078024627935635E-4</v>
      </c>
      <c r="J358">
        <f>10^(_10sept_0_20[[#This Row],[V_mag_adj]]/20)*COS(RADIANS(_10sept_0_20[[#This Row],[V_phase]]))</f>
        <v>2.4853422856322728E-4</v>
      </c>
      <c r="K358">
        <f>10^(_10sept_0_20[[#This Row],[V_mag_adj]]/20)*SIN(RADIANS(_10sept_0_20[[#This Row],[V_phase]]))</f>
        <v>-5.1826660925559929E-4</v>
      </c>
    </row>
    <row r="359" spans="1:11" x14ac:dyDescent="0.25">
      <c r="A359">
        <v>176</v>
      </c>
      <c r="B359">
        <v>-24.71</v>
      </c>
      <c r="C359">
        <v>-61.42</v>
      </c>
      <c r="D359">
        <v>-24.53</v>
      </c>
      <c r="E359">
        <v>-61.69</v>
      </c>
      <c r="F359">
        <f>_10sept_0_20[[#This Row],[H_mag]]-40</f>
        <v>-64.710000000000008</v>
      </c>
      <c r="G359">
        <f>_10sept_0_20[[#This Row],[V_mag]]-40</f>
        <v>-64.53</v>
      </c>
      <c r="H359">
        <f>10^(_10sept_0_20[[#This Row],[H_mag_adj]]/20)*COS(RADIANS(_10sept_0_20[[#This Row],[H_phase]]))</f>
        <v>2.7814923887100945E-4</v>
      </c>
      <c r="I359">
        <f>10^(_10sept_0_20[[#This Row],[H_mag_adj]]/20)*SIN(RADIANS(_10sept_0_20[[#This Row],[H_phase]]))</f>
        <v>-5.1058577841676977E-4</v>
      </c>
      <c r="J359">
        <f>10^(_10sept_0_20[[#This Row],[V_mag_adj]]/20)*COS(RADIANS(_10sept_0_20[[#This Row],[V_phase]]))</f>
        <v>2.8151393553577694E-4</v>
      </c>
      <c r="K359">
        <f>10^(_10sept_0_20[[#This Row],[V_mag_adj]]/20)*SIN(RADIANS(_10sept_0_20[[#This Row],[V_phase]]))</f>
        <v>-5.2260958194587728E-4</v>
      </c>
    </row>
    <row r="360" spans="1:11" x14ac:dyDescent="0.25">
      <c r="A360">
        <v>177</v>
      </c>
      <c r="B360">
        <v>-24.47</v>
      </c>
      <c r="C360">
        <v>-56.85</v>
      </c>
      <c r="D360">
        <v>-24.46</v>
      </c>
      <c r="E360">
        <v>-56.23</v>
      </c>
      <c r="F360">
        <f>_10sept_0_20[[#This Row],[H_mag]]-40</f>
        <v>-64.47</v>
      </c>
      <c r="G360">
        <f>_10sept_0_20[[#This Row],[V_mag]]-40</f>
        <v>-64.460000000000008</v>
      </c>
      <c r="H360">
        <f>10^(_10sept_0_20[[#This Row],[H_mag_adj]]/20)*COS(RADIANS(_10sept_0_20[[#This Row],[H_phase]]))</f>
        <v>3.26854566433755E-4</v>
      </c>
      <c r="I360">
        <f>10^(_10sept_0_20[[#This Row],[H_mag_adj]]/20)*SIN(RADIANS(_10sept_0_20[[#This Row],[H_phase]]))</f>
        <v>-5.0043873806224291E-4</v>
      </c>
      <c r="J360">
        <f>10^(_10sept_0_20[[#This Row],[V_mag_adj]]/20)*COS(RADIANS(_10sept_0_20[[#This Row],[V_phase]]))</f>
        <v>3.3263333062463177E-4</v>
      </c>
      <c r="K360">
        <f>10^(_10sept_0_20[[#This Row],[V_mag_adj]]/20)*SIN(RADIANS(_10sept_0_20[[#This Row],[V_phase]]))</f>
        <v>-4.9744497631416405E-4</v>
      </c>
    </row>
    <row r="361" spans="1:11" x14ac:dyDescent="0.25">
      <c r="A361">
        <v>178</v>
      </c>
      <c r="B361">
        <v>-24.22</v>
      </c>
      <c r="C361">
        <v>-51.19</v>
      </c>
      <c r="D361">
        <v>-24.48</v>
      </c>
      <c r="E361">
        <v>-51.52</v>
      </c>
      <c r="F361">
        <f>_10sept_0_20[[#This Row],[H_mag]]-40</f>
        <v>-64.22</v>
      </c>
      <c r="G361">
        <f>_10sept_0_20[[#This Row],[V_mag]]-40</f>
        <v>-64.48</v>
      </c>
      <c r="H361">
        <f>10^(_10sept_0_20[[#This Row],[H_mag_adj]]/20)*COS(RADIANS(_10sept_0_20[[#This Row],[H_phase]]))</f>
        <v>3.8555584367288512E-4</v>
      </c>
      <c r="I361">
        <f>10^(_10sept_0_20[[#This Row],[H_mag_adj]]/20)*SIN(RADIANS(_10sept_0_20[[#This Row],[H_phase]]))</f>
        <v>-4.7936340716285683E-4</v>
      </c>
      <c r="J361">
        <f>10^(_10sept_0_20[[#This Row],[V_mag_adj]]/20)*COS(RADIANS(_10sept_0_20[[#This Row],[V_phase]]))</f>
        <v>3.7150008268448196E-4</v>
      </c>
      <c r="K361">
        <f>10^(_10sept_0_20[[#This Row],[V_mag_adj]]/20)*SIN(RADIANS(_10sept_0_20[[#This Row],[V_phase]]))</f>
        <v>-4.673743916729566E-4</v>
      </c>
    </row>
    <row r="362" spans="1:11" x14ac:dyDescent="0.25">
      <c r="A362">
        <v>179</v>
      </c>
      <c r="B362">
        <v>-24.55</v>
      </c>
      <c r="C362">
        <v>-47.21</v>
      </c>
      <c r="D362">
        <v>-24.48</v>
      </c>
      <c r="E362">
        <v>-46.14</v>
      </c>
      <c r="F362">
        <f>_10sept_0_20[[#This Row],[H_mag]]-40</f>
        <v>-64.55</v>
      </c>
      <c r="G362">
        <f>_10sept_0_20[[#This Row],[V_mag]]-40</f>
        <v>-64.48</v>
      </c>
      <c r="H362">
        <f>10^(_10sept_0_20[[#This Row],[H_mag_adj]]/20)*COS(RADIANS(_10sept_0_20[[#This Row],[H_phase]]))</f>
        <v>4.0231856659726366E-4</v>
      </c>
      <c r="I362">
        <f>10^(_10sept_0_20[[#This Row],[H_mag_adj]]/20)*SIN(RADIANS(_10sept_0_20[[#This Row],[H_phase]]))</f>
        <v>-4.3461666434191224E-4</v>
      </c>
      <c r="J362">
        <f>10^(_10sept_0_20[[#This Row],[V_mag_adj]]/20)*COS(RADIANS(_10sept_0_20[[#This Row],[V_phase]]))</f>
        <v>4.1368492602539058E-4</v>
      </c>
      <c r="K362">
        <f>10^(_10sept_0_20[[#This Row],[V_mag_adj]]/20)*SIN(RADIANS(_10sept_0_20[[#This Row],[V_phase]]))</f>
        <v>-4.304833509040858E-4</v>
      </c>
    </row>
    <row r="363" spans="1:11" x14ac:dyDescent="0.25">
      <c r="A363">
        <v>180</v>
      </c>
      <c r="B363">
        <v>-24.94</v>
      </c>
      <c r="C363">
        <v>-41.56</v>
      </c>
      <c r="D363">
        <v>-25.06</v>
      </c>
      <c r="E363">
        <v>-42.13</v>
      </c>
      <c r="F363">
        <f>_10sept_0_20[[#This Row],[H_mag]]-40</f>
        <v>-64.94</v>
      </c>
      <c r="G363">
        <f>_10sept_0_20[[#This Row],[V_mag]]-40</f>
        <v>-65.06</v>
      </c>
      <c r="H363">
        <f>10^(_10sept_0_20[[#This Row],[H_mag_adj]]/20)*COS(RADIANS(_10sept_0_20[[#This Row],[H_phase]]))</f>
        <v>4.2369501230293366E-4</v>
      </c>
      <c r="I363">
        <f>10^(_10sept_0_20[[#This Row],[H_mag_adj]]/20)*SIN(RADIANS(_10sept_0_20[[#This Row],[H_phase]]))</f>
        <v>-3.7564540327303749E-4</v>
      </c>
      <c r="J363">
        <f>10^(_10sept_0_20[[#This Row],[V_mag_adj]]/20)*COS(RADIANS(_10sept_0_20[[#This Row],[V_phase]]))</f>
        <v>4.141752932701958E-4</v>
      </c>
      <c r="K363">
        <f>10^(_10sept_0_20[[#This Row],[V_mag_adj]]/20)*SIN(RADIANS(_10sept_0_20[[#This Row],[V_phase]]))</f>
        <v>-3.7463019746670221E-4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5416-78AC-4495-A6DF-507DACD0BE73}">
  <dimension ref="A1:F363"/>
  <sheetViews>
    <sheetView topLeftCell="A337" workbookViewId="0">
      <selection activeCell="B3" sqref="B3:F363"/>
    </sheetView>
  </sheetViews>
  <sheetFormatPr defaultRowHeight="15" x14ac:dyDescent="0.25"/>
  <cols>
    <col min="1" max="6" width="10.7109375" bestFit="1" customWidth="1"/>
  </cols>
  <sheetData>
    <row r="1" spans="1:6" x14ac:dyDescent="0.25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 t="s">
        <v>28</v>
      </c>
      <c r="B2">
        <v>1</v>
      </c>
      <c r="C2">
        <v>-90</v>
      </c>
      <c r="D2">
        <v>90</v>
      </c>
      <c r="E2">
        <v>-38.46</v>
      </c>
      <c r="F2">
        <v>3476</v>
      </c>
    </row>
    <row r="3" spans="1:6" x14ac:dyDescent="0.25">
      <c r="A3" s="1" t="s">
        <v>28</v>
      </c>
      <c r="B3">
        <v>-180</v>
      </c>
      <c r="C3">
        <v>-29.71</v>
      </c>
      <c r="D3">
        <v>37.94</v>
      </c>
      <c r="E3">
        <v>-29.9</v>
      </c>
      <c r="F3">
        <v>38.74</v>
      </c>
    </row>
    <row r="4" spans="1:6" x14ac:dyDescent="0.25">
      <c r="A4" s="1" t="s">
        <v>28</v>
      </c>
      <c r="B4">
        <v>-179</v>
      </c>
      <c r="C4">
        <v>-32.39</v>
      </c>
      <c r="D4">
        <v>38.22</v>
      </c>
      <c r="E4">
        <v>-32.31</v>
      </c>
      <c r="F4">
        <v>37.33</v>
      </c>
    </row>
    <row r="5" spans="1:6" x14ac:dyDescent="0.25">
      <c r="A5" s="1" t="s">
        <v>28</v>
      </c>
      <c r="B5">
        <v>-178</v>
      </c>
      <c r="C5">
        <v>-35.450000000000003</v>
      </c>
      <c r="D5">
        <v>36.450000000000003</v>
      </c>
      <c r="E5">
        <v>-35.79</v>
      </c>
      <c r="F5">
        <v>32.21</v>
      </c>
    </row>
    <row r="6" spans="1:6" x14ac:dyDescent="0.25">
      <c r="A6" s="1" t="s">
        <v>28</v>
      </c>
      <c r="B6">
        <v>-177</v>
      </c>
      <c r="C6">
        <v>-38.76</v>
      </c>
      <c r="D6">
        <v>26.79</v>
      </c>
      <c r="E6">
        <v>-38.729999999999997</v>
      </c>
      <c r="F6">
        <v>23.87</v>
      </c>
    </row>
    <row r="7" spans="1:6" x14ac:dyDescent="0.25">
      <c r="A7" s="1" t="s">
        <v>28</v>
      </c>
      <c r="B7">
        <v>-176</v>
      </c>
      <c r="C7">
        <v>-42.18</v>
      </c>
      <c r="D7">
        <v>-7.28</v>
      </c>
      <c r="E7">
        <v>-41.93</v>
      </c>
      <c r="F7">
        <v>-7.46</v>
      </c>
    </row>
    <row r="8" spans="1:6" x14ac:dyDescent="0.25">
      <c r="A8" s="1" t="s">
        <v>28</v>
      </c>
      <c r="B8">
        <v>-175</v>
      </c>
      <c r="C8">
        <v>-39.86</v>
      </c>
      <c r="D8">
        <v>-45.95</v>
      </c>
      <c r="E8">
        <v>-39.76</v>
      </c>
      <c r="F8">
        <v>-46.61</v>
      </c>
    </row>
    <row r="9" spans="1:6" x14ac:dyDescent="0.25">
      <c r="A9" s="1" t="s">
        <v>28</v>
      </c>
      <c r="B9">
        <v>-174</v>
      </c>
      <c r="C9">
        <v>-36.409999999999997</v>
      </c>
      <c r="D9">
        <v>-56.5</v>
      </c>
      <c r="E9">
        <v>-36.520000000000003</v>
      </c>
      <c r="F9">
        <v>-57.59</v>
      </c>
    </row>
    <row r="10" spans="1:6" x14ac:dyDescent="0.25">
      <c r="A10" s="1" t="s">
        <v>28</v>
      </c>
      <c r="B10">
        <v>-173</v>
      </c>
      <c r="C10">
        <v>-33.58</v>
      </c>
      <c r="D10">
        <v>-55.07</v>
      </c>
      <c r="E10">
        <v>-33.479999999999997</v>
      </c>
      <c r="F10">
        <v>-55.47</v>
      </c>
    </row>
    <row r="11" spans="1:6" x14ac:dyDescent="0.25">
      <c r="A11" s="1" t="s">
        <v>28</v>
      </c>
      <c r="B11">
        <v>-172</v>
      </c>
      <c r="C11">
        <v>-31.74</v>
      </c>
      <c r="D11">
        <v>-52.73</v>
      </c>
      <c r="E11">
        <v>-31.82</v>
      </c>
      <c r="F11">
        <v>-52.34</v>
      </c>
    </row>
    <row r="12" spans="1:6" x14ac:dyDescent="0.25">
      <c r="A12" s="1" t="s">
        <v>28</v>
      </c>
      <c r="B12">
        <v>-171</v>
      </c>
      <c r="C12">
        <v>-30.08</v>
      </c>
      <c r="D12">
        <v>-46.54</v>
      </c>
      <c r="E12">
        <v>-30.1</v>
      </c>
      <c r="F12">
        <v>-47.17</v>
      </c>
    </row>
    <row r="13" spans="1:6" x14ac:dyDescent="0.25">
      <c r="A13" s="1" t="s">
        <v>28</v>
      </c>
      <c r="B13">
        <v>-170</v>
      </c>
      <c r="C13">
        <v>-28.94</v>
      </c>
      <c r="D13">
        <v>-40.299999999999997</v>
      </c>
      <c r="E13">
        <v>-28.94</v>
      </c>
      <c r="F13">
        <v>-40.18</v>
      </c>
    </row>
    <row r="14" spans="1:6" x14ac:dyDescent="0.25">
      <c r="A14" s="1" t="s">
        <v>28</v>
      </c>
      <c r="B14">
        <v>-169</v>
      </c>
      <c r="C14">
        <v>-27.94</v>
      </c>
      <c r="D14">
        <v>-32.270000000000003</v>
      </c>
      <c r="E14">
        <v>-27.89</v>
      </c>
      <c r="F14">
        <v>-33.06</v>
      </c>
    </row>
    <row r="15" spans="1:6" x14ac:dyDescent="0.25">
      <c r="A15" s="1" t="s">
        <v>28</v>
      </c>
      <c r="B15">
        <v>-168</v>
      </c>
      <c r="C15">
        <v>-27.24</v>
      </c>
      <c r="D15">
        <v>-24.32</v>
      </c>
      <c r="E15">
        <v>-27.23</v>
      </c>
      <c r="F15">
        <v>-26.5</v>
      </c>
    </row>
    <row r="16" spans="1:6" x14ac:dyDescent="0.25">
      <c r="A16" s="1" t="s">
        <v>28</v>
      </c>
      <c r="B16">
        <v>-167</v>
      </c>
      <c r="C16">
        <v>-26.79</v>
      </c>
      <c r="D16">
        <v>-18.03</v>
      </c>
      <c r="E16">
        <v>-26.87</v>
      </c>
      <c r="F16">
        <v>-17.62</v>
      </c>
    </row>
    <row r="17" spans="1:6" x14ac:dyDescent="0.25">
      <c r="A17" s="1" t="s">
        <v>28</v>
      </c>
      <c r="B17">
        <v>-166</v>
      </c>
      <c r="C17">
        <v>-26.94</v>
      </c>
      <c r="D17">
        <v>-9.2100000000000009</v>
      </c>
      <c r="E17">
        <v>-26.93</v>
      </c>
      <c r="F17">
        <v>-10.95</v>
      </c>
    </row>
    <row r="18" spans="1:6" x14ac:dyDescent="0.25">
      <c r="A18" s="1" t="s">
        <v>28</v>
      </c>
      <c r="B18">
        <v>-165</v>
      </c>
      <c r="C18">
        <v>-27.37</v>
      </c>
      <c r="D18">
        <v>-1.7</v>
      </c>
      <c r="E18">
        <v>-27.25</v>
      </c>
      <c r="F18">
        <v>-2.67</v>
      </c>
    </row>
    <row r="19" spans="1:6" x14ac:dyDescent="0.25">
      <c r="A19" s="1" t="s">
        <v>28</v>
      </c>
      <c r="B19">
        <v>-164</v>
      </c>
      <c r="C19">
        <v>-28.4</v>
      </c>
      <c r="D19">
        <v>6.05</v>
      </c>
      <c r="E19">
        <v>-28.48</v>
      </c>
      <c r="F19">
        <v>5.78</v>
      </c>
    </row>
    <row r="20" spans="1:6" x14ac:dyDescent="0.25">
      <c r="A20" s="1" t="s">
        <v>28</v>
      </c>
      <c r="B20">
        <v>-163</v>
      </c>
      <c r="C20">
        <v>-30.26</v>
      </c>
      <c r="D20">
        <v>16.91</v>
      </c>
      <c r="E20">
        <v>-30.28</v>
      </c>
      <c r="F20">
        <v>16.59</v>
      </c>
    </row>
    <row r="21" spans="1:6" x14ac:dyDescent="0.25">
      <c r="A21" s="1" t="s">
        <v>28</v>
      </c>
      <c r="B21">
        <v>-162</v>
      </c>
      <c r="C21">
        <v>-33.54</v>
      </c>
      <c r="D21">
        <v>31.15</v>
      </c>
      <c r="E21">
        <v>-33.53</v>
      </c>
      <c r="F21">
        <v>32.340000000000003</v>
      </c>
    </row>
    <row r="22" spans="1:6" x14ac:dyDescent="0.25">
      <c r="A22" s="1" t="s">
        <v>28</v>
      </c>
      <c r="B22">
        <v>-161</v>
      </c>
      <c r="C22">
        <v>-37.950000000000003</v>
      </c>
      <c r="D22">
        <v>56.99</v>
      </c>
      <c r="E22">
        <v>-38.229999999999997</v>
      </c>
      <c r="F22">
        <v>57.9</v>
      </c>
    </row>
    <row r="23" spans="1:6" x14ac:dyDescent="0.25">
      <c r="A23" s="1" t="s">
        <v>28</v>
      </c>
      <c r="B23">
        <v>-160</v>
      </c>
      <c r="C23">
        <v>-41.09</v>
      </c>
      <c r="D23">
        <v>125.14</v>
      </c>
      <c r="E23">
        <v>-40.549999999999997</v>
      </c>
      <c r="F23">
        <v>124.86</v>
      </c>
    </row>
    <row r="24" spans="1:6" x14ac:dyDescent="0.25">
      <c r="A24" s="1" t="s">
        <v>28</v>
      </c>
      <c r="B24">
        <v>-159</v>
      </c>
      <c r="C24">
        <v>-35.799999999999997</v>
      </c>
      <c r="D24">
        <v>174.73</v>
      </c>
      <c r="E24">
        <v>-35.5</v>
      </c>
      <c r="F24">
        <v>170.51</v>
      </c>
    </row>
    <row r="25" spans="1:6" x14ac:dyDescent="0.25">
      <c r="A25" s="1" t="s">
        <v>28</v>
      </c>
      <c r="B25">
        <v>-158</v>
      </c>
      <c r="C25">
        <v>-32.090000000000003</v>
      </c>
      <c r="D25">
        <v>-171.03</v>
      </c>
      <c r="E25">
        <v>-31.85</v>
      </c>
      <c r="F25">
        <v>-172.6</v>
      </c>
    </row>
    <row r="26" spans="1:6" x14ac:dyDescent="0.25">
      <c r="A26" s="1" t="s">
        <v>28</v>
      </c>
      <c r="B26">
        <v>-157</v>
      </c>
      <c r="C26">
        <v>-29.47</v>
      </c>
      <c r="D26">
        <v>-161.15</v>
      </c>
      <c r="E26">
        <v>-29.68</v>
      </c>
      <c r="F26">
        <v>-163.52000000000001</v>
      </c>
    </row>
    <row r="27" spans="1:6" x14ac:dyDescent="0.25">
      <c r="A27" s="1" t="s">
        <v>28</v>
      </c>
      <c r="B27">
        <v>-156</v>
      </c>
      <c r="C27">
        <v>-28.3</v>
      </c>
      <c r="D27">
        <v>-156.09</v>
      </c>
      <c r="E27">
        <v>-28.21</v>
      </c>
      <c r="F27">
        <v>-156.51</v>
      </c>
    </row>
    <row r="28" spans="1:6" x14ac:dyDescent="0.25">
      <c r="A28" s="1" t="s">
        <v>28</v>
      </c>
      <c r="B28">
        <v>-155</v>
      </c>
      <c r="C28">
        <v>-27.61</v>
      </c>
      <c r="D28">
        <v>-151.88999999999999</v>
      </c>
      <c r="E28">
        <v>-27.48</v>
      </c>
      <c r="F28">
        <v>-151.55000000000001</v>
      </c>
    </row>
    <row r="29" spans="1:6" x14ac:dyDescent="0.25">
      <c r="A29" s="1" t="s">
        <v>28</v>
      </c>
      <c r="B29">
        <v>-154</v>
      </c>
      <c r="C29">
        <v>-27.45</v>
      </c>
      <c r="D29">
        <v>-149.66999999999999</v>
      </c>
      <c r="E29">
        <v>-27.39</v>
      </c>
      <c r="F29">
        <v>-150.24</v>
      </c>
    </row>
    <row r="30" spans="1:6" x14ac:dyDescent="0.25">
      <c r="A30" s="1" t="s">
        <v>28</v>
      </c>
      <c r="B30">
        <v>-153</v>
      </c>
      <c r="C30">
        <v>-27.88</v>
      </c>
      <c r="D30">
        <v>-151.08000000000001</v>
      </c>
      <c r="E30">
        <v>-27.78</v>
      </c>
      <c r="F30">
        <v>-151.25</v>
      </c>
    </row>
    <row r="31" spans="1:6" x14ac:dyDescent="0.25">
      <c r="A31" s="1" t="s">
        <v>28</v>
      </c>
      <c r="B31">
        <v>-152</v>
      </c>
      <c r="C31">
        <v>-28.43</v>
      </c>
      <c r="D31">
        <v>-154.84</v>
      </c>
      <c r="E31">
        <v>-28.34</v>
      </c>
      <c r="F31">
        <v>-156.46</v>
      </c>
    </row>
    <row r="32" spans="1:6" x14ac:dyDescent="0.25">
      <c r="A32" s="1" t="s">
        <v>28</v>
      </c>
      <c r="B32">
        <v>-151</v>
      </c>
      <c r="C32">
        <v>-28.89</v>
      </c>
      <c r="D32">
        <v>-163.57</v>
      </c>
      <c r="E32">
        <v>-28.79</v>
      </c>
      <c r="F32">
        <v>-163.16999999999999</v>
      </c>
    </row>
    <row r="33" spans="1:6" x14ac:dyDescent="0.25">
      <c r="A33" s="1" t="s">
        <v>28</v>
      </c>
      <c r="B33">
        <v>-150</v>
      </c>
      <c r="C33">
        <v>-28.88</v>
      </c>
      <c r="D33">
        <v>-172.5</v>
      </c>
      <c r="E33">
        <v>-28.86</v>
      </c>
      <c r="F33">
        <v>-173.97</v>
      </c>
    </row>
    <row r="34" spans="1:6" x14ac:dyDescent="0.25">
      <c r="A34" s="1" t="s">
        <v>28</v>
      </c>
      <c r="B34">
        <v>-149</v>
      </c>
      <c r="C34">
        <v>-28.37</v>
      </c>
      <c r="D34">
        <v>176.9</v>
      </c>
      <c r="E34">
        <v>-28.34</v>
      </c>
      <c r="F34">
        <v>177.35</v>
      </c>
    </row>
    <row r="35" spans="1:6" x14ac:dyDescent="0.25">
      <c r="A35" s="1" t="s">
        <v>28</v>
      </c>
      <c r="B35">
        <v>-148</v>
      </c>
      <c r="C35">
        <v>-27.78</v>
      </c>
      <c r="D35">
        <v>170.54</v>
      </c>
      <c r="E35">
        <v>-27.62</v>
      </c>
      <c r="F35">
        <v>170.55</v>
      </c>
    </row>
    <row r="36" spans="1:6" x14ac:dyDescent="0.25">
      <c r="A36" s="1" t="s">
        <v>28</v>
      </c>
      <c r="B36">
        <v>-147</v>
      </c>
      <c r="C36">
        <v>-26.79</v>
      </c>
      <c r="D36">
        <v>169.17</v>
      </c>
      <c r="E36">
        <v>-26.89</v>
      </c>
      <c r="F36">
        <v>167.95</v>
      </c>
    </row>
    <row r="37" spans="1:6" x14ac:dyDescent="0.25">
      <c r="A37" s="1" t="s">
        <v>28</v>
      </c>
      <c r="B37">
        <v>-146</v>
      </c>
      <c r="C37">
        <v>-26.1</v>
      </c>
      <c r="D37">
        <v>169.76</v>
      </c>
      <c r="E37">
        <v>-26.31</v>
      </c>
      <c r="F37">
        <v>169.54</v>
      </c>
    </row>
    <row r="38" spans="1:6" x14ac:dyDescent="0.25">
      <c r="A38" s="1" t="s">
        <v>28</v>
      </c>
      <c r="B38">
        <v>-145</v>
      </c>
      <c r="C38">
        <v>-25.95</v>
      </c>
      <c r="D38">
        <v>175.16</v>
      </c>
      <c r="E38">
        <v>-26.07</v>
      </c>
      <c r="F38">
        <v>175.64</v>
      </c>
    </row>
    <row r="39" spans="1:6" x14ac:dyDescent="0.25">
      <c r="A39" s="1" t="s">
        <v>28</v>
      </c>
      <c r="B39">
        <v>-144</v>
      </c>
      <c r="C39">
        <v>-26.01</v>
      </c>
      <c r="D39">
        <v>-176.31</v>
      </c>
      <c r="E39">
        <v>-26.03</v>
      </c>
      <c r="F39">
        <v>-175.43</v>
      </c>
    </row>
    <row r="40" spans="1:6" x14ac:dyDescent="0.25">
      <c r="A40" s="1" t="s">
        <v>28</v>
      </c>
      <c r="B40">
        <v>-143</v>
      </c>
      <c r="C40">
        <v>-26.14</v>
      </c>
      <c r="D40">
        <v>-162.72</v>
      </c>
      <c r="E40">
        <v>-26.13</v>
      </c>
      <c r="F40">
        <v>-162.49</v>
      </c>
    </row>
    <row r="41" spans="1:6" x14ac:dyDescent="0.25">
      <c r="A41" s="1" t="s">
        <v>28</v>
      </c>
      <c r="B41">
        <v>-142</v>
      </c>
      <c r="C41">
        <v>-26.25</v>
      </c>
      <c r="D41">
        <v>-146.81</v>
      </c>
      <c r="E41">
        <v>-26.38</v>
      </c>
      <c r="F41">
        <v>-147.16</v>
      </c>
    </row>
    <row r="42" spans="1:6" x14ac:dyDescent="0.25">
      <c r="A42" s="1" t="s">
        <v>28</v>
      </c>
      <c r="B42">
        <v>-141</v>
      </c>
      <c r="C42">
        <v>-26.14</v>
      </c>
      <c r="D42">
        <v>-127.88</v>
      </c>
      <c r="E42">
        <v>-26.1</v>
      </c>
      <c r="F42">
        <v>-127.99</v>
      </c>
    </row>
    <row r="43" spans="1:6" x14ac:dyDescent="0.25">
      <c r="A43" s="1" t="s">
        <v>28</v>
      </c>
      <c r="B43">
        <v>-140</v>
      </c>
      <c r="C43">
        <v>-25.51</v>
      </c>
      <c r="D43">
        <v>-110.04</v>
      </c>
      <c r="E43">
        <v>-25.55</v>
      </c>
      <c r="F43">
        <v>-110.02</v>
      </c>
    </row>
    <row r="44" spans="1:6" x14ac:dyDescent="0.25">
      <c r="A44" s="1" t="s">
        <v>28</v>
      </c>
      <c r="B44">
        <v>-139</v>
      </c>
      <c r="C44">
        <v>-24.77</v>
      </c>
      <c r="D44">
        <v>-93.43</v>
      </c>
      <c r="E44">
        <v>-24.85</v>
      </c>
      <c r="F44">
        <v>-93.59</v>
      </c>
    </row>
    <row r="45" spans="1:6" x14ac:dyDescent="0.25">
      <c r="A45" s="1" t="s">
        <v>28</v>
      </c>
      <c r="B45">
        <v>-138</v>
      </c>
      <c r="C45">
        <v>-24.05</v>
      </c>
      <c r="D45">
        <v>-77.53</v>
      </c>
      <c r="E45">
        <v>-24.14</v>
      </c>
      <c r="F45">
        <v>-77.22</v>
      </c>
    </row>
    <row r="46" spans="1:6" x14ac:dyDescent="0.25">
      <c r="A46" s="1" t="s">
        <v>28</v>
      </c>
      <c r="B46">
        <v>-137</v>
      </c>
      <c r="C46">
        <v>-23.75</v>
      </c>
      <c r="D46">
        <v>-63.09</v>
      </c>
      <c r="E46">
        <v>-23.85</v>
      </c>
      <c r="F46">
        <v>-63.47</v>
      </c>
    </row>
    <row r="47" spans="1:6" x14ac:dyDescent="0.25">
      <c r="A47" s="1" t="s">
        <v>28</v>
      </c>
      <c r="B47">
        <v>-136</v>
      </c>
      <c r="C47">
        <v>-23.56</v>
      </c>
      <c r="D47">
        <v>-50.69</v>
      </c>
      <c r="E47">
        <v>-23.6</v>
      </c>
      <c r="F47">
        <v>-49.87</v>
      </c>
    </row>
    <row r="48" spans="1:6" x14ac:dyDescent="0.25">
      <c r="A48" s="1" t="s">
        <v>28</v>
      </c>
      <c r="B48">
        <v>-135</v>
      </c>
      <c r="C48">
        <v>-23.82</v>
      </c>
      <c r="D48">
        <v>-36.82</v>
      </c>
      <c r="E48">
        <v>-23.9</v>
      </c>
      <c r="F48">
        <v>-36.590000000000003</v>
      </c>
    </row>
    <row r="49" spans="1:6" x14ac:dyDescent="0.25">
      <c r="A49" s="1" t="s">
        <v>28</v>
      </c>
      <c r="B49">
        <v>-134</v>
      </c>
      <c r="C49">
        <v>-24.32</v>
      </c>
      <c r="D49">
        <v>-24.14</v>
      </c>
      <c r="E49">
        <v>-24.28</v>
      </c>
      <c r="F49">
        <v>-23.58</v>
      </c>
    </row>
    <row r="50" spans="1:6" x14ac:dyDescent="0.25">
      <c r="A50" s="1" t="s">
        <v>28</v>
      </c>
      <c r="B50">
        <v>-133</v>
      </c>
      <c r="C50">
        <v>-24.95</v>
      </c>
      <c r="D50">
        <v>-11.97</v>
      </c>
      <c r="E50">
        <v>-25.04</v>
      </c>
      <c r="F50">
        <v>-11.33</v>
      </c>
    </row>
    <row r="51" spans="1:6" x14ac:dyDescent="0.25">
      <c r="A51" s="1" t="s">
        <v>28</v>
      </c>
      <c r="B51">
        <v>-132</v>
      </c>
      <c r="C51">
        <v>-25.82</v>
      </c>
      <c r="D51">
        <v>0.64</v>
      </c>
      <c r="E51">
        <v>-25.9</v>
      </c>
      <c r="F51">
        <v>0.43</v>
      </c>
    </row>
    <row r="52" spans="1:6" x14ac:dyDescent="0.25">
      <c r="A52" s="1" t="s">
        <v>28</v>
      </c>
      <c r="B52">
        <v>-131</v>
      </c>
      <c r="C52">
        <v>-26.99</v>
      </c>
      <c r="D52">
        <v>12.17</v>
      </c>
      <c r="E52">
        <v>-26.91</v>
      </c>
      <c r="F52">
        <v>12.82</v>
      </c>
    </row>
    <row r="53" spans="1:6" x14ac:dyDescent="0.25">
      <c r="A53" s="1" t="s">
        <v>28</v>
      </c>
      <c r="B53">
        <v>-130</v>
      </c>
      <c r="C53">
        <v>-28.09</v>
      </c>
      <c r="D53">
        <v>23.71</v>
      </c>
      <c r="E53">
        <v>-28.25</v>
      </c>
      <c r="F53">
        <v>23.57</v>
      </c>
    </row>
    <row r="54" spans="1:6" x14ac:dyDescent="0.25">
      <c r="A54" s="1" t="s">
        <v>28</v>
      </c>
      <c r="B54">
        <v>-129</v>
      </c>
      <c r="C54">
        <v>-29.91</v>
      </c>
      <c r="D54">
        <v>32.42</v>
      </c>
      <c r="E54">
        <v>-30.09</v>
      </c>
      <c r="F54">
        <v>33.51</v>
      </c>
    </row>
    <row r="55" spans="1:6" x14ac:dyDescent="0.25">
      <c r="A55" s="1" t="s">
        <v>28</v>
      </c>
      <c r="B55">
        <v>-128</v>
      </c>
      <c r="C55">
        <v>-32.26</v>
      </c>
      <c r="D55">
        <v>36.64</v>
      </c>
      <c r="E55">
        <v>-32.26</v>
      </c>
      <c r="F55">
        <v>37.75</v>
      </c>
    </row>
    <row r="56" spans="1:6" x14ac:dyDescent="0.25">
      <c r="A56" s="1" t="s">
        <v>28</v>
      </c>
      <c r="B56">
        <v>-127</v>
      </c>
      <c r="C56">
        <v>-35</v>
      </c>
      <c r="D56">
        <v>33.18</v>
      </c>
      <c r="E56">
        <v>-35.35</v>
      </c>
      <c r="F56">
        <v>35.17</v>
      </c>
    </row>
    <row r="57" spans="1:6" x14ac:dyDescent="0.25">
      <c r="A57" s="1" t="s">
        <v>28</v>
      </c>
      <c r="B57">
        <v>-126</v>
      </c>
      <c r="C57">
        <v>-36.619999999999997</v>
      </c>
      <c r="D57">
        <v>18.309999999999999</v>
      </c>
      <c r="E57">
        <v>-36.79</v>
      </c>
      <c r="F57">
        <v>17.98</v>
      </c>
    </row>
    <row r="58" spans="1:6" x14ac:dyDescent="0.25">
      <c r="A58" s="1" t="s">
        <v>28</v>
      </c>
      <c r="B58">
        <v>-125</v>
      </c>
      <c r="C58">
        <v>-35.49</v>
      </c>
      <c r="D58">
        <v>0.64</v>
      </c>
      <c r="E58">
        <v>-35.840000000000003</v>
      </c>
      <c r="F58">
        <v>2.31</v>
      </c>
    </row>
    <row r="59" spans="1:6" x14ac:dyDescent="0.25">
      <c r="A59" s="1" t="s">
        <v>28</v>
      </c>
      <c r="B59">
        <v>-124</v>
      </c>
      <c r="C59">
        <v>-33.270000000000003</v>
      </c>
      <c r="D59">
        <v>-1.84</v>
      </c>
      <c r="E59">
        <v>-33.479999999999997</v>
      </c>
      <c r="F59">
        <v>-0.02</v>
      </c>
    </row>
    <row r="60" spans="1:6" x14ac:dyDescent="0.25">
      <c r="A60" s="1" t="s">
        <v>28</v>
      </c>
      <c r="B60">
        <v>-123</v>
      </c>
      <c r="C60">
        <v>-31.51</v>
      </c>
      <c r="D60">
        <v>7.52</v>
      </c>
      <c r="E60">
        <v>-31.62</v>
      </c>
      <c r="F60">
        <v>8.15</v>
      </c>
    </row>
    <row r="61" spans="1:6" x14ac:dyDescent="0.25">
      <c r="A61" s="1" t="s">
        <v>28</v>
      </c>
      <c r="B61">
        <v>-122</v>
      </c>
      <c r="C61">
        <v>-30.1</v>
      </c>
      <c r="D61">
        <v>19.87</v>
      </c>
      <c r="E61">
        <v>-30.26</v>
      </c>
      <c r="F61">
        <v>19.25</v>
      </c>
    </row>
    <row r="62" spans="1:6" x14ac:dyDescent="0.25">
      <c r="A62" s="1" t="s">
        <v>28</v>
      </c>
      <c r="B62">
        <v>-121</v>
      </c>
      <c r="C62">
        <v>-28.93</v>
      </c>
      <c r="D62">
        <v>35.35</v>
      </c>
      <c r="E62">
        <v>-29.12</v>
      </c>
      <c r="F62">
        <v>35.19</v>
      </c>
    </row>
    <row r="63" spans="1:6" x14ac:dyDescent="0.25">
      <c r="A63" s="1" t="s">
        <v>28</v>
      </c>
      <c r="B63">
        <v>-120</v>
      </c>
      <c r="C63">
        <v>-27.78</v>
      </c>
      <c r="D63">
        <v>51.55</v>
      </c>
      <c r="E63">
        <v>-28.02</v>
      </c>
      <c r="F63">
        <v>50.58</v>
      </c>
    </row>
    <row r="64" spans="1:6" x14ac:dyDescent="0.25">
      <c r="A64" s="1" t="s">
        <v>28</v>
      </c>
      <c r="B64">
        <v>-119</v>
      </c>
      <c r="C64">
        <v>-26.83</v>
      </c>
      <c r="D64">
        <v>67.430000000000007</v>
      </c>
      <c r="E64">
        <v>-26.9</v>
      </c>
      <c r="F64">
        <v>67.34</v>
      </c>
    </row>
    <row r="65" spans="1:6" x14ac:dyDescent="0.25">
      <c r="A65" s="1" t="s">
        <v>28</v>
      </c>
      <c r="B65">
        <v>-118</v>
      </c>
      <c r="C65">
        <v>-26.01</v>
      </c>
      <c r="D65">
        <v>84.67</v>
      </c>
      <c r="E65">
        <v>-26.22</v>
      </c>
      <c r="F65">
        <v>84.18</v>
      </c>
    </row>
    <row r="66" spans="1:6" x14ac:dyDescent="0.25">
      <c r="A66" s="1" t="s">
        <v>28</v>
      </c>
      <c r="B66">
        <v>-117</v>
      </c>
      <c r="C66">
        <v>-25.64</v>
      </c>
      <c r="D66">
        <v>102.06</v>
      </c>
      <c r="E66">
        <v>-25.66</v>
      </c>
      <c r="F66">
        <v>101.06</v>
      </c>
    </row>
    <row r="67" spans="1:6" x14ac:dyDescent="0.25">
      <c r="A67" s="1" t="s">
        <v>28</v>
      </c>
      <c r="B67">
        <v>-116</v>
      </c>
      <c r="C67">
        <v>-25.58</v>
      </c>
      <c r="D67">
        <v>119.7</v>
      </c>
      <c r="E67">
        <v>-25.51</v>
      </c>
      <c r="F67">
        <v>118.73</v>
      </c>
    </row>
    <row r="68" spans="1:6" x14ac:dyDescent="0.25">
      <c r="A68" s="1" t="s">
        <v>28</v>
      </c>
      <c r="B68">
        <v>-115</v>
      </c>
      <c r="C68">
        <v>-25.37</v>
      </c>
      <c r="D68">
        <v>139.85</v>
      </c>
      <c r="E68">
        <v>-25.53</v>
      </c>
      <c r="F68">
        <v>139.43</v>
      </c>
    </row>
    <row r="69" spans="1:6" x14ac:dyDescent="0.25">
      <c r="A69" s="1" t="s">
        <v>28</v>
      </c>
      <c r="B69">
        <v>-114</v>
      </c>
      <c r="C69">
        <v>-25.07</v>
      </c>
      <c r="D69">
        <v>162.12</v>
      </c>
      <c r="E69">
        <v>-25.24</v>
      </c>
      <c r="F69">
        <v>160.65</v>
      </c>
    </row>
    <row r="70" spans="1:6" x14ac:dyDescent="0.25">
      <c r="A70" s="1" t="s">
        <v>28</v>
      </c>
      <c r="B70">
        <v>-113</v>
      </c>
      <c r="C70">
        <v>-24.56</v>
      </c>
      <c r="D70">
        <v>-175.57</v>
      </c>
      <c r="E70">
        <v>-24.61</v>
      </c>
      <c r="F70">
        <v>-176.89</v>
      </c>
    </row>
    <row r="71" spans="1:6" x14ac:dyDescent="0.25">
      <c r="A71" s="1" t="s">
        <v>28</v>
      </c>
      <c r="B71">
        <v>-112</v>
      </c>
      <c r="C71">
        <v>-23.79</v>
      </c>
      <c r="D71">
        <v>-154.94</v>
      </c>
      <c r="E71">
        <v>-23.74</v>
      </c>
      <c r="F71">
        <v>-155.86000000000001</v>
      </c>
    </row>
    <row r="72" spans="1:6" x14ac:dyDescent="0.25">
      <c r="A72" s="1" t="s">
        <v>28</v>
      </c>
      <c r="B72">
        <v>-111</v>
      </c>
      <c r="C72">
        <v>-22.88</v>
      </c>
      <c r="D72">
        <v>-136.03</v>
      </c>
      <c r="E72">
        <v>-22.94</v>
      </c>
      <c r="F72">
        <v>-136.41999999999999</v>
      </c>
    </row>
    <row r="73" spans="1:6" x14ac:dyDescent="0.25">
      <c r="A73" s="1" t="s">
        <v>28</v>
      </c>
      <c r="B73">
        <v>-110</v>
      </c>
      <c r="C73">
        <v>-22.03</v>
      </c>
      <c r="D73">
        <v>-118.46</v>
      </c>
      <c r="E73">
        <v>-22.14</v>
      </c>
      <c r="F73">
        <v>-118.78</v>
      </c>
    </row>
    <row r="74" spans="1:6" x14ac:dyDescent="0.25">
      <c r="A74" s="1" t="s">
        <v>28</v>
      </c>
      <c r="B74">
        <v>-109</v>
      </c>
      <c r="C74">
        <v>-21.36</v>
      </c>
      <c r="D74">
        <v>-101</v>
      </c>
      <c r="E74">
        <v>-21.33</v>
      </c>
      <c r="F74">
        <v>-101.3</v>
      </c>
    </row>
    <row r="75" spans="1:6" x14ac:dyDescent="0.25">
      <c r="A75" s="1" t="s">
        <v>28</v>
      </c>
      <c r="B75">
        <v>-108</v>
      </c>
      <c r="C75">
        <v>-20.8</v>
      </c>
      <c r="D75">
        <v>-84.59</v>
      </c>
      <c r="E75">
        <v>-20.8</v>
      </c>
      <c r="F75">
        <v>-84.67</v>
      </c>
    </row>
    <row r="76" spans="1:6" x14ac:dyDescent="0.25">
      <c r="A76" s="1" t="s">
        <v>28</v>
      </c>
      <c r="B76">
        <v>-107</v>
      </c>
      <c r="C76">
        <v>-20.399999999999999</v>
      </c>
      <c r="D76">
        <v>-68.7</v>
      </c>
      <c r="E76">
        <v>-20.49</v>
      </c>
      <c r="F76">
        <v>-68.930000000000007</v>
      </c>
    </row>
    <row r="77" spans="1:6" x14ac:dyDescent="0.25">
      <c r="A77" s="1" t="s">
        <v>28</v>
      </c>
      <c r="B77">
        <v>-106</v>
      </c>
      <c r="C77">
        <v>-20.309999999999999</v>
      </c>
      <c r="D77">
        <v>-52.03</v>
      </c>
      <c r="E77">
        <v>-20.329999999999998</v>
      </c>
      <c r="F77">
        <v>-52.27</v>
      </c>
    </row>
    <row r="78" spans="1:6" x14ac:dyDescent="0.25">
      <c r="A78" s="1" t="s">
        <v>28</v>
      </c>
      <c r="B78">
        <v>-105</v>
      </c>
      <c r="C78">
        <v>-20.41</v>
      </c>
      <c r="D78">
        <v>-33.99</v>
      </c>
      <c r="E78">
        <v>-20.48</v>
      </c>
      <c r="F78">
        <v>-34</v>
      </c>
    </row>
    <row r="79" spans="1:6" x14ac:dyDescent="0.25">
      <c r="A79" s="1" t="s">
        <v>28</v>
      </c>
      <c r="B79">
        <v>-104</v>
      </c>
      <c r="C79">
        <v>-20.58</v>
      </c>
      <c r="D79">
        <v>-15.68</v>
      </c>
      <c r="E79">
        <v>-20.61</v>
      </c>
      <c r="F79">
        <v>-15.63</v>
      </c>
    </row>
    <row r="80" spans="1:6" x14ac:dyDescent="0.25">
      <c r="A80" s="1" t="s">
        <v>28</v>
      </c>
      <c r="B80">
        <v>-103</v>
      </c>
      <c r="C80">
        <v>-20.6</v>
      </c>
      <c r="D80">
        <v>5.12</v>
      </c>
      <c r="E80">
        <v>-20.62</v>
      </c>
      <c r="F80">
        <v>5.24</v>
      </c>
    </row>
    <row r="81" spans="1:6" x14ac:dyDescent="0.25">
      <c r="A81" s="1" t="s">
        <v>28</v>
      </c>
      <c r="B81">
        <v>-102</v>
      </c>
      <c r="C81">
        <v>-20.420000000000002</v>
      </c>
      <c r="D81">
        <v>27.09</v>
      </c>
      <c r="E81">
        <v>-20.38</v>
      </c>
      <c r="F81">
        <v>26.72</v>
      </c>
    </row>
    <row r="82" spans="1:6" x14ac:dyDescent="0.25">
      <c r="A82" s="1" t="s">
        <v>28</v>
      </c>
      <c r="B82">
        <v>-101</v>
      </c>
      <c r="C82">
        <v>-19.98</v>
      </c>
      <c r="D82">
        <v>47.41</v>
      </c>
      <c r="E82">
        <v>-19.89</v>
      </c>
      <c r="F82">
        <v>47.62</v>
      </c>
    </row>
    <row r="83" spans="1:6" x14ac:dyDescent="0.25">
      <c r="A83" s="1" t="s">
        <v>28</v>
      </c>
      <c r="B83">
        <v>-100</v>
      </c>
      <c r="C83">
        <v>-19.25</v>
      </c>
      <c r="D83">
        <v>66.819999999999993</v>
      </c>
      <c r="E83">
        <v>-19.25</v>
      </c>
      <c r="F83">
        <v>66.650000000000006</v>
      </c>
    </row>
    <row r="84" spans="1:6" x14ac:dyDescent="0.25">
      <c r="A84" s="1" t="s">
        <v>28</v>
      </c>
      <c r="B84">
        <v>-99</v>
      </c>
      <c r="C84">
        <v>-18.579999999999998</v>
      </c>
      <c r="D84">
        <v>85.37</v>
      </c>
      <c r="E84">
        <v>-18.579999999999998</v>
      </c>
      <c r="F84">
        <v>84.76</v>
      </c>
    </row>
    <row r="85" spans="1:6" x14ac:dyDescent="0.25">
      <c r="A85" s="1" t="s">
        <v>28</v>
      </c>
      <c r="B85">
        <v>-98</v>
      </c>
      <c r="C85">
        <v>-18.13</v>
      </c>
      <c r="D85">
        <v>101.55</v>
      </c>
      <c r="E85">
        <v>-18.100000000000001</v>
      </c>
      <c r="F85">
        <v>100.65</v>
      </c>
    </row>
    <row r="86" spans="1:6" x14ac:dyDescent="0.25">
      <c r="A86" s="1" t="s">
        <v>28</v>
      </c>
      <c r="B86">
        <v>-97</v>
      </c>
      <c r="C86">
        <v>-17.87</v>
      </c>
      <c r="D86">
        <v>117.04</v>
      </c>
      <c r="E86">
        <v>-17.850000000000001</v>
      </c>
      <c r="F86">
        <v>116.69</v>
      </c>
    </row>
    <row r="87" spans="1:6" x14ac:dyDescent="0.25">
      <c r="A87" s="1" t="s">
        <v>28</v>
      </c>
      <c r="B87">
        <v>-96</v>
      </c>
      <c r="C87">
        <v>-17.72</v>
      </c>
      <c r="D87">
        <v>133.03</v>
      </c>
      <c r="E87">
        <v>-17.72</v>
      </c>
      <c r="F87">
        <v>132.4</v>
      </c>
    </row>
    <row r="88" spans="1:6" x14ac:dyDescent="0.25">
      <c r="A88" s="1" t="s">
        <v>28</v>
      </c>
      <c r="B88">
        <v>-95</v>
      </c>
      <c r="C88">
        <v>-17.75</v>
      </c>
      <c r="D88">
        <v>148.75</v>
      </c>
      <c r="E88">
        <v>-17.760000000000002</v>
      </c>
      <c r="F88">
        <v>148.44999999999999</v>
      </c>
    </row>
    <row r="89" spans="1:6" x14ac:dyDescent="0.25">
      <c r="A89" s="1" t="s">
        <v>28</v>
      </c>
      <c r="B89">
        <v>-94</v>
      </c>
      <c r="C89">
        <v>-17.760000000000002</v>
      </c>
      <c r="D89">
        <v>165.42</v>
      </c>
      <c r="E89">
        <v>-17.82</v>
      </c>
      <c r="F89">
        <v>164.56</v>
      </c>
    </row>
    <row r="90" spans="1:6" x14ac:dyDescent="0.25">
      <c r="A90" s="1" t="s">
        <v>28</v>
      </c>
      <c r="B90">
        <v>-93</v>
      </c>
      <c r="C90">
        <v>-17.850000000000001</v>
      </c>
      <c r="D90">
        <v>-176.77</v>
      </c>
      <c r="E90">
        <v>-17.829999999999998</v>
      </c>
      <c r="F90">
        <v>-177.23</v>
      </c>
    </row>
    <row r="91" spans="1:6" x14ac:dyDescent="0.25">
      <c r="A91" s="1" t="s">
        <v>28</v>
      </c>
      <c r="B91">
        <v>-92</v>
      </c>
      <c r="C91">
        <v>-17.87</v>
      </c>
      <c r="D91">
        <v>-158.78</v>
      </c>
      <c r="E91">
        <v>-17.87</v>
      </c>
      <c r="F91">
        <v>-159.35</v>
      </c>
    </row>
    <row r="92" spans="1:6" x14ac:dyDescent="0.25">
      <c r="A92" s="1" t="s">
        <v>28</v>
      </c>
      <c r="B92">
        <v>-91</v>
      </c>
      <c r="C92">
        <v>-18.010000000000002</v>
      </c>
      <c r="D92">
        <v>-141.72999999999999</v>
      </c>
      <c r="E92">
        <v>-18.05</v>
      </c>
      <c r="F92">
        <v>-141.71</v>
      </c>
    </row>
    <row r="93" spans="1:6" x14ac:dyDescent="0.25">
      <c r="A93" s="1" t="s">
        <v>28</v>
      </c>
      <c r="B93">
        <v>-90</v>
      </c>
      <c r="C93">
        <v>-18.21</v>
      </c>
      <c r="D93">
        <v>-122.45</v>
      </c>
      <c r="E93">
        <v>-18.260000000000002</v>
      </c>
      <c r="F93">
        <v>-123.14</v>
      </c>
    </row>
    <row r="94" spans="1:6" x14ac:dyDescent="0.25">
      <c r="A94" s="1" t="s">
        <v>28</v>
      </c>
      <c r="B94">
        <v>-89</v>
      </c>
      <c r="C94">
        <v>-18.37</v>
      </c>
      <c r="D94">
        <v>-101.85</v>
      </c>
      <c r="E94">
        <v>-18.440000000000001</v>
      </c>
      <c r="F94">
        <v>-102.55</v>
      </c>
    </row>
    <row r="95" spans="1:6" x14ac:dyDescent="0.25">
      <c r="A95" s="1" t="s">
        <v>28</v>
      </c>
      <c r="B95">
        <v>-88</v>
      </c>
      <c r="C95">
        <v>-18.36</v>
      </c>
      <c r="D95">
        <v>-81.91</v>
      </c>
      <c r="E95">
        <v>-18.38</v>
      </c>
      <c r="F95">
        <v>-81.66</v>
      </c>
    </row>
    <row r="96" spans="1:6" x14ac:dyDescent="0.25">
      <c r="A96" s="1" t="s">
        <v>28</v>
      </c>
      <c r="B96">
        <v>-87</v>
      </c>
      <c r="C96">
        <v>-17.989999999999998</v>
      </c>
      <c r="D96">
        <v>-60.02</v>
      </c>
      <c r="E96">
        <v>-18.02</v>
      </c>
      <c r="F96">
        <v>-59.77</v>
      </c>
    </row>
    <row r="97" spans="1:6" x14ac:dyDescent="0.25">
      <c r="A97" s="1" t="s">
        <v>28</v>
      </c>
      <c r="B97">
        <v>-86</v>
      </c>
      <c r="C97">
        <v>-17.260000000000002</v>
      </c>
      <c r="D97">
        <v>-38.869999999999997</v>
      </c>
      <c r="E97">
        <v>-17.309999999999999</v>
      </c>
      <c r="F97">
        <v>-38.630000000000003</v>
      </c>
    </row>
    <row r="98" spans="1:6" x14ac:dyDescent="0.25">
      <c r="A98" s="1" t="s">
        <v>28</v>
      </c>
      <c r="B98">
        <v>-85</v>
      </c>
      <c r="C98">
        <v>-16.36</v>
      </c>
      <c r="D98">
        <v>-18.84</v>
      </c>
      <c r="E98">
        <v>-16.440000000000001</v>
      </c>
      <c r="F98">
        <v>-19.41</v>
      </c>
    </row>
    <row r="99" spans="1:6" x14ac:dyDescent="0.25">
      <c r="A99" s="1" t="s">
        <v>28</v>
      </c>
      <c r="B99">
        <v>-84</v>
      </c>
      <c r="C99">
        <v>-15.57</v>
      </c>
      <c r="D99">
        <v>-2.5499999999999998</v>
      </c>
      <c r="E99">
        <v>-15.58</v>
      </c>
      <c r="F99">
        <v>-2.02</v>
      </c>
    </row>
    <row r="100" spans="1:6" x14ac:dyDescent="0.25">
      <c r="A100" s="1" t="s">
        <v>28</v>
      </c>
      <c r="B100">
        <v>-83</v>
      </c>
      <c r="C100">
        <v>-14.84</v>
      </c>
      <c r="D100">
        <v>14.15</v>
      </c>
      <c r="E100">
        <v>-14.85</v>
      </c>
      <c r="F100">
        <v>15</v>
      </c>
    </row>
    <row r="101" spans="1:6" x14ac:dyDescent="0.25">
      <c r="A101" s="1" t="s">
        <v>28</v>
      </c>
      <c r="B101">
        <v>-82</v>
      </c>
      <c r="C101">
        <v>-14.26</v>
      </c>
      <c r="D101">
        <v>30.25</v>
      </c>
      <c r="E101">
        <v>-14.3</v>
      </c>
      <c r="F101">
        <v>30.57</v>
      </c>
    </row>
    <row r="102" spans="1:6" x14ac:dyDescent="0.25">
      <c r="A102" s="1" t="s">
        <v>28</v>
      </c>
      <c r="B102">
        <v>-81</v>
      </c>
      <c r="C102">
        <v>-13.71</v>
      </c>
      <c r="D102">
        <v>46.66</v>
      </c>
      <c r="E102">
        <v>-13.84</v>
      </c>
      <c r="F102">
        <v>45.23</v>
      </c>
    </row>
    <row r="103" spans="1:6" x14ac:dyDescent="0.25">
      <c r="A103" s="1" t="s">
        <v>28</v>
      </c>
      <c r="B103">
        <v>-80</v>
      </c>
      <c r="C103">
        <v>-13.29</v>
      </c>
      <c r="D103">
        <v>62.1</v>
      </c>
      <c r="E103">
        <v>-13.36</v>
      </c>
      <c r="F103">
        <v>61.43</v>
      </c>
    </row>
    <row r="104" spans="1:6" x14ac:dyDescent="0.25">
      <c r="A104" s="1" t="s">
        <v>28</v>
      </c>
      <c r="B104">
        <v>-79</v>
      </c>
      <c r="C104">
        <v>-12.85</v>
      </c>
      <c r="D104">
        <v>77.150000000000006</v>
      </c>
      <c r="E104">
        <v>-12.91</v>
      </c>
      <c r="F104">
        <v>76.87</v>
      </c>
    </row>
    <row r="105" spans="1:6" x14ac:dyDescent="0.25">
      <c r="A105" s="1" t="s">
        <v>28</v>
      </c>
      <c r="B105">
        <v>-78</v>
      </c>
      <c r="C105">
        <v>-12.42</v>
      </c>
      <c r="D105">
        <v>92.13</v>
      </c>
      <c r="E105">
        <v>-12.46</v>
      </c>
      <c r="F105">
        <v>92.04</v>
      </c>
    </row>
    <row r="106" spans="1:6" x14ac:dyDescent="0.25">
      <c r="A106" s="1" t="s">
        <v>28</v>
      </c>
      <c r="B106">
        <v>-77</v>
      </c>
      <c r="C106">
        <v>-11.98</v>
      </c>
      <c r="D106">
        <v>107.12</v>
      </c>
      <c r="E106">
        <v>-12.04</v>
      </c>
      <c r="F106">
        <v>106.86</v>
      </c>
    </row>
    <row r="107" spans="1:6" x14ac:dyDescent="0.25">
      <c r="A107" s="1" t="s">
        <v>28</v>
      </c>
      <c r="B107">
        <v>-76</v>
      </c>
      <c r="C107">
        <v>-11.57</v>
      </c>
      <c r="D107">
        <v>122.2</v>
      </c>
      <c r="E107">
        <v>-11.61</v>
      </c>
      <c r="F107">
        <v>121.36</v>
      </c>
    </row>
    <row r="108" spans="1:6" x14ac:dyDescent="0.25">
      <c r="A108" s="1" t="s">
        <v>28</v>
      </c>
      <c r="B108">
        <v>-75</v>
      </c>
      <c r="C108">
        <v>-11.23</v>
      </c>
      <c r="D108">
        <v>136.13</v>
      </c>
      <c r="E108">
        <v>-11.23</v>
      </c>
      <c r="F108">
        <v>136.02000000000001</v>
      </c>
    </row>
    <row r="109" spans="1:6" x14ac:dyDescent="0.25">
      <c r="A109" s="1" t="s">
        <v>28</v>
      </c>
      <c r="B109">
        <v>-74</v>
      </c>
      <c r="C109">
        <v>-10.83</v>
      </c>
      <c r="D109">
        <v>150.91999999999999</v>
      </c>
      <c r="E109">
        <v>-10.86</v>
      </c>
      <c r="F109">
        <v>150.63</v>
      </c>
    </row>
    <row r="110" spans="1:6" x14ac:dyDescent="0.25">
      <c r="A110" s="1" t="s">
        <v>28</v>
      </c>
      <c r="B110">
        <v>-73</v>
      </c>
      <c r="C110">
        <v>-10.41</v>
      </c>
      <c r="D110">
        <v>166.67</v>
      </c>
      <c r="E110">
        <v>-10.43</v>
      </c>
      <c r="F110">
        <v>166</v>
      </c>
    </row>
    <row r="111" spans="1:6" x14ac:dyDescent="0.25">
      <c r="A111" s="1" t="s">
        <v>28</v>
      </c>
      <c r="B111">
        <v>-72</v>
      </c>
      <c r="C111">
        <v>-10.050000000000001</v>
      </c>
      <c r="D111">
        <v>-179.36</v>
      </c>
      <c r="E111">
        <v>-10.039999999999999</v>
      </c>
      <c r="F111">
        <v>-179.28</v>
      </c>
    </row>
    <row r="112" spans="1:6" x14ac:dyDescent="0.25">
      <c r="A112" s="1" t="s">
        <v>28</v>
      </c>
      <c r="B112">
        <v>-71</v>
      </c>
      <c r="C112">
        <v>-9.61</v>
      </c>
      <c r="D112">
        <v>-165.36</v>
      </c>
      <c r="E112">
        <v>-9.6</v>
      </c>
      <c r="F112">
        <v>-164.94</v>
      </c>
    </row>
    <row r="113" spans="1:6" x14ac:dyDescent="0.25">
      <c r="A113" s="1" t="s">
        <v>28</v>
      </c>
      <c r="B113">
        <v>-70</v>
      </c>
      <c r="C113">
        <v>-9.16</v>
      </c>
      <c r="D113">
        <v>-150.76</v>
      </c>
      <c r="E113">
        <v>-9.19</v>
      </c>
      <c r="F113">
        <v>-150.84</v>
      </c>
    </row>
    <row r="114" spans="1:6" x14ac:dyDescent="0.25">
      <c r="A114" s="1" t="s">
        <v>28</v>
      </c>
      <c r="B114">
        <v>-69</v>
      </c>
      <c r="C114">
        <v>-8.75</v>
      </c>
      <c r="D114">
        <v>-136.79</v>
      </c>
      <c r="E114">
        <v>-8.74</v>
      </c>
      <c r="F114">
        <v>-136.56</v>
      </c>
    </row>
    <row r="115" spans="1:6" x14ac:dyDescent="0.25">
      <c r="A115" s="1" t="s">
        <v>28</v>
      </c>
      <c r="B115">
        <v>-68</v>
      </c>
      <c r="C115">
        <v>-8.3000000000000007</v>
      </c>
      <c r="D115">
        <v>-122.59</v>
      </c>
      <c r="E115">
        <v>-8.3699999999999992</v>
      </c>
      <c r="F115">
        <v>-123.24</v>
      </c>
    </row>
    <row r="116" spans="1:6" x14ac:dyDescent="0.25">
      <c r="A116" s="1" t="s">
        <v>28</v>
      </c>
      <c r="B116">
        <v>-67</v>
      </c>
      <c r="C116">
        <v>-7.95</v>
      </c>
      <c r="D116">
        <v>-109.3</v>
      </c>
      <c r="E116">
        <v>-8</v>
      </c>
      <c r="F116">
        <v>-109.88</v>
      </c>
    </row>
    <row r="117" spans="1:6" x14ac:dyDescent="0.25">
      <c r="A117" s="1" t="s">
        <v>28</v>
      </c>
      <c r="B117">
        <v>-66</v>
      </c>
      <c r="C117">
        <v>-7.66</v>
      </c>
      <c r="D117">
        <v>-96.27</v>
      </c>
      <c r="E117">
        <v>-7.68</v>
      </c>
      <c r="F117">
        <v>-96.28</v>
      </c>
    </row>
    <row r="118" spans="1:6" x14ac:dyDescent="0.25">
      <c r="A118" s="1" t="s">
        <v>28</v>
      </c>
      <c r="B118">
        <v>-65</v>
      </c>
      <c r="C118">
        <v>-7.38</v>
      </c>
      <c r="D118">
        <v>-83.06</v>
      </c>
      <c r="E118">
        <v>-7.4</v>
      </c>
      <c r="F118">
        <v>-82.75</v>
      </c>
    </row>
    <row r="119" spans="1:6" x14ac:dyDescent="0.25">
      <c r="A119" s="1" t="s">
        <v>28</v>
      </c>
      <c r="B119">
        <v>-64</v>
      </c>
      <c r="C119">
        <v>-7.11</v>
      </c>
      <c r="D119">
        <v>-69.900000000000006</v>
      </c>
      <c r="E119">
        <v>-7.12</v>
      </c>
      <c r="F119">
        <v>-69.819999999999993</v>
      </c>
    </row>
    <row r="120" spans="1:6" x14ac:dyDescent="0.25">
      <c r="A120" s="1" t="s">
        <v>28</v>
      </c>
      <c r="B120">
        <v>-63</v>
      </c>
      <c r="C120">
        <v>-6.88</v>
      </c>
      <c r="D120">
        <v>-57.66</v>
      </c>
      <c r="E120">
        <v>-6.9</v>
      </c>
      <c r="F120">
        <v>-56.8</v>
      </c>
    </row>
    <row r="121" spans="1:6" x14ac:dyDescent="0.25">
      <c r="A121" s="1" t="s">
        <v>28</v>
      </c>
      <c r="B121">
        <v>-62</v>
      </c>
      <c r="C121">
        <v>-6.63</v>
      </c>
      <c r="D121">
        <v>-44.04</v>
      </c>
      <c r="E121">
        <v>-6.66</v>
      </c>
      <c r="F121">
        <v>-43.93</v>
      </c>
    </row>
    <row r="122" spans="1:6" x14ac:dyDescent="0.25">
      <c r="A122" s="1" t="s">
        <v>28</v>
      </c>
      <c r="B122">
        <v>-61</v>
      </c>
      <c r="C122">
        <v>-6.41</v>
      </c>
      <c r="D122">
        <v>-30.72</v>
      </c>
      <c r="E122">
        <v>-6.44</v>
      </c>
      <c r="F122">
        <v>-30.52</v>
      </c>
    </row>
    <row r="123" spans="1:6" x14ac:dyDescent="0.25">
      <c r="A123" s="1" t="s">
        <v>28</v>
      </c>
      <c r="B123">
        <v>-60</v>
      </c>
      <c r="C123">
        <v>-6.23</v>
      </c>
      <c r="D123">
        <v>-18.399999999999999</v>
      </c>
      <c r="E123">
        <v>-6.22</v>
      </c>
      <c r="F123">
        <v>-17.61</v>
      </c>
    </row>
    <row r="124" spans="1:6" x14ac:dyDescent="0.25">
      <c r="A124" s="1" t="s">
        <v>28</v>
      </c>
      <c r="B124">
        <v>-59</v>
      </c>
      <c r="C124">
        <v>-6</v>
      </c>
      <c r="D124">
        <v>-5.44</v>
      </c>
      <c r="E124">
        <v>-6.04</v>
      </c>
      <c r="F124">
        <v>-5.44</v>
      </c>
    </row>
    <row r="125" spans="1:6" x14ac:dyDescent="0.25">
      <c r="A125" s="1" t="s">
        <v>28</v>
      </c>
      <c r="B125">
        <v>-58</v>
      </c>
      <c r="C125">
        <v>-5.81</v>
      </c>
      <c r="D125">
        <v>7.08</v>
      </c>
      <c r="E125">
        <v>-5.84</v>
      </c>
      <c r="F125">
        <v>7.47</v>
      </c>
    </row>
    <row r="126" spans="1:6" x14ac:dyDescent="0.25">
      <c r="A126" s="1" t="s">
        <v>28</v>
      </c>
      <c r="B126">
        <v>-57</v>
      </c>
      <c r="C126">
        <v>-5.56</v>
      </c>
      <c r="D126">
        <v>20.81</v>
      </c>
      <c r="E126">
        <v>-5.59</v>
      </c>
      <c r="F126">
        <v>20.94</v>
      </c>
    </row>
    <row r="127" spans="1:6" x14ac:dyDescent="0.25">
      <c r="A127" s="1" t="s">
        <v>28</v>
      </c>
      <c r="B127">
        <v>-56</v>
      </c>
      <c r="C127">
        <v>-5.32</v>
      </c>
      <c r="D127">
        <v>33.04</v>
      </c>
      <c r="E127">
        <v>-5.35</v>
      </c>
      <c r="F127">
        <v>32.950000000000003</v>
      </c>
    </row>
    <row r="128" spans="1:6" x14ac:dyDescent="0.25">
      <c r="A128" s="1" t="s">
        <v>28</v>
      </c>
      <c r="B128">
        <v>-55</v>
      </c>
      <c r="C128">
        <v>-5.07</v>
      </c>
      <c r="D128">
        <v>44.91</v>
      </c>
      <c r="E128">
        <v>-5.08</v>
      </c>
      <c r="F128">
        <v>45.37</v>
      </c>
    </row>
    <row r="129" spans="1:6" x14ac:dyDescent="0.25">
      <c r="A129" s="1" t="s">
        <v>28</v>
      </c>
      <c r="B129">
        <v>-54</v>
      </c>
      <c r="C129">
        <v>-4.8099999999999996</v>
      </c>
      <c r="D129">
        <v>56.85</v>
      </c>
      <c r="E129">
        <v>-4.8099999999999996</v>
      </c>
      <c r="F129">
        <v>57.38</v>
      </c>
    </row>
    <row r="130" spans="1:6" x14ac:dyDescent="0.25">
      <c r="A130" s="1" t="s">
        <v>28</v>
      </c>
      <c r="B130">
        <v>-53</v>
      </c>
      <c r="C130">
        <v>-4.54</v>
      </c>
      <c r="D130">
        <v>69.09</v>
      </c>
      <c r="E130">
        <v>-4.5599999999999996</v>
      </c>
      <c r="F130">
        <v>69.22</v>
      </c>
    </row>
    <row r="131" spans="1:6" x14ac:dyDescent="0.25">
      <c r="A131" s="1" t="s">
        <v>28</v>
      </c>
      <c r="B131">
        <v>-52</v>
      </c>
      <c r="C131">
        <v>-4.32</v>
      </c>
      <c r="D131">
        <v>80.349999999999994</v>
      </c>
      <c r="E131">
        <v>-4.32</v>
      </c>
      <c r="F131">
        <v>80.709999999999994</v>
      </c>
    </row>
    <row r="132" spans="1:6" x14ac:dyDescent="0.25">
      <c r="A132" s="1" t="s">
        <v>28</v>
      </c>
      <c r="B132">
        <v>-51</v>
      </c>
      <c r="C132">
        <v>-4.1500000000000004</v>
      </c>
      <c r="D132">
        <v>91.25</v>
      </c>
      <c r="E132">
        <v>-4.17</v>
      </c>
      <c r="F132">
        <v>91.51</v>
      </c>
    </row>
    <row r="133" spans="1:6" x14ac:dyDescent="0.25">
      <c r="A133" s="1" t="s">
        <v>28</v>
      </c>
      <c r="B133">
        <v>-50</v>
      </c>
      <c r="C133">
        <v>-4.0199999999999996</v>
      </c>
      <c r="D133">
        <v>102.52</v>
      </c>
      <c r="E133">
        <v>-4.05</v>
      </c>
      <c r="F133">
        <v>102.73</v>
      </c>
    </row>
    <row r="134" spans="1:6" x14ac:dyDescent="0.25">
      <c r="A134" s="1" t="s">
        <v>28</v>
      </c>
      <c r="B134">
        <v>-49</v>
      </c>
      <c r="C134">
        <v>-3.93</v>
      </c>
      <c r="D134">
        <v>113.75</v>
      </c>
      <c r="E134">
        <v>-3.93</v>
      </c>
      <c r="F134">
        <v>114.48</v>
      </c>
    </row>
    <row r="135" spans="1:6" x14ac:dyDescent="0.25">
      <c r="A135" s="1" t="s">
        <v>28</v>
      </c>
      <c r="B135">
        <v>-48</v>
      </c>
      <c r="C135">
        <v>-3.84</v>
      </c>
      <c r="D135">
        <v>124.7</v>
      </c>
      <c r="E135">
        <v>-3.87</v>
      </c>
      <c r="F135">
        <v>124.82</v>
      </c>
    </row>
    <row r="136" spans="1:6" x14ac:dyDescent="0.25">
      <c r="A136" s="1" t="s">
        <v>28</v>
      </c>
      <c r="B136">
        <v>-47</v>
      </c>
      <c r="C136">
        <v>-3.7</v>
      </c>
      <c r="D136">
        <v>136.05000000000001</v>
      </c>
      <c r="E136">
        <v>-3.75</v>
      </c>
      <c r="F136">
        <v>136.08000000000001</v>
      </c>
    </row>
    <row r="137" spans="1:6" x14ac:dyDescent="0.25">
      <c r="A137" s="1" t="s">
        <v>28</v>
      </c>
      <c r="B137">
        <v>-46</v>
      </c>
      <c r="C137">
        <v>-3.55</v>
      </c>
      <c r="D137">
        <v>147.51</v>
      </c>
      <c r="E137">
        <v>-3.59</v>
      </c>
      <c r="F137">
        <v>147.66999999999999</v>
      </c>
    </row>
    <row r="138" spans="1:6" x14ac:dyDescent="0.25">
      <c r="A138" s="1" t="s">
        <v>28</v>
      </c>
      <c r="B138">
        <v>-45</v>
      </c>
      <c r="C138">
        <v>-3.41</v>
      </c>
      <c r="D138">
        <v>158.25</v>
      </c>
      <c r="E138">
        <v>-3.45</v>
      </c>
      <c r="F138">
        <v>158.52000000000001</v>
      </c>
    </row>
    <row r="139" spans="1:6" x14ac:dyDescent="0.25">
      <c r="A139" s="1" t="s">
        <v>28</v>
      </c>
      <c r="B139">
        <v>-44</v>
      </c>
      <c r="C139">
        <v>-3.3</v>
      </c>
      <c r="D139">
        <v>168.55</v>
      </c>
      <c r="E139">
        <v>-3.32</v>
      </c>
      <c r="F139">
        <v>168.74</v>
      </c>
    </row>
    <row r="140" spans="1:6" x14ac:dyDescent="0.25">
      <c r="A140" s="1" t="s">
        <v>28</v>
      </c>
      <c r="B140">
        <v>-43</v>
      </c>
      <c r="C140">
        <v>-3.22</v>
      </c>
      <c r="D140">
        <v>178.48</v>
      </c>
      <c r="E140">
        <v>-3.25</v>
      </c>
      <c r="F140">
        <v>179.06</v>
      </c>
    </row>
    <row r="141" spans="1:6" x14ac:dyDescent="0.25">
      <c r="A141" s="1" t="s">
        <v>28</v>
      </c>
      <c r="B141">
        <v>-42</v>
      </c>
      <c r="C141">
        <v>-3.22</v>
      </c>
      <c r="D141">
        <v>-171.42</v>
      </c>
      <c r="E141">
        <v>-3.22</v>
      </c>
      <c r="F141">
        <v>-170.51</v>
      </c>
    </row>
    <row r="142" spans="1:6" x14ac:dyDescent="0.25">
      <c r="A142" s="1" t="s">
        <v>28</v>
      </c>
      <c r="B142">
        <v>-41</v>
      </c>
      <c r="C142">
        <v>-3.28</v>
      </c>
      <c r="D142">
        <v>-161.22</v>
      </c>
      <c r="E142">
        <v>-3.26</v>
      </c>
      <c r="F142">
        <v>-159.93</v>
      </c>
    </row>
    <row r="143" spans="1:6" x14ac:dyDescent="0.25">
      <c r="A143" s="1" t="s">
        <v>28</v>
      </c>
      <c r="B143">
        <v>-40</v>
      </c>
      <c r="C143">
        <v>-3.34</v>
      </c>
      <c r="D143">
        <v>-150.9</v>
      </c>
      <c r="E143">
        <v>-3.37</v>
      </c>
      <c r="F143">
        <v>-150.63</v>
      </c>
    </row>
    <row r="144" spans="1:6" x14ac:dyDescent="0.25">
      <c r="A144" s="1" t="s">
        <v>28</v>
      </c>
      <c r="B144">
        <v>-39</v>
      </c>
      <c r="C144">
        <v>-3.43</v>
      </c>
      <c r="D144">
        <v>-140.59</v>
      </c>
      <c r="E144">
        <v>-3.44</v>
      </c>
      <c r="F144">
        <v>-139.99</v>
      </c>
    </row>
    <row r="145" spans="1:6" x14ac:dyDescent="0.25">
      <c r="A145" s="1" t="s">
        <v>28</v>
      </c>
      <c r="B145">
        <v>-38</v>
      </c>
      <c r="C145">
        <v>-3.45</v>
      </c>
      <c r="D145">
        <v>-129.72999999999999</v>
      </c>
      <c r="E145">
        <v>-3.49</v>
      </c>
      <c r="F145">
        <v>-129.24</v>
      </c>
    </row>
    <row r="146" spans="1:6" x14ac:dyDescent="0.25">
      <c r="A146" s="1" t="s">
        <v>28</v>
      </c>
      <c r="B146">
        <v>-37</v>
      </c>
      <c r="C146">
        <v>-3.41</v>
      </c>
      <c r="D146">
        <v>-118.36</v>
      </c>
      <c r="E146">
        <v>-3.4</v>
      </c>
      <c r="F146">
        <v>-117.56</v>
      </c>
    </row>
    <row r="147" spans="1:6" x14ac:dyDescent="0.25">
      <c r="A147" s="1" t="s">
        <v>28</v>
      </c>
      <c r="B147">
        <v>-36</v>
      </c>
      <c r="C147">
        <v>-3.27</v>
      </c>
      <c r="D147">
        <v>-107.77</v>
      </c>
      <c r="E147">
        <v>-3.32</v>
      </c>
      <c r="F147">
        <v>-107.82</v>
      </c>
    </row>
    <row r="148" spans="1:6" x14ac:dyDescent="0.25">
      <c r="A148" s="1" t="s">
        <v>28</v>
      </c>
      <c r="B148">
        <v>-35</v>
      </c>
      <c r="C148">
        <v>-3.14</v>
      </c>
      <c r="D148">
        <v>-98.19</v>
      </c>
      <c r="E148">
        <v>-3.15</v>
      </c>
      <c r="F148">
        <v>-97.4</v>
      </c>
    </row>
    <row r="149" spans="1:6" x14ac:dyDescent="0.25">
      <c r="A149" s="1" t="s">
        <v>28</v>
      </c>
      <c r="B149">
        <v>-34</v>
      </c>
      <c r="C149">
        <v>-2.96</v>
      </c>
      <c r="D149">
        <v>-88.33</v>
      </c>
      <c r="E149">
        <v>-2.98</v>
      </c>
      <c r="F149">
        <v>-87.89</v>
      </c>
    </row>
    <row r="150" spans="1:6" x14ac:dyDescent="0.25">
      <c r="A150" s="1" t="s">
        <v>28</v>
      </c>
      <c r="B150">
        <v>-33</v>
      </c>
      <c r="C150">
        <v>-2.83</v>
      </c>
      <c r="D150">
        <v>-79.19</v>
      </c>
      <c r="E150">
        <v>-2.84</v>
      </c>
      <c r="F150">
        <v>-78.599999999999994</v>
      </c>
    </row>
    <row r="151" spans="1:6" x14ac:dyDescent="0.25">
      <c r="A151" s="1" t="s">
        <v>28</v>
      </c>
      <c r="B151">
        <v>-32</v>
      </c>
      <c r="C151">
        <v>-2.74</v>
      </c>
      <c r="D151">
        <v>-70.849999999999994</v>
      </c>
      <c r="E151">
        <v>-2.73</v>
      </c>
      <c r="F151">
        <v>-69.97</v>
      </c>
    </row>
    <row r="152" spans="1:6" x14ac:dyDescent="0.25">
      <c r="A152" s="1" t="s">
        <v>28</v>
      </c>
      <c r="B152">
        <v>-31</v>
      </c>
      <c r="C152">
        <v>-2.67</v>
      </c>
      <c r="D152">
        <v>-62.13</v>
      </c>
      <c r="E152">
        <v>-2.68</v>
      </c>
      <c r="F152">
        <v>-61.61</v>
      </c>
    </row>
    <row r="153" spans="1:6" x14ac:dyDescent="0.25">
      <c r="A153" s="1" t="s">
        <v>28</v>
      </c>
      <c r="B153">
        <v>-30</v>
      </c>
      <c r="C153">
        <v>-2.63</v>
      </c>
      <c r="D153">
        <v>-53.55</v>
      </c>
      <c r="E153">
        <v>-2.64</v>
      </c>
      <c r="F153">
        <v>-52.87</v>
      </c>
    </row>
    <row r="154" spans="1:6" x14ac:dyDescent="0.25">
      <c r="A154" s="1" t="s">
        <v>28</v>
      </c>
      <c r="B154">
        <v>-29</v>
      </c>
      <c r="C154">
        <v>-2.59</v>
      </c>
      <c r="D154">
        <v>-45.3</v>
      </c>
      <c r="E154">
        <v>-2.6</v>
      </c>
      <c r="F154">
        <v>-44.43</v>
      </c>
    </row>
    <row r="155" spans="1:6" x14ac:dyDescent="0.25">
      <c r="A155" s="1" t="s">
        <v>28</v>
      </c>
      <c r="B155">
        <v>-28</v>
      </c>
      <c r="C155">
        <v>-2.54</v>
      </c>
      <c r="D155">
        <v>-37.270000000000003</v>
      </c>
      <c r="E155">
        <v>-2.57</v>
      </c>
      <c r="F155">
        <v>-36.94</v>
      </c>
    </row>
    <row r="156" spans="1:6" x14ac:dyDescent="0.25">
      <c r="A156" s="1" t="s">
        <v>28</v>
      </c>
      <c r="B156">
        <v>-27</v>
      </c>
      <c r="C156">
        <v>-2.4700000000000002</v>
      </c>
      <c r="D156">
        <v>-29.38</v>
      </c>
      <c r="E156">
        <v>-2.4900000000000002</v>
      </c>
      <c r="F156">
        <v>-28.92</v>
      </c>
    </row>
    <row r="157" spans="1:6" x14ac:dyDescent="0.25">
      <c r="A157" s="1" t="s">
        <v>28</v>
      </c>
      <c r="B157">
        <v>-26</v>
      </c>
      <c r="C157">
        <v>-2.41</v>
      </c>
      <c r="D157">
        <v>-21.86</v>
      </c>
      <c r="E157">
        <v>-2.4300000000000002</v>
      </c>
      <c r="F157">
        <v>-21.32</v>
      </c>
    </row>
    <row r="158" spans="1:6" x14ac:dyDescent="0.25">
      <c r="A158" s="1" t="s">
        <v>28</v>
      </c>
      <c r="B158">
        <v>-25</v>
      </c>
      <c r="C158">
        <v>-2.34</v>
      </c>
      <c r="D158">
        <v>-14.01</v>
      </c>
      <c r="E158">
        <v>-2.36</v>
      </c>
      <c r="F158">
        <v>-13.54</v>
      </c>
    </row>
    <row r="159" spans="1:6" x14ac:dyDescent="0.25">
      <c r="A159" s="1" t="s">
        <v>28</v>
      </c>
      <c r="B159">
        <v>-24</v>
      </c>
      <c r="C159">
        <v>-2.29</v>
      </c>
      <c r="D159">
        <v>-7.18</v>
      </c>
      <c r="E159">
        <v>-2.31</v>
      </c>
      <c r="F159">
        <v>-6.62</v>
      </c>
    </row>
    <row r="160" spans="1:6" x14ac:dyDescent="0.25">
      <c r="A160" s="1" t="s">
        <v>28</v>
      </c>
      <c r="B160">
        <v>-23</v>
      </c>
      <c r="C160">
        <v>-2.23</v>
      </c>
      <c r="D160">
        <v>0.42</v>
      </c>
      <c r="E160">
        <v>-2.27</v>
      </c>
      <c r="F160">
        <v>0.35</v>
      </c>
    </row>
    <row r="161" spans="1:6" x14ac:dyDescent="0.25">
      <c r="A161" s="1" t="s">
        <v>28</v>
      </c>
      <c r="B161">
        <v>-22</v>
      </c>
      <c r="C161">
        <v>-2.17</v>
      </c>
      <c r="D161">
        <v>7.46</v>
      </c>
      <c r="E161">
        <v>-2.19</v>
      </c>
      <c r="F161">
        <v>7.63</v>
      </c>
    </row>
    <row r="162" spans="1:6" x14ac:dyDescent="0.25">
      <c r="A162" s="1" t="s">
        <v>28</v>
      </c>
      <c r="B162">
        <v>-21</v>
      </c>
      <c r="C162">
        <v>-2.08</v>
      </c>
      <c r="D162">
        <v>14.83</v>
      </c>
      <c r="E162">
        <v>-2.12</v>
      </c>
      <c r="F162">
        <v>14.51</v>
      </c>
    </row>
    <row r="163" spans="1:6" x14ac:dyDescent="0.25">
      <c r="A163" s="1" t="s">
        <v>28</v>
      </c>
      <c r="B163">
        <v>-20</v>
      </c>
      <c r="C163">
        <v>-2.02</v>
      </c>
      <c r="D163">
        <v>20.87</v>
      </c>
      <c r="E163">
        <v>-2.0499999999999998</v>
      </c>
      <c r="F163">
        <v>21.05</v>
      </c>
    </row>
    <row r="164" spans="1:6" x14ac:dyDescent="0.25">
      <c r="A164" s="1" t="s">
        <v>28</v>
      </c>
      <c r="B164">
        <v>-19</v>
      </c>
      <c r="C164">
        <v>-1.94</v>
      </c>
      <c r="D164">
        <v>26.99</v>
      </c>
      <c r="E164">
        <v>-1.95</v>
      </c>
      <c r="F164">
        <v>27.48</v>
      </c>
    </row>
    <row r="165" spans="1:6" x14ac:dyDescent="0.25">
      <c r="A165" s="1" t="s">
        <v>28</v>
      </c>
      <c r="B165">
        <v>-18</v>
      </c>
      <c r="C165">
        <v>-1.85</v>
      </c>
      <c r="D165">
        <v>33.32</v>
      </c>
      <c r="E165">
        <v>-1.87</v>
      </c>
      <c r="F165">
        <v>33.479999999999997</v>
      </c>
    </row>
    <row r="166" spans="1:6" x14ac:dyDescent="0.25">
      <c r="A166" s="1" t="s">
        <v>28</v>
      </c>
      <c r="B166">
        <v>-17</v>
      </c>
      <c r="C166">
        <v>-1.75</v>
      </c>
      <c r="D166">
        <v>39.81</v>
      </c>
      <c r="E166">
        <v>-1.77</v>
      </c>
      <c r="F166">
        <v>39.76</v>
      </c>
    </row>
    <row r="167" spans="1:6" x14ac:dyDescent="0.25">
      <c r="A167" s="1" t="s">
        <v>28</v>
      </c>
      <c r="B167">
        <v>-16</v>
      </c>
      <c r="C167">
        <v>-1.64</v>
      </c>
      <c r="D167">
        <v>45.57</v>
      </c>
      <c r="E167">
        <v>-1.66</v>
      </c>
      <c r="F167">
        <v>45.4</v>
      </c>
    </row>
    <row r="168" spans="1:6" x14ac:dyDescent="0.25">
      <c r="A168" s="1" t="s">
        <v>28</v>
      </c>
      <c r="B168">
        <v>-15</v>
      </c>
      <c r="C168">
        <v>-1.55</v>
      </c>
      <c r="D168">
        <v>50.43</v>
      </c>
      <c r="E168">
        <v>-1.55</v>
      </c>
      <c r="F168">
        <v>50.74</v>
      </c>
    </row>
    <row r="169" spans="1:6" x14ac:dyDescent="0.25">
      <c r="A169" s="1" t="s">
        <v>28</v>
      </c>
      <c r="B169">
        <v>-14</v>
      </c>
      <c r="C169">
        <v>-1.42</v>
      </c>
      <c r="D169">
        <v>55.75</v>
      </c>
      <c r="E169">
        <v>-1.43</v>
      </c>
      <c r="F169">
        <v>55.6</v>
      </c>
    </row>
    <row r="170" spans="1:6" x14ac:dyDescent="0.25">
      <c r="A170" s="1" t="s">
        <v>28</v>
      </c>
      <c r="B170">
        <v>-13</v>
      </c>
      <c r="C170">
        <v>-1.26</v>
      </c>
      <c r="D170">
        <v>61.02</v>
      </c>
      <c r="E170">
        <v>-1.28</v>
      </c>
      <c r="F170">
        <v>60.94</v>
      </c>
    </row>
    <row r="171" spans="1:6" x14ac:dyDescent="0.25">
      <c r="A171" s="1" t="s">
        <v>28</v>
      </c>
      <c r="B171">
        <v>-12</v>
      </c>
      <c r="C171">
        <v>-1.1599999999999999</v>
      </c>
      <c r="D171">
        <v>64.739999999999995</v>
      </c>
      <c r="E171">
        <v>-1.17</v>
      </c>
      <c r="F171">
        <v>64.67</v>
      </c>
    </row>
    <row r="172" spans="1:6" x14ac:dyDescent="0.25">
      <c r="A172" s="1" t="s">
        <v>28</v>
      </c>
      <c r="B172">
        <v>-11</v>
      </c>
      <c r="C172">
        <v>-1.05</v>
      </c>
      <c r="D172">
        <v>68.52</v>
      </c>
      <c r="E172">
        <v>-1.06</v>
      </c>
      <c r="F172">
        <v>68.59</v>
      </c>
    </row>
    <row r="173" spans="1:6" x14ac:dyDescent="0.25">
      <c r="A173" s="1" t="s">
        <v>28</v>
      </c>
      <c r="B173">
        <v>-10</v>
      </c>
      <c r="C173">
        <v>-0.95</v>
      </c>
      <c r="D173">
        <v>72.58</v>
      </c>
      <c r="E173">
        <v>-0.94</v>
      </c>
      <c r="F173">
        <v>72.86</v>
      </c>
    </row>
    <row r="174" spans="1:6" x14ac:dyDescent="0.25">
      <c r="A174" s="1" t="s">
        <v>28</v>
      </c>
      <c r="B174">
        <v>-9</v>
      </c>
      <c r="C174">
        <v>-0.86</v>
      </c>
      <c r="D174">
        <v>76.2</v>
      </c>
      <c r="E174">
        <v>-0.87</v>
      </c>
      <c r="F174">
        <v>76.349999999999994</v>
      </c>
    </row>
    <row r="175" spans="1:6" x14ac:dyDescent="0.25">
      <c r="A175" s="1" t="s">
        <v>28</v>
      </c>
      <c r="B175">
        <v>-8</v>
      </c>
      <c r="C175">
        <v>-0.81</v>
      </c>
      <c r="D175">
        <v>79.239999999999995</v>
      </c>
      <c r="E175">
        <v>-0.82</v>
      </c>
      <c r="F175">
        <v>79.31</v>
      </c>
    </row>
    <row r="176" spans="1:6" x14ac:dyDescent="0.25">
      <c r="A176" s="1" t="s">
        <v>28</v>
      </c>
      <c r="B176">
        <v>-7</v>
      </c>
      <c r="C176">
        <v>-0.76</v>
      </c>
      <c r="D176">
        <v>82.66</v>
      </c>
      <c r="E176">
        <v>-0.76</v>
      </c>
      <c r="F176">
        <v>82.69</v>
      </c>
    </row>
    <row r="177" spans="1:6" x14ac:dyDescent="0.25">
      <c r="A177" s="1" t="s">
        <v>28</v>
      </c>
      <c r="B177">
        <v>-6</v>
      </c>
      <c r="C177">
        <v>-0.73</v>
      </c>
      <c r="D177">
        <v>85.64</v>
      </c>
      <c r="E177">
        <v>-0.75</v>
      </c>
      <c r="F177">
        <v>85.5</v>
      </c>
    </row>
    <row r="178" spans="1:6" x14ac:dyDescent="0.25">
      <c r="A178" s="1" t="s">
        <v>28</v>
      </c>
      <c r="B178">
        <v>-5</v>
      </c>
      <c r="C178">
        <v>-0.71</v>
      </c>
      <c r="D178">
        <v>88.7</v>
      </c>
      <c r="E178">
        <v>-0.73</v>
      </c>
      <c r="F178">
        <v>88.79</v>
      </c>
    </row>
    <row r="179" spans="1:6" x14ac:dyDescent="0.25">
      <c r="A179" s="1" t="s">
        <v>28</v>
      </c>
      <c r="B179">
        <v>-4</v>
      </c>
      <c r="C179">
        <v>-0.7</v>
      </c>
      <c r="D179">
        <v>91.57</v>
      </c>
      <c r="E179">
        <v>-0.72</v>
      </c>
      <c r="F179">
        <v>91.32</v>
      </c>
    </row>
    <row r="180" spans="1:6" x14ac:dyDescent="0.25">
      <c r="A180" s="1" t="s">
        <v>28</v>
      </c>
      <c r="B180">
        <v>-3</v>
      </c>
      <c r="C180">
        <v>-0.71</v>
      </c>
      <c r="D180">
        <v>93.93</v>
      </c>
      <c r="E180">
        <v>-0.73</v>
      </c>
      <c r="F180">
        <v>93.88</v>
      </c>
    </row>
    <row r="181" spans="1:6" x14ac:dyDescent="0.25">
      <c r="A181" s="1" t="s">
        <v>28</v>
      </c>
      <c r="B181">
        <v>-2</v>
      </c>
      <c r="C181">
        <v>-0.71</v>
      </c>
      <c r="D181">
        <v>96.49</v>
      </c>
      <c r="E181">
        <v>-0.73</v>
      </c>
      <c r="F181">
        <v>96.32</v>
      </c>
    </row>
    <row r="182" spans="1:6" x14ac:dyDescent="0.25">
      <c r="A182" s="1" t="s">
        <v>28</v>
      </c>
      <c r="B182">
        <v>-1</v>
      </c>
      <c r="C182">
        <v>-0.71</v>
      </c>
      <c r="D182">
        <v>99.03</v>
      </c>
      <c r="E182">
        <v>-0.73</v>
      </c>
      <c r="F182">
        <v>98.82</v>
      </c>
    </row>
    <row r="183" spans="1:6" x14ac:dyDescent="0.25">
      <c r="A183" s="1" t="s">
        <v>28</v>
      </c>
      <c r="B183">
        <v>0</v>
      </c>
      <c r="C183">
        <v>-0.69</v>
      </c>
      <c r="D183">
        <v>100.95</v>
      </c>
      <c r="E183">
        <v>-0.69</v>
      </c>
      <c r="F183">
        <v>101.18</v>
      </c>
    </row>
    <row r="184" spans="1:6" x14ac:dyDescent="0.25">
      <c r="A184" s="1" t="s">
        <v>28</v>
      </c>
      <c r="B184">
        <v>1</v>
      </c>
      <c r="C184">
        <v>-0.65</v>
      </c>
      <c r="D184">
        <v>102.74</v>
      </c>
      <c r="E184">
        <v>-0.67</v>
      </c>
      <c r="F184">
        <v>102.85</v>
      </c>
    </row>
    <row r="185" spans="1:6" x14ac:dyDescent="0.25">
      <c r="A185" s="1" t="s">
        <v>28</v>
      </c>
      <c r="B185">
        <v>2</v>
      </c>
      <c r="C185">
        <v>-0.61</v>
      </c>
      <c r="D185">
        <v>104.5</v>
      </c>
      <c r="E185">
        <v>-0.6</v>
      </c>
      <c r="F185">
        <v>104.8</v>
      </c>
    </row>
    <row r="186" spans="1:6" x14ac:dyDescent="0.25">
      <c r="A186" s="1" t="s">
        <v>28</v>
      </c>
      <c r="B186">
        <v>3</v>
      </c>
      <c r="C186">
        <v>-0.54</v>
      </c>
      <c r="D186">
        <v>105.74</v>
      </c>
      <c r="E186">
        <v>-0.55000000000000004</v>
      </c>
      <c r="F186">
        <v>105.84</v>
      </c>
    </row>
    <row r="187" spans="1:6" x14ac:dyDescent="0.25">
      <c r="A187" s="1" t="s">
        <v>28</v>
      </c>
      <c r="B187">
        <v>4</v>
      </c>
      <c r="C187">
        <v>-0.46</v>
      </c>
      <c r="D187">
        <v>106.85</v>
      </c>
      <c r="E187">
        <v>-0.47</v>
      </c>
      <c r="F187">
        <v>107</v>
      </c>
    </row>
    <row r="188" spans="1:6" x14ac:dyDescent="0.25">
      <c r="A188" s="1" t="s">
        <v>28</v>
      </c>
      <c r="B188">
        <v>5</v>
      </c>
      <c r="C188">
        <v>-0.37</v>
      </c>
      <c r="D188">
        <v>107.58</v>
      </c>
      <c r="E188">
        <v>-0.37</v>
      </c>
      <c r="F188">
        <v>107.93</v>
      </c>
    </row>
    <row r="189" spans="1:6" x14ac:dyDescent="0.25">
      <c r="A189" s="1" t="s">
        <v>28</v>
      </c>
      <c r="B189">
        <v>6</v>
      </c>
      <c r="C189">
        <v>-0.28000000000000003</v>
      </c>
      <c r="D189">
        <v>108.34</v>
      </c>
      <c r="E189">
        <v>-0.3</v>
      </c>
      <c r="F189">
        <v>108.29</v>
      </c>
    </row>
    <row r="190" spans="1:6" x14ac:dyDescent="0.25">
      <c r="A190" s="1" t="s">
        <v>28</v>
      </c>
      <c r="B190">
        <v>7</v>
      </c>
      <c r="C190">
        <v>-0.22</v>
      </c>
      <c r="D190">
        <v>108.39</v>
      </c>
      <c r="E190">
        <v>-0.23</v>
      </c>
      <c r="F190">
        <v>108.52</v>
      </c>
    </row>
    <row r="191" spans="1:6" x14ac:dyDescent="0.25">
      <c r="A191" s="1" t="s">
        <v>28</v>
      </c>
      <c r="B191">
        <v>8</v>
      </c>
      <c r="C191">
        <v>-0.14000000000000001</v>
      </c>
      <c r="D191">
        <v>108.59</v>
      </c>
      <c r="E191">
        <v>-0.18</v>
      </c>
      <c r="F191">
        <v>108.23</v>
      </c>
    </row>
    <row r="192" spans="1:6" x14ac:dyDescent="0.25">
      <c r="A192" s="1" t="s">
        <v>28</v>
      </c>
      <c r="B192">
        <v>9</v>
      </c>
      <c r="C192">
        <v>-0.1</v>
      </c>
      <c r="D192">
        <v>108.51</v>
      </c>
      <c r="E192">
        <v>-0.13</v>
      </c>
      <c r="F192">
        <v>108.15</v>
      </c>
    </row>
    <row r="193" spans="1:6" x14ac:dyDescent="0.25">
      <c r="A193" s="1" t="s">
        <v>28</v>
      </c>
      <c r="B193">
        <v>10</v>
      </c>
      <c r="C193">
        <v>-7.0000000000000007E-2</v>
      </c>
      <c r="D193">
        <v>108.04</v>
      </c>
      <c r="E193">
        <v>-0.1</v>
      </c>
      <c r="F193">
        <v>107.91</v>
      </c>
    </row>
    <row r="194" spans="1:6" x14ac:dyDescent="0.25">
      <c r="A194" s="1" t="s">
        <v>28</v>
      </c>
      <c r="B194">
        <v>11</v>
      </c>
      <c r="C194">
        <v>-0.05</v>
      </c>
      <c r="D194">
        <v>107.46</v>
      </c>
      <c r="E194">
        <v>-0.08</v>
      </c>
      <c r="F194">
        <v>107.23</v>
      </c>
    </row>
    <row r="195" spans="1:6" x14ac:dyDescent="0.25">
      <c r="A195" s="1" t="s">
        <v>28</v>
      </c>
      <c r="B195">
        <v>12</v>
      </c>
      <c r="C195">
        <v>-0.06</v>
      </c>
      <c r="D195">
        <v>106.05</v>
      </c>
      <c r="E195">
        <v>-0.09</v>
      </c>
      <c r="F195">
        <v>106.01</v>
      </c>
    </row>
    <row r="196" spans="1:6" x14ac:dyDescent="0.25">
      <c r="A196" s="1" t="s">
        <v>28</v>
      </c>
      <c r="B196">
        <v>13</v>
      </c>
      <c r="C196">
        <v>0</v>
      </c>
      <c r="D196">
        <v>102.17</v>
      </c>
      <c r="E196">
        <v>-0.01</v>
      </c>
      <c r="F196">
        <v>101.94</v>
      </c>
    </row>
    <row r="197" spans="1:6" x14ac:dyDescent="0.25">
      <c r="A197" s="1" t="s">
        <v>28</v>
      </c>
      <c r="B197">
        <v>14</v>
      </c>
      <c r="C197">
        <v>0</v>
      </c>
      <c r="D197">
        <v>100.62</v>
      </c>
      <c r="E197">
        <v>-0.02</v>
      </c>
      <c r="F197">
        <v>100.37</v>
      </c>
    </row>
    <row r="198" spans="1:6" x14ac:dyDescent="0.25">
      <c r="A198" s="1" t="s">
        <v>28</v>
      </c>
      <c r="B198">
        <v>15</v>
      </c>
      <c r="C198">
        <v>-0.04</v>
      </c>
      <c r="D198">
        <v>98.91</v>
      </c>
      <c r="E198">
        <v>-0.06</v>
      </c>
      <c r="F198">
        <v>98.71</v>
      </c>
    </row>
    <row r="199" spans="1:6" x14ac:dyDescent="0.25">
      <c r="A199" s="1" t="s">
        <v>28</v>
      </c>
      <c r="B199">
        <v>16</v>
      </c>
      <c r="C199">
        <v>-0.15</v>
      </c>
      <c r="D199">
        <v>97.53</v>
      </c>
      <c r="E199">
        <v>-0.18</v>
      </c>
      <c r="F199">
        <v>97.46</v>
      </c>
    </row>
    <row r="200" spans="1:6" x14ac:dyDescent="0.25">
      <c r="A200" s="1" t="s">
        <v>28</v>
      </c>
      <c r="B200">
        <v>17</v>
      </c>
      <c r="C200">
        <v>-0.18</v>
      </c>
      <c r="D200">
        <v>95.25</v>
      </c>
      <c r="E200">
        <v>-0.25</v>
      </c>
      <c r="F200">
        <v>97.07</v>
      </c>
    </row>
    <row r="201" spans="1:6" x14ac:dyDescent="0.25">
      <c r="A201" s="1" t="s">
        <v>28</v>
      </c>
      <c r="B201">
        <v>18</v>
      </c>
      <c r="C201">
        <v>-0.25</v>
      </c>
      <c r="D201">
        <v>95.05</v>
      </c>
      <c r="E201">
        <v>-0.27</v>
      </c>
      <c r="F201">
        <v>94.99</v>
      </c>
    </row>
    <row r="202" spans="1:6" x14ac:dyDescent="0.25">
      <c r="A202" s="1" t="s">
        <v>28</v>
      </c>
      <c r="B202">
        <v>19</v>
      </c>
      <c r="C202">
        <v>-0.26</v>
      </c>
      <c r="D202">
        <v>92.8</v>
      </c>
      <c r="E202">
        <v>-0.28999999999999998</v>
      </c>
      <c r="F202">
        <v>92.16</v>
      </c>
    </row>
    <row r="203" spans="1:6" x14ac:dyDescent="0.25">
      <c r="A203" s="1" t="s">
        <v>28</v>
      </c>
      <c r="B203">
        <v>20</v>
      </c>
      <c r="C203">
        <v>-0.3</v>
      </c>
      <c r="D203">
        <v>89.69</v>
      </c>
      <c r="E203">
        <v>-0.31</v>
      </c>
      <c r="F203">
        <v>89.44</v>
      </c>
    </row>
    <row r="204" spans="1:6" x14ac:dyDescent="0.25">
      <c r="A204" s="1" t="s">
        <v>28</v>
      </c>
      <c r="B204">
        <v>21</v>
      </c>
      <c r="C204">
        <v>-0.33</v>
      </c>
      <c r="D204">
        <v>86.75</v>
      </c>
      <c r="E204">
        <v>-0.34</v>
      </c>
      <c r="F204">
        <v>86.23</v>
      </c>
    </row>
    <row r="205" spans="1:6" x14ac:dyDescent="0.25">
      <c r="A205" s="1" t="s">
        <v>28</v>
      </c>
      <c r="B205">
        <v>22</v>
      </c>
      <c r="C205">
        <v>-0.38</v>
      </c>
      <c r="D205">
        <v>82.91</v>
      </c>
      <c r="E205">
        <v>-0.4</v>
      </c>
      <c r="F205">
        <v>82.41</v>
      </c>
    </row>
    <row r="206" spans="1:6" x14ac:dyDescent="0.25">
      <c r="A206" s="1" t="s">
        <v>28</v>
      </c>
      <c r="B206">
        <v>23</v>
      </c>
      <c r="C206">
        <v>-0.43</v>
      </c>
      <c r="D206">
        <v>79.45</v>
      </c>
      <c r="E206">
        <v>-0.46</v>
      </c>
      <c r="F206">
        <v>78.510000000000005</v>
      </c>
    </row>
    <row r="207" spans="1:6" x14ac:dyDescent="0.25">
      <c r="A207" s="1" t="s">
        <v>28</v>
      </c>
      <c r="B207">
        <v>24</v>
      </c>
      <c r="C207">
        <v>-0.52</v>
      </c>
      <c r="D207">
        <v>75.400000000000006</v>
      </c>
      <c r="E207">
        <v>-0.52</v>
      </c>
      <c r="F207">
        <v>74.72</v>
      </c>
    </row>
    <row r="208" spans="1:6" x14ac:dyDescent="0.25">
      <c r="A208" s="1" t="s">
        <v>28</v>
      </c>
      <c r="B208">
        <v>25</v>
      </c>
      <c r="C208">
        <v>-0.63</v>
      </c>
      <c r="D208">
        <v>70.86</v>
      </c>
      <c r="E208">
        <v>-0.63</v>
      </c>
      <c r="F208">
        <v>70.400000000000006</v>
      </c>
    </row>
    <row r="209" spans="1:6" x14ac:dyDescent="0.25">
      <c r="A209" s="1" t="s">
        <v>28</v>
      </c>
      <c r="B209">
        <v>26</v>
      </c>
      <c r="C209">
        <v>-0.74</v>
      </c>
      <c r="D209">
        <v>66.45</v>
      </c>
      <c r="E209">
        <v>-0.77</v>
      </c>
      <c r="F209">
        <v>65.650000000000006</v>
      </c>
    </row>
    <row r="210" spans="1:6" x14ac:dyDescent="0.25">
      <c r="A210" s="1" t="s">
        <v>28</v>
      </c>
      <c r="B210">
        <v>27</v>
      </c>
      <c r="C210">
        <v>-0.92</v>
      </c>
      <c r="D210">
        <v>60.95</v>
      </c>
      <c r="E210">
        <v>-0.94</v>
      </c>
      <c r="F210">
        <v>60.34</v>
      </c>
    </row>
    <row r="211" spans="1:6" x14ac:dyDescent="0.25">
      <c r="A211" s="1" t="s">
        <v>28</v>
      </c>
      <c r="B211">
        <v>28</v>
      </c>
      <c r="C211">
        <v>-1.1000000000000001</v>
      </c>
      <c r="D211">
        <v>55.66</v>
      </c>
      <c r="E211">
        <v>-1.1200000000000001</v>
      </c>
      <c r="F211">
        <v>55.29</v>
      </c>
    </row>
    <row r="212" spans="1:6" x14ac:dyDescent="0.25">
      <c r="A212" s="1" t="s">
        <v>28</v>
      </c>
      <c r="B212">
        <v>29</v>
      </c>
      <c r="C212">
        <v>-1.3</v>
      </c>
      <c r="D212">
        <v>50.43</v>
      </c>
      <c r="E212">
        <v>-1.31</v>
      </c>
      <c r="F212">
        <v>50.27</v>
      </c>
    </row>
    <row r="213" spans="1:6" x14ac:dyDescent="0.25">
      <c r="A213" s="1" t="s">
        <v>28</v>
      </c>
      <c r="B213">
        <v>30</v>
      </c>
      <c r="C213">
        <v>-1.53</v>
      </c>
      <c r="D213">
        <v>44.91</v>
      </c>
      <c r="E213">
        <v>-1.53</v>
      </c>
      <c r="F213">
        <v>44.7</v>
      </c>
    </row>
    <row r="214" spans="1:6" x14ac:dyDescent="0.25">
      <c r="A214" s="1" t="s">
        <v>28</v>
      </c>
      <c r="B214">
        <v>31</v>
      </c>
      <c r="C214">
        <v>-1.77</v>
      </c>
      <c r="D214">
        <v>39.08</v>
      </c>
      <c r="E214">
        <v>-1.77</v>
      </c>
      <c r="F214">
        <v>38.96</v>
      </c>
    </row>
    <row r="215" spans="1:6" x14ac:dyDescent="0.25">
      <c r="A215" s="1" t="s">
        <v>28</v>
      </c>
      <c r="B215">
        <v>32</v>
      </c>
      <c r="C215">
        <v>-2.02</v>
      </c>
      <c r="D215">
        <v>33.01</v>
      </c>
      <c r="E215">
        <v>-2.0299999999999998</v>
      </c>
      <c r="F215">
        <v>32.85</v>
      </c>
    </row>
    <row r="216" spans="1:6" x14ac:dyDescent="0.25">
      <c r="A216" s="1" t="s">
        <v>28</v>
      </c>
      <c r="B216">
        <v>33</v>
      </c>
      <c r="C216">
        <v>-2.2599999999999998</v>
      </c>
      <c r="D216">
        <v>27.1</v>
      </c>
      <c r="E216">
        <v>-2.27</v>
      </c>
      <c r="F216">
        <v>27.05</v>
      </c>
    </row>
    <row r="217" spans="1:6" x14ac:dyDescent="0.25">
      <c r="A217" s="1" t="s">
        <v>28</v>
      </c>
      <c r="B217">
        <v>34</v>
      </c>
      <c r="C217">
        <v>-2.5</v>
      </c>
      <c r="D217">
        <v>20.88</v>
      </c>
      <c r="E217">
        <v>-2.52</v>
      </c>
      <c r="F217">
        <v>20.85</v>
      </c>
    </row>
    <row r="218" spans="1:6" x14ac:dyDescent="0.25">
      <c r="A218" s="1" t="s">
        <v>28</v>
      </c>
      <c r="B218">
        <v>35</v>
      </c>
      <c r="C218">
        <v>-2.72</v>
      </c>
      <c r="D218">
        <v>14.62</v>
      </c>
      <c r="E218">
        <v>-2.73</v>
      </c>
      <c r="F218">
        <v>14.58</v>
      </c>
    </row>
    <row r="219" spans="1:6" x14ac:dyDescent="0.25">
      <c r="A219" s="1" t="s">
        <v>28</v>
      </c>
      <c r="B219">
        <v>36</v>
      </c>
      <c r="C219">
        <v>-2.95</v>
      </c>
      <c r="D219">
        <v>7.42</v>
      </c>
      <c r="E219">
        <v>-2.95</v>
      </c>
      <c r="F219">
        <v>7.58</v>
      </c>
    </row>
    <row r="220" spans="1:6" x14ac:dyDescent="0.25">
      <c r="A220" s="1" t="s">
        <v>28</v>
      </c>
      <c r="B220">
        <v>37</v>
      </c>
      <c r="C220">
        <v>-3.13</v>
      </c>
      <c r="D220">
        <v>0.81</v>
      </c>
      <c r="E220">
        <v>-3.14</v>
      </c>
      <c r="F220">
        <v>0.65</v>
      </c>
    </row>
    <row r="221" spans="1:6" x14ac:dyDescent="0.25">
      <c r="A221" s="1" t="s">
        <v>28</v>
      </c>
      <c r="B221">
        <v>38</v>
      </c>
      <c r="C221">
        <v>-3.31</v>
      </c>
      <c r="D221">
        <v>-6.83</v>
      </c>
      <c r="E221">
        <v>-3.32</v>
      </c>
      <c r="F221">
        <v>-6.83</v>
      </c>
    </row>
    <row r="222" spans="1:6" x14ac:dyDescent="0.25">
      <c r="A222" s="1" t="s">
        <v>28</v>
      </c>
      <c r="B222">
        <v>39</v>
      </c>
      <c r="C222">
        <v>-3.46</v>
      </c>
      <c r="D222">
        <v>-14.64</v>
      </c>
      <c r="E222">
        <v>-3.49</v>
      </c>
      <c r="F222">
        <v>-14.63</v>
      </c>
    </row>
    <row r="223" spans="1:6" x14ac:dyDescent="0.25">
      <c r="A223" s="1" t="s">
        <v>28</v>
      </c>
      <c r="B223">
        <v>40</v>
      </c>
      <c r="C223">
        <v>-3.58</v>
      </c>
      <c r="D223">
        <v>-22.06</v>
      </c>
      <c r="E223">
        <v>-3.6</v>
      </c>
      <c r="F223">
        <v>-22.17</v>
      </c>
    </row>
    <row r="224" spans="1:6" x14ac:dyDescent="0.25">
      <c r="A224" s="1" t="s">
        <v>28</v>
      </c>
      <c r="B224">
        <v>41</v>
      </c>
      <c r="C224">
        <v>-3.71</v>
      </c>
      <c r="D224">
        <v>-30.21</v>
      </c>
      <c r="E224">
        <v>-3.72</v>
      </c>
      <c r="F224">
        <v>-30.05</v>
      </c>
    </row>
    <row r="225" spans="1:6" x14ac:dyDescent="0.25">
      <c r="A225" s="1" t="s">
        <v>28</v>
      </c>
      <c r="B225">
        <v>42</v>
      </c>
      <c r="C225">
        <v>-3.84</v>
      </c>
      <c r="D225">
        <v>-38.840000000000003</v>
      </c>
      <c r="E225">
        <v>-3.85</v>
      </c>
      <c r="F225">
        <v>-38.450000000000003</v>
      </c>
    </row>
    <row r="226" spans="1:6" x14ac:dyDescent="0.25">
      <c r="A226" s="1" t="s">
        <v>28</v>
      </c>
      <c r="B226">
        <v>43</v>
      </c>
      <c r="C226">
        <v>-3.96</v>
      </c>
      <c r="D226">
        <v>-47.44</v>
      </c>
      <c r="E226">
        <v>-3.97</v>
      </c>
      <c r="F226">
        <v>-47.05</v>
      </c>
    </row>
    <row r="227" spans="1:6" x14ac:dyDescent="0.25">
      <c r="A227" s="1" t="s">
        <v>28</v>
      </c>
      <c r="B227">
        <v>44</v>
      </c>
      <c r="C227">
        <v>-4.09</v>
      </c>
      <c r="D227">
        <v>-55.99</v>
      </c>
      <c r="E227">
        <v>-4.09</v>
      </c>
      <c r="F227">
        <v>-55.72</v>
      </c>
    </row>
    <row r="228" spans="1:6" x14ac:dyDescent="0.25">
      <c r="A228" s="1" t="s">
        <v>28</v>
      </c>
      <c r="B228">
        <v>45</v>
      </c>
      <c r="C228">
        <v>-4.21</v>
      </c>
      <c r="D228">
        <v>-64.64</v>
      </c>
      <c r="E228">
        <v>-4.21</v>
      </c>
      <c r="F228">
        <v>-64.47</v>
      </c>
    </row>
    <row r="229" spans="1:6" x14ac:dyDescent="0.25">
      <c r="A229" s="1" t="s">
        <v>28</v>
      </c>
      <c r="B229">
        <v>46</v>
      </c>
      <c r="C229">
        <v>-4.34</v>
      </c>
      <c r="D229">
        <v>-73.88</v>
      </c>
      <c r="E229">
        <v>-4.38</v>
      </c>
      <c r="F229">
        <v>-74.040000000000006</v>
      </c>
    </row>
    <row r="230" spans="1:6" x14ac:dyDescent="0.25">
      <c r="A230" s="1" t="s">
        <v>28</v>
      </c>
      <c r="B230">
        <v>47</v>
      </c>
      <c r="C230">
        <v>-4.5199999999999996</v>
      </c>
      <c r="D230">
        <v>-83.58</v>
      </c>
      <c r="E230">
        <v>-4.5599999999999996</v>
      </c>
      <c r="F230">
        <v>-83.9</v>
      </c>
    </row>
    <row r="231" spans="1:6" x14ac:dyDescent="0.25">
      <c r="A231" s="1" t="s">
        <v>28</v>
      </c>
      <c r="B231">
        <v>48</v>
      </c>
      <c r="C231">
        <v>-4.7</v>
      </c>
      <c r="D231">
        <v>-93.53</v>
      </c>
      <c r="E231">
        <v>-4.7300000000000004</v>
      </c>
      <c r="F231">
        <v>-93.43</v>
      </c>
    </row>
    <row r="232" spans="1:6" x14ac:dyDescent="0.25">
      <c r="A232" s="1" t="s">
        <v>28</v>
      </c>
      <c r="B232">
        <v>49</v>
      </c>
      <c r="C232">
        <v>-4.9000000000000004</v>
      </c>
      <c r="D232">
        <v>-103.33</v>
      </c>
      <c r="E232">
        <v>-4.93</v>
      </c>
      <c r="F232">
        <v>-103.01</v>
      </c>
    </row>
    <row r="233" spans="1:6" x14ac:dyDescent="0.25">
      <c r="A233" s="1" t="s">
        <v>28</v>
      </c>
      <c r="B233">
        <v>50</v>
      </c>
      <c r="C233">
        <v>-5.15</v>
      </c>
      <c r="D233">
        <v>-113.89</v>
      </c>
      <c r="E233">
        <v>-5.17</v>
      </c>
      <c r="F233">
        <v>-113.82</v>
      </c>
    </row>
    <row r="234" spans="1:6" x14ac:dyDescent="0.25">
      <c r="A234" s="1" t="s">
        <v>28</v>
      </c>
      <c r="B234">
        <v>51</v>
      </c>
      <c r="C234">
        <v>-5.42</v>
      </c>
      <c r="D234">
        <v>-124.59</v>
      </c>
      <c r="E234">
        <v>-5.43</v>
      </c>
      <c r="F234">
        <v>-124.52</v>
      </c>
    </row>
    <row r="235" spans="1:6" x14ac:dyDescent="0.25">
      <c r="A235" s="1" t="s">
        <v>28</v>
      </c>
      <c r="B235">
        <v>52</v>
      </c>
      <c r="C235">
        <v>-5.73</v>
      </c>
      <c r="D235">
        <v>-135.52000000000001</v>
      </c>
      <c r="E235">
        <v>-5.75</v>
      </c>
      <c r="F235">
        <v>-135.58000000000001</v>
      </c>
    </row>
    <row r="236" spans="1:6" x14ac:dyDescent="0.25">
      <c r="A236" s="1" t="s">
        <v>28</v>
      </c>
      <c r="B236">
        <v>53</v>
      </c>
      <c r="C236">
        <v>-6.07</v>
      </c>
      <c r="D236">
        <v>-146.69999999999999</v>
      </c>
      <c r="E236">
        <v>-6.05</v>
      </c>
      <c r="F236">
        <v>-146.03</v>
      </c>
    </row>
    <row r="237" spans="1:6" x14ac:dyDescent="0.25">
      <c r="A237" s="1" t="s">
        <v>28</v>
      </c>
      <c r="B237">
        <v>54</v>
      </c>
      <c r="C237">
        <v>-6.44</v>
      </c>
      <c r="D237">
        <v>-158.18</v>
      </c>
      <c r="E237">
        <v>-6.45</v>
      </c>
      <c r="F237">
        <v>-157.93</v>
      </c>
    </row>
    <row r="238" spans="1:6" x14ac:dyDescent="0.25">
      <c r="A238" s="1" t="s">
        <v>28</v>
      </c>
      <c r="B238">
        <v>55</v>
      </c>
      <c r="C238">
        <v>-6.82</v>
      </c>
      <c r="D238">
        <v>-170</v>
      </c>
      <c r="E238">
        <v>-6.86</v>
      </c>
      <c r="F238">
        <v>-170.21</v>
      </c>
    </row>
    <row r="239" spans="1:6" x14ac:dyDescent="0.25">
      <c r="A239" s="1" t="s">
        <v>28</v>
      </c>
      <c r="B239">
        <v>56</v>
      </c>
      <c r="C239">
        <v>-7.25</v>
      </c>
      <c r="D239">
        <v>178</v>
      </c>
      <c r="E239">
        <v>-7.27</v>
      </c>
      <c r="F239">
        <v>178.02</v>
      </c>
    </row>
    <row r="240" spans="1:6" x14ac:dyDescent="0.25">
      <c r="A240" s="1" t="s">
        <v>28</v>
      </c>
      <c r="B240">
        <v>57</v>
      </c>
      <c r="C240">
        <v>-7.65</v>
      </c>
      <c r="D240">
        <v>166.39</v>
      </c>
      <c r="E240">
        <v>-7.69</v>
      </c>
      <c r="F240">
        <v>166.27</v>
      </c>
    </row>
    <row r="241" spans="1:6" x14ac:dyDescent="0.25">
      <c r="A241" s="1" t="s">
        <v>28</v>
      </c>
      <c r="B241">
        <v>58</v>
      </c>
      <c r="C241">
        <v>-8.11</v>
      </c>
      <c r="D241">
        <v>153.57</v>
      </c>
      <c r="E241">
        <v>-8.1300000000000008</v>
      </c>
      <c r="F241">
        <v>153.58000000000001</v>
      </c>
    </row>
    <row r="242" spans="1:6" x14ac:dyDescent="0.25">
      <c r="A242" s="1" t="s">
        <v>28</v>
      </c>
      <c r="B242">
        <v>59</v>
      </c>
      <c r="C242">
        <v>-8.52</v>
      </c>
      <c r="D242">
        <v>141.4</v>
      </c>
      <c r="E242">
        <v>-8.56</v>
      </c>
      <c r="F242">
        <v>140.87</v>
      </c>
    </row>
    <row r="243" spans="1:6" x14ac:dyDescent="0.25">
      <c r="A243" s="1" t="s">
        <v>28</v>
      </c>
      <c r="B243">
        <v>60</v>
      </c>
      <c r="C243">
        <v>-8.9700000000000006</v>
      </c>
      <c r="D243">
        <v>128.84</v>
      </c>
      <c r="E243">
        <v>-8.98</v>
      </c>
      <c r="F243">
        <v>128.68</v>
      </c>
    </row>
    <row r="244" spans="1:6" x14ac:dyDescent="0.25">
      <c r="A244" s="1" t="s">
        <v>28</v>
      </c>
      <c r="B244">
        <v>61</v>
      </c>
      <c r="C244">
        <v>-9.35</v>
      </c>
      <c r="D244">
        <v>116.58</v>
      </c>
      <c r="E244">
        <v>-9.3699999999999992</v>
      </c>
      <c r="F244">
        <v>116.44</v>
      </c>
    </row>
    <row r="245" spans="1:6" x14ac:dyDescent="0.25">
      <c r="A245" s="1" t="s">
        <v>28</v>
      </c>
      <c r="B245">
        <v>62</v>
      </c>
      <c r="C245">
        <v>-9.73</v>
      </c>
      <c r="D245">
        <v>103.61</v>
      </c>
      <c r="E245">
        <v>-9.7100000000000009</v>
      </c>
      <c r="F245">
        <v>103.54</v>
      </c>
    </row>
    <row r="246" spans="1:6" x14ac:dyDescent="0.25">
      <c r="A246" s="1" t="s">
        <v>28</v>
      </c>
      <c r="B246">
        <v>63</v>
      </c>
      <c r="C246">
        <v>-10.06</v>
      </c>
      <c r="D246">
        <v>91.39</v>
      </c>
      <c r="E246">
        <v>-10.06</v>
      </c>
      <c r="F246">
        <v>90.68</v>
      </c>
    </row>
    <row r="247" spans="1:6" x14ac:dyDescent="0.25">
      <c r="A247" s="1" t="s">
        <v>28</v>
      </c>
      <c r="B247">
        <v>64</v>
      </c>
      <c r="C247">
        <v>-10.37</v>
      </c>
      <c r="D247">
        <v>79.02</v>
      </c>
      <c r="E247">
        <v>-10.35</v>
      </c>
      <c r="F247">
        <v>78.37</v>
      </c>
    </row>
    <row r="248" spans="1:6" x14ac:dyDescent="0.25">
      <c r="A248" s="1" t="s">
        <v>28</v>
      </c>
      <c r="B248">
        <v>65</v>
      </c>
      <c r="C248">
        <v>-10.67</v>
      </c>
      <c r="D248">
        <v>66.59</v>
      </c>
      <c r="E248">
        <v>-10.65</v>
      </c>
      <c r="F248">
        <v>65.69</v>
      </c>
    </row>
    <row r="249" spans="1:6" x14ac:dyDescent="0.25">
      <c r="A249" s="1" t="s">
        <v>28</v>
      </c>
      <c r="B249">
        <v>66</v>
      </c>
      <c r="C249">
        <v>-10.94</v>
      </c>
      <c r="D249">
        <v>53.43</v>
      </c>
      <c r="E249">
        <v>-10.93</v>
      </c>
      <c r="F249">
        <v>52.5</v>
      </c>
    </row>
    <row r="250" spans="1:6" x14ac:dyDescent="0.25">
      <c r="A250" s="1" t="s">
        <v>28</v>
      </c>
      <c r="B250">
        <v>67</v>
      </c>
      <c r="C250">
        <v>-11.16</v>
      </c>
      <c r="D250">
        <v>40.85</v>
      </c>
      <c r="E250">
        <v>-11.18</v>
      </c>
      <c r="F250">
        <v>39.54</v>
      </c>
    </row>
    <row r="251" spans="1:6" x14ac:dyDescent="0.25">
      <c r="A251" s="1" t="s">
        <v>28</v>
      </c>
      <c r="B251">
        <v>68</v>
      </c>
      <c r="C251">
        <v>-11.39</v>
      </c>
      <c r="D251">
        <v>27.91</v>
      </c>
      <c r="E251">
        <v>-11.38</v>
      </c>
      <c r="F251">
        <v>26.86</v>
      </c>
    </row>
    <row r="252" spans="1:6" x14ac:dyDescent="0.25">
      <c r="A252" s="1" t="s">
        <v>28</v>
      </c>
      <c r="B252">
        <v>69</v>
      </c>
      <c r="C252">
        <v>-11.58</v>
      </c>
      <c r="D252">
        <v>14.77</v>
      </c>
      <c r="E252">
        <v>-11.61</v>
      </c>
      <c r="F252">
        <v>13.73</v>
      </c>
    </row>
    <row r="253" spans="1:6" x14ac:dyDescent="0.25">
      <c r="A253" s="1" t="s">
        <v>28</v>
      </c>
      <c r="B253">
        <v>70</v>
      </c>
      <c r="C253">
        <v>-11.8</v>
      </c>
      <c r="D253">
        <v>1.1399999999999999</v>
      </c>
      <c r="E253">
        <v>-11.8</v>
      </c>
      <c r="F253">
        <v>0.3</v>
      </c>
    </row>
    <row r="254" spans="1:6" x14ac:dyDescent="0.25">
      <c r="A254" s="1" t="s">
        <v>28</v>
      </c>
      <c r="B254">
        <v>71</v>
      </c>
      <c r="C254">
        <v>-11.97</v>
      </c>
      <c r="D254">
        <v>-11.78</v>
      </c>
      <c r="E254">
        <v>-12.02</v>
      </c>
      <c r="F254">
        <v>-12.92</v>
      </c>
    </row>
    <row r="255" spans="1:6" x14ac:dyDescent="0.25">
      <c r="A255" s="1" t="s">
        <v>28</v>
      </c>
      <c r="B255">
        <v>72</v>
      </c>
      <c r="C255">
        <v>-12.19</v>
      </c>
      <c r="D255">
        <v>-25.03</v>
      </c>
      <c r="E255">
        <v>-12.23</v>
      </c>
      <c r="F255">
        <v>-25.73</v>
      </c>
    </row>
    <row r="256" spans="1:6" x14ac:dyDescent="0.25">
      <c r="A256" s="1" t="s">
        <v>28</v>
      </c>
      <c r="B256">
        <v>73</v>
      </c>
      <c r="C256">
        <v>-12.4</v>
      </c>
      <c r="D256">
        <v>-37.909999999999997</v>
      </c>
      <c r="E256">
        <v>-12.44</v>
      </c>
      <c r="F256">
        <v>-38.68</v>
      </c>
    </row>
    <row r="257" spans="1:6" x14ac:dyDescent="0.25">
      <c r="A257" s="1" t="s">
        <v>28</v>
      </c>
      <c r="B257">
        <v>74</v>
      </c>
      <c r="C257">
        <v>-12.68</v>
      </c>
      <c r="D257">
        <v>-51.6</v>
      </c>
      <c r="E257">
        <v>-12.65</v>
      </c>
      <c r="F257">
        <v>-52.49</v>
      </c>
    </row>
    <row r="258" spans="1:6" x14ac:dyDescent="0.25">
      <c r="A258" s="1" t="s">
        <v>28</v>
      </c>
      <c r="B258">
        <v>75</v>
      </c>
      <c r="C258">
        <v>-12.9</v>
      </c>
      <c r="D258">
        <v>-64.7</v>
      </c>
      <c r="E258">
        <v>-12.91</v>
      </c>
      <c r="F258">
        <v>-65.489999999999995</v>
      </c>
    </row>
    <row r="259" spans="1:6" x14ac:dyDescent="0.25">
      <c r="A259" s="1" t="s">
        <v>28</v>
      </c>
      <c r="B259">
        <v>76</v>
      </c>
      <c r="C259">
        <v>-13.14</v>
      </c>
      <c r="D259">
        <v>-77.73</v>
      </c>
      <c r="E259">
        <v>-13.14</v>
      </c>
      <c r="F259">
        <v>-78.56</v>
      </c>
    </row>
    <row r="260" spans="1:6" x14ac:dyDescent="0.25">
      <c r="A260" s="1" t="s">
        <v>28</v>
      </c>
      <c r="B260">
        <v>77</v>
      </c>
      <c r="C260">
        <v>-13.37</v>
      </c>
      <c r="D260">
        <v>-91.02</v>
      </c>
      <c r="E260">
        <v>-13.36</v>
      </c>
      <c r="F260">
        <v>-91.9</v>
      </c>
    </row>
    <row r="261" spans="1:6" x14ac:dyDescent="0.25">
      <c r="A261" s="1" t="s">
        <v>28</v>
      </c>
      <c r="B261">
        <v>78</v>
      </c>
      <c r="C261">
        <v>-13.67</v>
      </c>
      <c r="D261">
        <v>-105.55</v>
      </c>
      <c r="E261">
        <v>-13.66</v>
      </c>
      <c r="F261">
        <v>-105.72</v>
      </c>
    </row>
    <row r="262" spans="1:6" x14ac:dyDescent="0.25">
      <c r="A262" s="1" t="s">
        <v>28</v>
      </c>
      <c r="B262">
        <v>79</v>
      </c>
      <c r="C262">
        <v>-13.89</v>
      </c>
      <c r="D262">
        <v>-119.37</v>
      </c>
      <c r="E262">
        <v>-13.92</v>
      </c>
      <c r="F262">
        <v>-120.01</v>
      </c>
    </row>
    <row r="263" spans="1:6" x14ac:dyDescent="0.25">
      <c r="A263" s="1" t="s">
        <v>28</v>
      </c>
      <c r="B263">
        <v>80</v>
      </c>
      <c r="C263">
        <v>-14.15</v>
      </c>
      <c r="D263">
        <v>-133.80000000000001</v>
      </c>
      <c r="E263">
        <v>-14.19</v>
      </c>
      <c r="F263">
        <v>-133.94</v>
      </c>
    </row>
    <row r="264" spans="1:6" x14ac:dyDescent="0.25">
      <c r="A264" s="1" t="s">
        <v>28</v>
      </c>
      <c r="B264">
        <v>81</v>
      </c>
      <c r="C264">
        <v>-14.42</v>
      </c>
      <c r="D264">
        <v>-148.29</v>
      </c>
      <c r="E264">
        <v>-14.42</v>
      </c>
      <c r="F264">
        <v>-148.24</v>
      </c>
    </row>
    <row r="265" spans="1:6" x14ac:dyDescent="0.25">
      <c r="A265" s="1" t="s">
        <v>28</v>
      </c>
      <c r="B265">
        <v>82</v>
      </c>
      <c r="C265">
        <v>-14.63</v>
      </c>
      <c r="D265">
        <v>-163.89</v>
      </c>
      <c r="E265">
        <v>-14.67</v>
      </c>
      <c r="F265">
        <v>-164.06</v>
      </c>
    </row>
    <row r="266" spans="1:6" x14ac:dyDescent="0.25">
      <c r="A266" s="1" t="s">
        <v>28</v>
      </c>
      <c r="B266">
        <v>83</v>
      </c>
      <c r="C266">
        <v>-14.93</v>
      </c>
      <c r="D266">
        <v>-179.48</v>
      </c>
      <c r="E266">
        <v>-14.92</v>
      </c>
      <c r="F266">
        <v>-179.8</v>
      </c>
    </row>
    <row r="267" spans="1:6" x14ac:dyDescent="0.25">
      <c r="A267" s="1" t="s">
        <v>28</v>
      </c>
      <c r="B267">
        <v>84</v>
      </c>
      <c r="C267">
        <v>-15.1</v>
      </c>
      <c r="D267">
        <v>164.95</v>
      </c>
      <c r="E267">
        <v>-15.14</v>
      </c>
      <c r="F267">
        <v>164.3</v>
      </c>
    </row>
    <row r="268" spans="1:6" x14ac:dyDescent="0.25">
      <c r="A268" s="1" t="s">
        <v>28</v>
      </c>
      <c r="B268">
        <v>85</v>
      </c>
      <c r="C268">
        <v>-15.25</v>
      </c>
      <c r="D268">
        <v>148.44</v>
      </c>
      <c r="E268">
        <v>-15.28</v>
      </c>
      <c r="F268">
        <v>147.99</v>
      </c>
    </row>
    <row r="269" spans="1:6" x14ac:dyDescent="0.25">
      <c r="A269" s="1" t="s">
        <v>28</v>
      </c>
      <c r="B269">
        <v>86</v>
      </c>
      <c r="C269">
        <v>-15.34</v>
      </c>
      <c r="D269">
        <v>131.44999999999999</v>
      </c>
      <c r="E269">
        <v>-15.36</v>
      </c>
      <c r="F269">
        <v>130.93</v>
      </c>
    </row>
    <row r="270" spans="1:6" x14ac:dyDescent="0.25">
      <c r="A270" s="1" t="s">
        <v>28</v>
      </c>
      <c r="B270">
        <v>87</v>
      </c>
      <c r="C270">
        <v>-15.32</v>
      </c>
      <c r="D270">
        <v>114.47</v>
      </c>
      <c r="E270">
        <v>-15.35</v>
      </c>
      <c r="F270">
        <v>113.82</v>
      </c>
    </row>
    <row r="271" spans="1:6" x14ac:dyDescent="0.25">
      <c r="A271" s="1" t="s">
        <v>28</v>
      </c>
      <c r="B271">
        <v>88</v>
      </c>
      <c r="C271">
        <v>-15.28</v>
      </c>
      <c r="D271">
        <v>97.99</v>
      </c>
      <c r="E271">
        <v>-15.3</v>
      </c>
      <c r="F271">
        <v>97.49</v>
      </c>
    </row>
    <row r="272" spans="1:6" x14ac:dyDescent="0.25">
      <c r="A272" s="1" t="s">
        <v>28</v>
      </c>
      <c r="B272">
        <v>89</v>
      </c>
      <c r="C272">
        <v>-15.23</v>
      </c>
      <c r="D272">
        <v>82.65</v>
      </c>
      <c r="E272">
        <v>-15.25</v>
      </c>
      <c r="F272">
        <v>82.2</v>
      </c>
    </row>
    <row r="273" spans="1:6" x14ac:dyDescent="0.25">
      <c r="A273" s="1" t="s">
        <v>28</v>
      </c>
      <c r="B273">
        <v>90</v>
      </c>
      <c r="C273">
        <v>-15.24</v>
      </c>
      <c r="D273">
        <v>66.540000000000006</v>
      </c>
      <c r="E273">
        <v>-15.27</v>
      </c>
      <c r="F273">
        <v>65.89</v>
      </c>
    </row>
    <row r="274" spans="1:6" x14ac:dyDescent="0.25">
      <c r="A274" s="1" t="s">
        <v>28</v>
      </c>
      <c r="B274">
        <v>91</v>
      </c>
      <c r="C274">
        <v>-15.3</v>
      </c>
      <c r="D274">
        <v>51.57</v>
      </c>
      <c r="E274">
        <v>-15.34</v>
      </c>
      <c r="F274">
        <v>50.86</v>
      </c>
    </row>
    <row r="275" spans="1:6" x14ac:dyDescent="0.25">
      <c r="A275" s="1" t="s">
        <v>28</v>
      </c>
      <c r="B275">
        <v>92</v>
      </c>
      <c r="C275">
        <v>-15.5</v>
      </c>
      <c r="D275">
        <v>35.44</v>
      </c>
      <c r="E275">
        <v>-15.46</v>
      </c>
      <c r="F275">
        <v>35.090000000000003</v>
      </c>
    </row>
    <row r="276" spans="1:6" x14ac:dyDescent="0.25">
      <c r="A276" s="1" t="s">
        <v>28</v>
      </c>
      <c r="B276">
        <v>93</v>
      </c>
      <c r="C276">
        <v>-15.62</v>
      </c>
      <c r="D276">
        <v>20.04</v>
      </c>
      <c r="E276">
        <v>-15.61</v>
      </c>
      <c r="F276">
        <v>19.41</v>
      </c>
    </row>
    <row r="277" spans="1:6" x14ac:dyDescent="0.25">
      <c r="A277" s="1" t="s">
        <v>28</v>
      </c>
      <c r="B277">
        <v>94</v>
      </c>
      <c r="C277">
        <v>-15.76</v>
      </c>
      <c r="D277">
        <v>3.14</v>
      </c>
      <c r="E277">
        <v>-15.78</v>
      </c>
      <c r="F277">
        <v>2.21</v>
      </c>
    </row>
    <row r="278" spans="1:6" x14ac:dyDescent="0.25">
      <c r="A278" s="1" t="s">
        <v>28</v>
      </c>
      <c r="B278">
        <v>95</v>
      </c>
      <c r="C278">
        <v>-15.84</v>
      </c>
      <c r="D278">
        <v>-13.89</v>
      </c>
      <c r="E278">
        <v>-15.79</v>
      </c>
      <c r="F278">
        <v>-14.34</v>
      </c>
    </row>
    <row r="279" spans="1:6" x14ac:dyDescent="0.25">
      <c r="A279" s="1" t="s">
        <v>28</v>
      </c>
      <c r="B279">
        <v>96</v>
      </c>
      <c r="C279">
        <v>-15.79</v>
      </c>
      <c r="D279">
        <v>-30.13</v>
      </c>
      <c r="E279">
        <v>-15.8</v>
      </c>
      <c r="F279">
        <v>-31.17</v>
      </c>
    </row>
    <row r="280" spans="1:6" x14ac:dyDescent="0.25">
      <c r="A280" s="1" t="s">
        <v>28</v>
      </c>
      <c r="B280">
        <v>97</v>
      </c>
      <c r="C280">
        <v>-15.73</v>
      </c>
      <c r="D280">
        <v>-46.27</v>
      </c>
      <c r="E280">
        <v>-15.66</v>
      </c>
      <c r="F280">
        <v>-46.93</v>
      </c>
    </row>
    <row r="281" spans="1:6" x14ac:dyDescent="0.25">
      <c r="A281" s="1" t="s">
        <v>28</v>
      </c>
      <c r="B281">
        <v>98</v>
      </c>
      <c r="C281">
        <v>-15.69</v>
      </c>
      <c r="D281">
        <v>-63.33</v>
      </c>
      <c r="E281">
        <v>-15.66</v>
      </c>
      <c r="F281">
        <v>-63.54</v>
      </c>
    </row>
    <row r="282" spans="1:6" x14ac:dyDescent="0.25">
      <c r="A282" s="1" t="s">
        <v>28</v>
      </c>
      <c r="B282">
        <v>99</v>
      </c>
      <c r="C282">
        <v>-15.6</v>
      </c>
      <c r="D282">
        <v>-79.02</v>
      </c>
      <c r="E282">
        <v>-15.61</v>
      </c>
      <c r="F282">
        <v>-79.45</v>
      </c>
    </row>
    <row r="283" spans="1:6" x14ac:dyDescent="0.25">
      <c r="A283" s="1" t="s">
        <v>28</v>
      </c>
      <c r="B283">
        <v>100</v>
      </c>
      <c r="C283">
        <v>-15.58</v>
      </c>
      <c r="D283">
        <v>-94.95</v>
      </c>
      <c r="E283">
        <v>-15.58</v>
      </c>
      <c r="F283">
        <v>-95.43</v>
      </c>
    </row>
    <row r="284" spans="1:6" x14ac:dyDescent="0.25">
      <c r="A284" s="1" t="s">
        <v>28</v>
      </c>
      <c r="B284">
        <v>101</v>
      </c>
      <c r="C284">
        <v>-15.56</v>
      </c>
      <c r="D284">
        <v>-110.3</v>
      </c>
      <c r="E284">
        <v>-15.55</v>
      </c>
      <c r="F284">
        <v>-111.15</v>
      </c>
    </row>
    <row r="285" spans="1:6" x14ac:dyDescent="0.25">
      <c r="A285" s="1" t="s">
        <v>28</v>
      </c>
      <c r="B285">
        <v>102</v>
      </c>
      <c r="C285">
        <v>-15.53</v>
      </c>
      <c r="D285">
        <v>-126.04</v>
      </c>
      <c r="E285">
        <v>-15.53</v>
      </c>
      <c r="F285">
        <v>-126.34</v>
      </c>
    </row>
    <row r="286" spans="1:6" x14ac:dyDescent="0.25">
      <c r="A286" s="1" t="s">
        <v>28</v>
      </c>
      <c r="B286">
        <v>103</v>
      </c>
      <c r="C286">
        <v>-15.62</v>
      </c>
      <c r="D286">
        <v>-141.37</v>
      </c>
      <c r="E286">
        <v>-15.61</v>
      </c>
      <c r="F286">
        <v>-141.58000000000001</v>
      </c>
    </row>
    <row r="287" spans="1:6" x14ac:dyDescent="0.25">
      <c r="A287" s="1" t="s">
        <v>28</v>
      </c>
      <c r="B287">
        <v>104</v>
      </c>
      <c r="C287">
        <v>-15.74</v>
      </c>
      <c r="D287">
        <v>-157.07</v>
      </c>
      <c r="E287">
        <v>-15.76</v>
      </c>
      <c r="F287">
        <v>-157.18</v>
      </c>
    </row>
    <row r="288" spans="1:6" x14ac:dyDescent="0.25">
      <c r="A288" s="1" t="s">
        <v>28</v>
      </c>
      <c r="B288">
        <v>105</v>
      </c>
      <c r="C288">
        <v>-15.88</v>
      </c>
      <c r="D288">
        <v>-173.22</v>
      </c>
      <c r="E288">
        <v>-15.94</v>
      </c>
      <c r="F288">
        <v>-173.28</v>
      </c>
    </row>
    <row r="289" spans="1:6" x14ac:dyDescent="0.25">
      <c r="A289" s="1" t="s">
        <v>28</v>
      </c>
      <c r="B289">
        <v>106</v>
      </c>
      <c r="C289">
        <v>-16.02</v>
      </c>
      <c r="D289">
        <v>170.19</v>
      </c>
      <c r="E289">
        <v>-16.079999999999998</v>
      </c>
      <c r="F289">
        <v>169.8</v>
      </c>
    </row>
    <row r="290" spans="1:6" x14ac:dyDescent="0.25">
      <c r="A290" s="1" t="s">
        <v>28</v>
      </c>
      <c r="B290">
        <v>107</v>
      </c>
      <c r="C290">
        <v>-16.11</v>
      </c>
      <c r="D290">
        <v>152.58000000000001</v>
      </c>
      <c r="E290">
        <v>-16.170000000000002</v>
      </c>
      <c r="F290">
        <v>152.06</v>
      </c>
    </row>
    <row r="291" spans="1:6" x14ac:dyDescent="0.25">
      <c r="A291" s="1" t="s">
        <v>28</v>
      </c>
      <c r="B291">
        <v>108</v>
      </c>
      <c r="C291">
        <v>-16.07</v>
      </c>
      <c r="D291">
        <v>135.13999999999999</v>
      </c>
      <c r="E291">
        <v>-16.059999999999999</v>
      </c>
      <c r="F291">
        <v>134.69</v>
      </c>
    </row>
    <row r="292" spans="1:6" x14ac:dyDescent="0.25">
      <c r="A292" s="1" t="s">
        <v>28</v>
      </c>
      <c r="B292">
        <v>109</v>
      </c>
      <c r="C292">
        <v>-15.88</v>
      </c>
      <c r="D292">
        <v>118.64</v>
      </c>
      <c r="E292">
        <v>-15.89</v>
      </c>
      <c r="F292">
        <v>117.98</v>
      </c>
    </row>
    <row r="293" spans="1:6" x14ac:dyDescent="0.25">
      <c r="A293" s="1" t="s">
        <v>28</v>
      </c>
      <c r="B293">
        <v>110</v>
      </c>
      <c r="C293">
        <v>-15.64</v>
      </c>
      <c r="D293">
        <v>102.23</v>
      </c>
      <c r="E293">
        <v>-15.67</v>
      </c>
      <c r="F293">
        <v>101.67</v>
      </c>
    </row>
    <row r="294" spans="1:6" x14ac:dyDescent="0.25">
      <c r="A294" s="1" t="s">
        <v>28</v>
      </c>
      <c r="B294">
        <v>111</v>
      </c>
      <c r="C294">
        <v>-15.48</v>
      </c>
      <c r="D294">
        <v>87.05</v>
      </c>
      <c r="E294">
        <v>-15.52</v>
      </c>
      <c r="F294">
        <v>86.15</v>
      </c>
    </row>
    <row r="295" spans="1:6" x14ac:dyDescent="0.25">
      <c r="A295" s="1" t="s">
        <v>28</v>
      </c>
      <c r="B295">
        <v>112</v>
      </c>
      <c r="C295">
        <v>-15.37</v>
      </c>
      <c r="D295">
        <v>72.569999999999993</v>
      </c>
      <c r="E295">
        <v>-15.41</v>
      </c>
      <c r="F295">
        <v>71.349999999999994</v>
      </c>
    </row>
    <row r="296" spans="1:6" x14ac:dyDescent="0.25">
      <c r="A296" s="1" t="s">
        <v>28</v>
      </c>
      <c r="B296">
        <v>113</v>
      </c>
      <c r="C296">
        <v>-15.43</v>
      </c>
      <c r="D296">
        <v>58.89</v>
      </c>
      <c r="E296">
        <v>-15.44</v>
      </c>
      <c r="F296">
        <v>57.87</v>
      </c>
    </row>
    <row r="297" spans="1:6" x14ac:dyDescent="0.25">
      <c r="A297" s="1" t="s">
        <v>28</v>
      </c>
      <c r="B297">
        <v>114</v>
      </c>
      <c r="C297">
        <v>-15.6</v>
      </c>
      <c r="D297">
        <v>44.01</v>
      </c>
      <c r="E297">
        <v>-15.63</v>
      </c>
      <c r="F297">
        <v>43.16</v>
      </c>
    </row>
    <row r="298" spans="1:6" x14ac:dyDescent="0.25">
      <c r="A298" s="1" t="s">
        <v>28</v>
      </c>
      <c r="B298">
        <v>115</v>
      </c>
      <c r="C298">
        <v>-15.86</v>
      </c>
      <c r="D298">
        <v>29.11</v>
      </c>
      <c r="E298">
        <v>-15.89</v>
      </c>
      <c r="F298">
        <v>28.06</v>
      </c>
    </row>
    <row r="299" spans="1:6" x14ac:dyDescent="0.25">
      <c r="A299" s="1" t="s">
        <v>28</v>
      </c>
      <c r="B299">
        <v>116</v>
      </c>
      <c r="C299">
        <v>-16.11</v>
      </c>
      <c r="D299">
        <v>13.86</v>
      </c>
      <c r="E299">
        <v>-16.13</v>
      </c>
      <c r="F299">
        <v>12.36</v>
      </c>
    </row>
    <row r="300" spans="1:6" x14ac:dyDescent="0.25">
      <c r="A300" s="1" t="s">
        <v>28</v>
      </c>
      <c r="B300">
        <v>117</v>
      </c>
      <c r="C300">
        <v>-16.25</v>
      </c>
      <c r="D300">
        <v>-2.48</v>
      </c>
      <c r="E300">
        <v>-16.27</v>
      </c>
      <c r="F300">
        <v>-3.95</v>
      </c>
    </row>
    <row r="301" spans="1:6" x14ac:dyDescent="0.25">
      <c r="A301" s="1" t="s">
        <v>28</v>
      </c>
      <c r="B301">
        <v>118</v>
      </c>
      <c r="C301">
        <v>-16.350000000000001</v>
      </c>
      <c r="D301">
        <v>-19.63</v>
      </c>
      <c r="E301">
        <v>-16.39</v>
      </c>
      <c r="F301">
        <v>-20.8</v>
      </c>
    </row>
    <row r="302" spans="1:6" x14ac:dyDescent="0.25">
      <c r="A302" s="1" t="s">
        <v>28</v>
      </c>
      <c r="B302">
        <v>119</v>
      </c>
      <c r="C302">
        <v>-16.39</v>
      </c>
      <c r="D302">
        <v>-35.74</v>
      </c>
      <c r="E302">
        <v>-16.41</v>
      </c>
      <c r="F302">
        <v>-36.68</v>
      </c>
    </row>
    <row r="303" spans="1:6" x14ac:dyDescent="0.25">
      <c r="A303" s="1" t="s">
        <v>28</v>
      </c>
      <c r="B303">
        <v>120</v>
      </c>
      <c r="C303">
        <v>-16.39</v>
      </c>
      <c r="D303">
        <v>-51.24</v>
      </c>
      <c r="E303">
        <v>-16.37</v>
      </c>
      <c r="F303">
        <v>-52.2</v>
      </c>
    </row>
    <row r="304" spans="1:6" x14ac:dyDescent="0.25">
      <c r="A304" s="1" t="s">
        <v>28</v>
      </c>
      <c r="B304">
        <v>121</v>
      </c>
      <c r="C304">
        <v>-16.399999999999999</v>
      </c>
      <c r="D304">
        <v>-66.39</v>
      </c>
      <c r="E304">
        <v>-16.34</v>
      </c>
      <c r="F304">
        <v>-66.790000000000006</v>
      </c>
    </row>
    <row r="305" spans="1:6" x14ac:dyDescent="0.25">
      <c r="A305" s="1" t="s">
        <v>28</v>
      </c>
      <c r="B305">
        <v>122</v>
      </c>
      <c r="C305">
        <v>-16.41</v>
      </c>
      <c r="D305">
        <v>-81.22</v>
      </c>
      <c r="E305">
        <v>-16.41</v>
      </c>
      <c r="F305">
        <v>-81.48</v>
      </c>
    </row>
    <row r="306" spans="1:6" x14ac:dyDescent="0.25">
      <c r="A306" s="1" t="s">
        <v>28</v>
      </c>
      <c r="B306">
        <v>123</v>
      </c>
      <c r="C306">
        <v>-16.46</v>
      </c>
      <c r="D306">
        <v>-95.93</v>
      </c>
      <c r="E306">
        <v>-16.48</v>
      </c>
      <c r="F306">
        <v>-96.25</v>
      </c>
    </row>
    <row r="307" spans="1:6" x14ac:dyDescent="0.25">
      <c r="A307" s="1" t="s">
        <v>28</v>
      </c>
      <c r="B307">
        <v>124</v>
      </c>
      <c r="C307">
        <v>-16.52</v>
      </c>
      <c r="D307">
        <v>-109.9</v>
      </c>
      <c r="E307">
        <v>-16.52</v>
      </c>
      <c r="F307">
        <v>-110.28</v>
      </c>
    </row>
    <row r="308" spans="1:6" x14ac:dyDescent="0.25">
      <c r="A308" s="1" t="s">
        <v>28</v>
      </c>
      <c r="B308">
        <v>125</v>
      </c>
      <c r="C308">
        <v>-16.62</v>
      </c>
      <c r="D308">
        <v>-123.11</v>
      </c>
      <c r="E308">
        <v>-16.63</v>
      </c>
      <c r="F308">
        <v>-123.6</v>
      </c>
    </row>
    <row r="309" spans="1:6" x14ac:dyDescent="0.25">
      <c r="A309" s="1" t="s">
        <v>28</v>
      </c>
      <c r="B309">
        <v>126</v>
      </c>
      <c r="C309">
        <v>-16.850000000000001</v>
      </c>
      <c r="D309">
        <v>-136.47</v>
      </c>
      <c r="E309">
        <v>-16.91</v>
      </c>
      <c r="F309">
        <v>-137.07</v>
      </c>
    </row>
    <row r="310" spans="1:6" x14ac:dyDescent="0.25">
      <c r="A310" s="1" t="s">
        <v>28</v>
      </c>
      <c r="B310">
        <v>127</v>
      </c>
      <c r="C310">
        <v>-17.23</v>
      </c>
      <c r="D310">
        <v>-149.49</v>
      </c>
      <c r="E310">
        <v>-17.29</v>
      </c>
      <c r="F310">
        <v>-149.9</v>
      </c>
    </row>
    <row r="311" spans="1:6" x14ac:dyDescent="0.25">
      <c r="A311" s="1" t="s">
        <v>28</v>
      </c>
      <c r="B311">
        <v>128</v>
      </c>
      <c r="C311">
        <v>-17.78</v>
      </c>
      <c r="D311">
        <v>-163.52000000000001</v>
      </c>
      <c r="E311">
        <v>-17.79</v>
      </c>
      <c r="F311">
        <v>-163.82</v>
      </c>
    </row>
    <row r="312" spans="1:6" x14ac:dyDescent="0.25">
      <c r="A312" s="1" t="s">
        <v>28</v>
      </c>
      <c r="B312">
        <v>129</v>
      </c>
      <c r="C312">
        <v>-18.350000000000001</v>
      </c>
      <c r="D312">
        <v>-178.37</v>
      </c>
      <c r="E312">
        <v>-18.41</v>
      </c>
      <c r="F312">
        <v>-178.99</v>
      </c>
    </row>
    <row r="313" spans="1:6" x14ac:dyDescent="0.25">
      <c r="A313" s="1" t="s">
        <v>28</v>
      </c>
      <c r="B313">
        <v>130</v>
      </c>
      <c r="C313">
        <v>-18.899999999999999</v>
      </c>
      <c r="D313">
        <v>164</v>
      </c>
      <c r="E313">
        <v>-18.97</v>
      </c>
      <c r="F313">
        <v>163.38999999999999</v>
      </c>
    </row>
    <row r="314" spans="1:6" x14ac:dyDescent="0.25">
      <c r="A314" s="1" t="s">
        <v>28</v>
      </c>
      <c r="B314">
        <v>131</v>
      </c>
      <c r="C314">
        <v>-19.27</v>
      </c>
      <c r="D314">
        <v>145.08000000000001</v>
      </c>
      <c r="E314">
        <v>-19.22</v>
      </c>
      <c r="F314">
        <v>144.63</v>
      </c>
    </row>
    <row r="315" spans="1:6" x14ac:dyDescent="0.25">
      <c r="A315" s="1" t="s">
        <v>28</v>
      </c>
      <c r="B315">
        <v>132</v>
      </c>
      <c r="C315">
        <v>-19.239999999999998</v>
      </c>
      <c r="D315">
        <v>126.04</v>
      </c>
      <c r="E315">
        <v>-19.239999999999998</v>
      </c>
      <c r="F315">
        <v>125.94</v>
      </c>
    </row>
    <row r="316" spans="1:6" x14ac:dyDescent="0.25">
      <c r="A316" s="1" t="s">
        <v>28</v>
      </c>
      <c r="B316">
        <v>133</v>
      </c>
      <c r="C316">
        <v>-18.89</v>
      </c>
      <c r="D316">
        <v>108.64</v>
      </c>
      <c r="E316">
        <v>-18.87</v>
      </c>
      <c r="F316">
        <v>108.09</v>
      </c>
    </row>
    <row r="317" spans="1:6" x14ac:dyDescent="0.25">
      <c r="A317" s="1" t="s">
        <v>28</v>
      </c>
      <c r="B317">
        <v>134</v>
      </c>
      <c r="C317">
        <v>-18.420000000000002</v>
      </c>
      <c r="D317">
        <v>91.57</v>
      </c>
      <c r="E317">
        <v>-18.420000000000002</v>
      </c>
      <c r="F317">
        <v>90.88</v>
      </c>
    </row>
    <row r="318" spans="1:6" x14ac:dyDescent="0.25">
      <c r="A318" s="1" t="s">
        <v>28</v>
      </c>
      <c r="B318">
        <v>135</v>
      </c>
      <c r="C318">
        <v>-17.88</v>
      </c>
      <c r="D318">
        <v>76.61</v>
      </c>
      <c r="E318">
        <v>-17.899999999999999</v>
      </c>
      <c r="F318">
        <v>76.260000000000005</v>
      </c>
    </row>
    <row r="319" spans="1:6" x14ac:dyDescent="0.25">
      <c r="A319" s="1" t="s">
        <v>28</v>
      </c>
      <c r="B319">
        <v>136</v>
      </c>
      <c r="C319">
        <v>-17.53</v>
      </c>
      <c r="D319">
        <v>63.07</v>
      </c>
      <c r="E319">
        <v>-17.510000000000002</v>
      </c>
      <c r="F319">
        <v>62.43</v>
      </c>
    </row>
    <row r="320" spans="1:6" x14ac:dyDescent="0.25">
      <c r="A320" s="1" t="s">
        <v>28</v>
      </c>
      <c r="B320">
        <v>137</v>
      </c>
      <c r="C320">
        <v>-17.23</v>
      </c>
      <c r="D320">
        <v>49.85</v>
      </c>
      <c r="E320">
        <v>-17.190000000000001</v>
      </c>
      <c r="F320">
        <v>49.77</v>
      </c>
    </row>
    <row r="321" spans="1:6" x14ac:dyDescent="0.25">
      <c r="A321" s="1" t="s">
        <v>28</v>
      </c>
      <c r="B321">
        <v>138</v>
      </c>
      <c r="C321">
        <v>-16.98</v>
      </c>
      <c r="D321">
        <v>37.31</v>
      </c>
      <c r="E321">
        <v>-17.059999999999999</v>
      </c>
      <c r="F321">
        <v>37</v>
      </c>
    </row>
    <row r="322" spans="1:6" x14ac:dyDescent="0.25">
      <c r="A322" s="1" t="s">
        <v>28</v>
      </c>
      <c r="B322">
        <v>139</v>
      </c>
      <c r="C322">
        <v>-16.87</v>
      </c>
      <c r="D322">
        <v>25.23</v>
      </c>
      <c r="E322">
        <v>-16.87</v>
      </c>
      <c r="F322">
        <v>24.95</v>
      </c>
    </row>
    <row r="323" spans="1:6" x14ac:dyDescent="0.25">
      <c r="A323" s="1" t="s">
        <v>28</v>
      </c>
      <c r="B323">
        <v>140</v>
      </c>
      <c r="C323">
        <v>-16.79</v>
      </c>
      <c r="D323">
        <v>13.26</v>
      </c>
      <c r="E323">
        <v>-16.829999999999998</v>
      </c>
      <c r="F323">
        <v>12.65</v>
      </c>
    </row>
    <row r="324" spans="1:6" x14ac:dyDescent="0.25">
      <c r="A324" s="1" t="s">
        <v>28</v>
      </c>
      <c r="B324">
        <v>141</v>
      </c>
      <c r="C324">
        <v>-16.760000000000002</v>
      </c>
      <c r="D324">
        <v>1.8</v>
      </c>
      <c r="E324">
        <v>-16.829999999999998</v>
      </c>
      <c r="F324">
        <v>1.22</v>
      </c>
    </row>
    <row r="325" spans="1:6" x14ac:dyDescent="0.25">
      <c r="A325" s="1" t="s">
        <v>28</v>
      </c>
      <c r="B325">
        <v>142</v>
      </c>
      <c r="C325">
        <v>-16.78</v>
      </c>
      <c r="D325">
        <v>-9.51</v>
      </c>
      <c r="E325">
        <v>-16.79</v>
      </c>
      <c r="F325">
        <v>-9.9600000000000009</v>
      </c>
    </row>
    <row r="326" spans="1:6" x14ac:dyDescent="0.25">
      <c r="A326" s="1" t="s">
        <v>28</v>
      </c>
      <c r="B326">
        <v>143</v>
      </c>
      <c r="C326">
        <v>-16.940000000000001</v>
      </c>
      <c r="D326">
        <v>-20.58</v>
      </c>
      <c r="E326">
        <v>-16.96</v>
      </c>
      <c r="F326">
        <v>-20.66</v>
      </c>
    </row>
    <row r="327" spans="1:6" x14ac:dyDescent="0.25">
      <c r="A327" s="1" t="s">
        <v>28</v>
      </c>
      <c r="B327">
        <v>144</v>
      </c>
      <c r="C327">
        <v>-17.07</v>
      </c>
      <c r="D327">
        <v>-31.09</v>
      </c>
      <c r="E327">
        <v>-17.079999999999998</v>
      </c>
      <c r="F327">
        <v>-31.08</v>
      </c>
    </row>
    <row r="328" spans="1:6" x14ac:dyDescent="0.25">
      <c r="A328" s="1" t="s">
        <v>28</v>
      </c>
      <c r="B328">
        <v>145</v>
      </c>
      <c r="C328">
        <v>-17.34</v>
      </c>
      <c r="D328">
        <v>-41.19</v>
      </c>
      <c r="E328">
        <v>-17.36</v>
      </c>
      <c r="F328">
        <v>-41.44</v>
      </c>
    </row>
    <row r="329" spans="1:6" x14ac:dyDescent="0.25">
      <c r="A329" s="1" t="s">
        <v>28</v>
      </c>
      <c r="B329">
        <v>146</v>
      </c>
      <c r="C329">
        <v>-17.670000000000002</v>
      </c>
      <c r="D329">
        <v>-52.43</v>
      </c>
      <c r="E329">
        <v>-17.72</v>
      </c>
      <c r="F329">
        <v>-52.71</v>
      </c>
    </row>
    <row r="330" spans="1:6" x14ac:dyDescent="0.25">
      <c r="A330" s="1" t="s">
        <v>28</v>
      </c>
      <c r="B330">
        <v>147</v>
      </c>
      <c r="C330">
        <v>-18.04</v>
      </c>
      <c r="D330">
        <v>-63.87</v>
      </c>
      <c r="E330">
        <v>-18.02</v>
      </c>
      <c r="F330">
        <v>-63.71</v>
      </c>
    </row>
    <row r="331" spans="1:6" x14ac:dyDescent="0.25">
      <c r="A331" s="1" t="s">
        <v>28</v>
      </c>
      <c r="B331">
        <v>148</v>
      </c>
      <c r="C331">
        <v>-18.329999999999998</v>
      </c>
      <c r="D331">
        <v>-75.760000000000005</v>
      </c>
      <c r="E331">
        <v>-18.43</v>
      </c>
      <c r="F331">
        <v>-76.010000000000005</v>
      </c>
    </row>
    <row r="332" spans="1:6" x14ac:dyDescent="0.25">
      <c r="A332" s="1" t="s">
        <v>28</v>
      </c>
      <c r="B332">
        <v>149</v>
      </c>
      <c r="C332">
        <v>-18.61</v>
      </c>
      <c r="D332">
        <v>-87.53</v>
      </c>
      <c r="E332">
        <v>-18.66</v>
      </c>
      <c r="F332">
        <v>-88.17</v>
      </c>
    </row>
    <row r="333" spans="1:6" x14ac:dyDescent="0.25">
      <c r="A333" s="1" t="s">
        <v>28</v>
      </c>
      <c r="B333">
        <v>150</v>
      </c>
      <c r="C333">
        <v>-18.78</v>
      </c>
      <c r="D333">
        <v>-100.56</v>
      </c>
      <c r="E333">
        <v>-18.809999999999999</v>
      </c>
      <c r="F333">
        <v>-101.07</v>
      </c>
    </row>
    <row r="334" spans="1:6" x14ac:dyDescent="0.25">
      <c r="A334" s="1" t="s">
        <v>28</v>
      </c>
      <c r="B334">
        <v>151</v>
      </c>
      <c r="C334">
        <v>-18.8</v>
      </c>
      <c r="D334">
        <v>-112.75</v>
      </c>
      <c r="E334">
        <v>-18.84</v>
      </c>
      <c r="F334">
        <v>-112.98</v>
      </c>
    </row>
    <row r="335" spans="1:6" x14ac:dyDescent="0.25">
      <c r="A335" s="1" t="s">
        <v>28</v>
      </c>
      <c r="B335">
        <v>152</v>
      </c>
      <c r="C335">
        <v>-18.829999999999998</v>
      </c>
      <c r="D335">
        <v>-123.86</v>
      </c>
      <c r="E335">
        <v>-18.8</v>
      </c>
      <c r="F335">
        <v>-124.38</v>
      </c>
    </row>
    <row r="336" spans="1:6" x14ac:dyDescent="0.25">
      <c r="A336" s="1" t="s">
        <v>28</v>
      </c>
      <c r="B336">
        <v>153</v>
      </c>
      <c r="C336">
        <v>-18.809999999999999</v>
      </c>
      <c r="D336">
        <v>-134.81</v>
      </c>
      <c r="E336">
        <v>-18.809999999999999</v>
      </c>
      <c r="F336">
        <v>-135.12</v>
      </c>
    </row>
    <row r="337" spans="1:6" x14ac:dyDescent="0.25">
      <c r="A337" s="1" t="s">
        <v>28</v>
      </c>
      <c r="B337">
        <v>154</v>
      </c>
      <c r="C337">
        <v>-18.93</v>
      </c>
      <c r="D337">
        <v>-145.25</v>
      </c>
      <c r="E337">
        <v>-18.899999999999999</v>
      </c>
      <c r="F337">
        <v>-145.58000000000001</v>
      </c>
    </row>
    <row r="338" spans="1:6" x14ac:dyDescent="0.25">
      <c r="A338" s="1" t="s">
        <v>28</v>
      </c>
      <c r="B338">
        <v>155</v>
      </c>
      <c r="C338">
        <v>-18.989999999999998</v>
      </c>
      <c r="D338">
        <v>-155.03</v>
      </c>
      <c r="E338">
        <v>-19.03</v>
      </c>
      <c r="F338">
        <v>-155.27000000000001</v>
      </c>
    </row>
    <row r="339" spans="1:6" x14ac:dyDescent="0.25">
      <c r="A339" s="1" t="s">
        <v>28</v>
      </c>
      <c r="B339">
        <v>156</v>
      </c>
      <c r="C339">
        <v>-19.27</v>
      </c>
      <c r="D339">
        <v>-164.46</v>
      </c>
      <c r="E339">
        <v>-19.27</v>
      </c>
      <c r="F339">
        <v>-164.75</v>
      </c>
    </row>
    <row r="340" spans="1:6" x14ac:dyDescent="0.25">
      <c r="A340" s="1" t="s">
        <v>28</v>
      </c>
      <c r="B340">
        <v>157</v>
      </c>
      <c r="C340">
        <v>-19.68</v>
      </c>
      <c r="D340">
        <v>-173.93</v>
      </c>
      <c r="E340">
        <v>-19.72</v>
      </c>
      <c r="F340">
        <v>-173.94</v>
      </c>
    </row>
    <row r="341" spans="1:6" x14ac:dyDescent="0.25">
      <c r="A341" s="1" t="s">
        <v>28</v>
      </c>
      <c r="B341">
        <v>158</v>
      </c>
      <c r="C341">
        <v>-20.21</v>
      </c>
      <c r="D341">
        <v>175.94</v>
      </c>
      <c r="E341">
        <v>-20.22</v>
      </c>
      <c r="F341">
        <v>175.7</v>
      </c>
    </row>
    <row r="342" spans="1:6" x14ac:dyDescent="0.25">
      <c r="A342" s="1" t="s">
        <v>28</v>
      </c>
      <c r="B342">
        <v>159</v>
      </c>
      <c r="C342">
        <v>-20.85</v>
      </c>
      <c r="D342">
        <v>165.65</v>
      </c>
      <c r="E342">
        <v>-20.8</v>
      </c>
      <c r="F342">
        <v>164.98</v>
      </c>
    </row>
    <row r="343" spans="1:6" x14ac:dyDescent="0.25">
      <c r="A343" s="1" t="s">
        <v>28</v>
      </c>
      <c r="B343">
        <v>160</v>
      </c>
      <c r="C343">
        <v>-21.5</v>
      </c>
      <c r="D343">
        <v>154.36000000000001</v>
      </c>
      <c r="E343">
        <v>-21.52</v>
      </c>
      <c r="F343">
        <v>154.22999999999999</v>
      </c>
    </row>
    <row r="344" spans="1:6" x14ac:dyDescent="0.25">
      <c r="A344" s="1" t="s">
        <v>28</v>
      </c>
      <c r="B344">
        <v>161</v>
      </c>
      <c r="C344">
        <v>-22.11</v>
      </c>
      <c r="D344">
        <v>142.91999999999999</v>
      </c>
      <c r="E344">
        <v>-22.1</v>
      </c>
      <c r="F344">
        <v>142.15</v>
      </c>
    </row>
    <row r="345" spans="1:6" x14ac:dyDescent="0.25">
      <c r="A345" s="1" t="s">
        <v>28</v>
      </c>
      <c r="B345">
        <v>162</v>
      </c>
      <c r="C345">
        <v>-22.76</v>
      </c>
      <c r="D345">
        <v>130.13</v>
      </c>
      <c r="E345">
        <v>-22.71</v>
      </c>
      <c r="F345">
        <v>129.4</v>
      </c>
    </row>
    <row r="346" spans="1:6" x14ac:dyDescent="0.25">
      <c r="A346" s="1" t="s">
        <v>28</v>
      </c>
      <c r="B346">
        <v>163</v>
      </c>
      <c r="C346">
        <v>-23.09</v>
      </c>
      <c r="D346">
        <v>117.04</v>
      </c>
      <c r="E346">
        <v>-23.08</v>
      </c>
      <c r="F346">
        <v>116.47</v>
      </c>
    </row>
    <row r="347" spans="1:6" x14ac:dyDescent="0.25">
      <c r="A347" s="1" t="s">
        <v>28</v>
      </c>
      <c r="B347">
        <v>164</v>
      </c>
      <c r="C347">
        <v>-23.36</v>
      </c>
      <c r="D347">
        <v>103.43</v>
      </c>
      <c r="E347">
        <v>-23.33</v>
      </c>
      <c r="F347">
        <v>103.86</v>
      </c>
    </row>
    <row r="348" spans="1:6" x14ac:dyDescent="0.25">
      <c r="A348" s="1" t="s">
        <v>28</v>
      </c>
      <c r="B348">
        <v>165</v>
      </c>
      <c r="C348">
        <v>-23.49</v>
      </c>
      <c r="D348">
        <v>91.07</v>
      </c>
      <c r="E348">
        <v>-23.48</v>
      </c>
      <c r="F348">
        <v>91.46</v>
      </c>
    </row>
    <row r="349" spans="1:6" x14ac:dyDescent="0.25">
      <c r="A349" s="1" t="s">
        <v>28</v>
      </c>
      <c r="B349">
        <v>166</v>
      </c>
      <c r="C349">
        <v>-23.5</v>
      </c>
      <c r="D349">
        <v>80.349999999999994</v>
      </c>
      <c r="E349">
        <v>-23.44</v>
      </c>
      <c r="F349">
        <v>80.2</v>
      </c>
    </row>
    <row r="350" spans="1:6" x14ac:dyDescent="0.25">
      <c r="A350" s="1" t="s">
        <v>28</v>
      </c>
      <c r="B350">
        <v>167</v>
      </c>
      <c r="C350">
        <v>-23.32</v>
      </c>
      <c r="D350">
        <v>70.44</v>
      </c>
      <c r="E350">
        <v>-23.24</v>
      </c>
      <c r="F350">
        <v>70.52</v>
      </c>
    </row>
    <row r="351" spans="1:6" x14ac:dyDescent="0.25">
      <c r="A351" s="1" t="s">
        <v>28</v>
      </c>
      <c r="B351">
        <v>168</v>
      </c>
      <c r="C351">
        <v>-23.23</v>
      </c>
      <c r="D351">
        <v>61.7</v>
      </c>
      <c r="E351">
        <v>-23.19</v>
      </c>
      <c r="F351">
        <v>61.15</v>
      </c>
    </row>
    <row r="352" spans="1:6" x14ac:dyDescent="0.25">
      <c r="A352" s="1" t="s">
        <v>28</v>
      </c>
      <c r="B352">
        <v>169</v>
      </c>
      <c r="C352">
        <v>-23.12</v>
      </c>
      <c r="D352">
        <v>54.87</v>
      </c>
      <c r="E352">
        <v>-23.17</v>
      </c>
      <c r="F352">
        <v>54.69</v>
      </c>
    </row>
    <row r="353" spans="1:6" x14ac:dyDescent="0.25">
      <c r="A353" s="1" t="s">
        <v>28</v>
      </c>
      <c r="B353">
        <v>170</v>
      </c>
      <c r="C353">
        <v>-23.11</v>
      </c>
      <c r="D353">
        <v>48.15</v>
      </c>
      <c r="E353">
        <v>-23.17</v>
      </c>
      <c r="F353">
        <v>47.84</v>
      </c>
    </row>
    <row r="354" spans="1:6" x14ac:dyDescent="0.25">
      <c r="A354" s="1" t="s">
        <v>28</v>
      </c>
      <c r="B354">
        <v>171</v>
      </c>
      <c r="C354">
        <v>-23.19</v>
      </c>
      <c r="D354">
        <v>42.65</v>
      </c>
      <c r="E354">
        <v>-23.17</v>
      </c>
      <c r="F354">
        <v>42.57</v>
      </c>
    </row>
    <row r="355" spans="1:6" x14ac:dyDescent="0.25">
      <c r="A355" s="1" t="s">
        <v>28</v>
      </c>
      <c r="B355">
        <v>172</v>
      </c>
      <c r="C355">
        <v>-23.31</v>
      </c>
      <c r="D355">
        <v>37.770000000000003</v>
      </c>
      <c r="E355">
        <v>-23.24</v>
      </c>
      <c r="F355">
        <v>38.340000000000003</v>
      </c>
    </row>
    <row r="356" spans="1:6" x14ac:dyDescent="0.25">
      <c r="A356" s="1" t="s">
        <v>28</v>
      </c>
      <c r="B356">
        <v>173</v>
      </c>
      <c r="C356">
        <v>-23.45</v>
      </c>
      <c r="D356">
        <v>35.18</v>
      </c>
      <c r="E356">
        <v>-23.41</v>
      </c>
      <c r="F356">
        <v>34.520000000000003</v>
      </c>
    </row>
    <row r="357" spans="1:6" x14ac:dyDescent="0.25">
      <c r="A357" s="1" t="s">
        <v>28</v>
      </c>
      <c r="B357">
        <v>174</v>
      </c>
      <c r="C357">
        <v>-23.68</v>
      </c>
      <c r="D357">
        <v>31.26</v>
      </c>
      <c r="E357">
        <v>-23.65</v>
      </c>
      <c r="F357">
        <v>31.7</v>
      </c>
    </row>
    <row r="358" spans="1:6" x14ac:dyDescent="0.25">
      <c r="A358" s="1" t="s">
        <v>28</v>
      </c>
      <c r="B358">
        <v>175</v>
      </c>
      <c r="C358">
        <v>-23.99</v>
      </c>
      <c r="D358">
        <v>29.92</v>
      </c>
      <c r="E358">
        <v>-24.09</v>
      </c>
      <c r="F358">
        <v>30.62</v>
      </c>
    </row>
    <row r="359" spans="1:6" x14ac:dyDescent="0.25">
      <c r="A359" s="1" t="s">
        <v>28</v>
      </c>
      <c r="B359">
        <v>176</v>
      </c>
      <c r="C359">
        <v>-24.66</v>
      </c>
      <c r="D359">
        <v>30.36</v>
      </c>
      <c r="E359">
        <v>-24.66</v>
      </c>
      <c r="F359">
        <v>29.37</v>
      </c>
    </row>
    <row r="360" spans="1:6" x14ac:dyDescent="0.25">
      <c r="A360" s="1" t="s">
        <v>28</v>
      </c>
      <c r="B360">
        <v>177</v>
      </c>
      <c r="C360">
        <v>-25.28</v>
      </c>
      <c r="D360">
        <v>29.56</v>
      </c>
      <c r="E360">
        <v>-25.37</v>
      </c>
      <c r="F360">
        <v>30.41</v>
      </c>
    </row>
    <row r="361" spans="1:6" x14ac:dyDescent="0.25">
      <c r="A361" s="1" t="s">
        <v>28</v>
      </c>
      <c r="B361">
        <v>178</v>
      </c>
      <c r="C361">
        <v>-26.53</v>
      </c>
      <c r="D361">
        <v>31.04</v>
      </c>
      <c r="E361">
        <v>-26.45</v>
      </c>
      <c r="F361">
        <v>31.77</v>
      </c>
    </row>
    <row r="362" spans="1:6" x14ac:dyDescent="0.25">
      <c r="A362" s="1" t="s">
        <v>28</v>
      </c>
      <c r="B362">
        <v>179</v>
      </c>
      <c r="C362">
        <v>-27.94</v>
      </c>
      <c r="D362">
        <v>32.32</v>
      </c>
      <c r="E362">
        <v>-27.91</v>
      </c>
      <c r="F362">
        <v>32.33</v>
      </c>
    </row>
    <row r="363" spans="1:6" x14ac:dyDescent="0.25">
      <c r="A363" s="1" t="s">
        <v>28</v>
      </c>
      <c r="B363">
        <v>180</v>
      </c>
      <c r="C363">
        <v>-29.78</v>
      </c>
      <c r="D363">
        <v>33.54</v>
      </c>
      <c r="E363">
        <v>-29.74</v>
      </c>
      <c r="F363">
        <v>33.869999999999997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ED5F-83CC-430A-951B-E65BAC650D81}">
  <dimension ref="A1:K363"/>
  <sheetViews>
    <sheetView workbookViewId="0">
      <selection activeCell="M9" sqref="M9"/>
    </sheetView>
  </sheetViews>
  <sheetFormatPr defaultRowHeight="15" x14ac:dyDescent="0.25"/>
  <cols>
    <col min="1" max="5" width="11.140625" bestFit="1" customWidth="1"/>
    <col min="6" max="6" width="13" bestFit="1" customWidth="1"/>
    <col min="7" max="7" width="9.7109375" bestFit="1" customWidth="1"/>
    <col min="8" max="8" width="13" bestFit="1" customWidth="1"/>
    <col min="9" max="11" width="12.7109375" bestFit="1" customWidth="1"/>
  </cols>
  <sheetData>
    <row r="1" spans="1:11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25</v>
      </c>
      <c r="G1" t="s">
        <v>26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5">
      <c r="A2" t="s">
        <v>10</v>
      </c>
      <c r="B2" t="s">
        <v>11</v>
      </c>
      <c r="C2" t="s">
        <v>12</v>
      </c>
      <c r="D2" t="s">
        <v>18</v>
      </c>
      <c r="E2" t="s">
        <v>19</v>
      </c>
      <c r="F2" t="s">
        <v>25</v>
      </c>
      <c r="G2" t="s">
        <v>27</v>
      </c>
      <c r="H2" t="s">
        <v>20</v>
      </c>
      <c r="I2" t="s">
        <v>21</v>
      </c>
      <c r="J2" t="s">
        <v>22</v>
      </c>
      <c r="K2" t="s">
        <v>23</v>
      </c>
    </row>
    <row r="3" spans="1:11" x14ac:dyDescent="0.25">
      <c r="A3">
        <v>-180</v>
      </c>
      <c r="B3">
        <v>-35.630000000000003</v>
      </c>
      <c r="C3">
        <v>28.56</v>
      </c>
      <c r="D3">
        <v>-36.130000000000003</v>
      </c>
      <c r="E3">
        <v>29.08</v>
      </c>
      <c r="F3">
        <f>_10sept_0_30[[#This Row],[H_mag]]-40</f>
        <v>-75.63</v>
      </c>
      <c r="G3">
        <f>_10sept_0_30[[#This Row],[V_mag]]-40</f>
        <v>-76.13</v>
      </c>
      <c r="H3">
        <f>10^(_10sept_0_30[[#This Row],[H_mag_adj]]/20)*COS(RADIANS(_10sept_0_30[[#This Row],[H_phase]]))</f>
        <v>1.4526174757925655E-4</v>
      </c>
      <c r="I3">
        <f>10^(_10sept_0_30[[#This Row],[H_mag_adj]]/20)*SIN(RADIANS(_10sept_0_30[[#This Row],[H_phase]]))</f>
        <v>7.9067768106147134E-5</v>
      </c>
      <c r="J3">
        <f>10^(_10sept_0_30[[#This Row],[V_mag_adj]]/20)*COS(RADIANS(_10sept_0_30[[#This Row],[V_phase]]))</f>
        <v>1.3645283961309036E-4</v>
      </c>
      <c r="K3">
        <f>10^(_10sept_0_30[[#This Row],[V_mag_adj]]/20)*SIN(RADIANS(_10sept_0_30[[#This Row],[V_phase]]))</f>
        <v>7.588630143320828E-5</v>
      </c>
    </row>
    <row r="4" spans="1:11" x14ac:dyDescent="0.25">
      <c r="A4">
        <v>-179</v>
      </c>
      <c r="B4">
        <v>-32.369999999999997</v>
      </c>
      <c r="C4">
        <v>13.16</v>
      </c>
      <c r="D4">
        <v>-32.5</v>
      </c>
      <c r="E4">
        <v>14.78</v>
      </c>
      <c r="F4">
        <f>_10sept_0_30[[#This Row],[H_mag]]-40</f>
        <v>-72.37</v>
      </c>
      <c r="G4">
        <f>_10sept_0_30[[#This Row],[V_mag]]-40</f>
        <v>-72.5</v>
      </c>
      <c r="H4">
        <f>10^(_10sept_0_30[[#This Row],[H_mag_adj]]/20)*COS(RADIANS(_10sept_0_30[[#This Row],[H_phase]]))</f>
        <v>2.3439166084452409E-4</v>
      </c>
      <c r="I4">
        <f>10^(_10sept_0_30[[#This Row],[H_mag_adj]]/20)*SIN(RADIANS(_10sept_0_30[[#This Row],[H_phase]]))</f>
        <v>5.480345763939991E-5</v>
      </c>
      <c r="J4">
        <f>10^(_10sept_0_30[[#This Row],[V_mag_adj]]/20)*COS(RADIANS(_10sept_0_30[[#This Row],[V_phase]]))</f>
        <v>2.292910871277543E-4</v>
      </c>
      <c r="K4">
        <f>10^(_10sept_0_30[[#This Row],[V_mag_adj]]/20)*SIN(RADIANS(_10sept_0_30[[#This Row],[V_phase]]))</f>
        <v>6.0495701358091649E-5</v>
      </c>
    </row>
    <row r="5" spans="1:11" x14ac:dyDescent="0.25">
      <c r="A5">
        <v>-178</v>
      </c>
      <c r="B5">
        <v>-29.91</v>
      </c>
      <c r="C5">
        <v>6.74</v>
      </c>
      <c r="D5">
        <v>-30.24</v>
      </c>
      <c r="E5">
        <v>6.72</v>
      </c>
      <c r="F5">
        <f>_10sept_0_30[[#This Row],[H_mag]]-40</f>
        <v>-69.91</v>
      </c>
      <c r="G5">
        <f>_10sept_0_30[[#This Row],[V_mag]]-40</f>
        <v>-70.239999999999995</v>
      </c>
      <c r="H5">
        <f>10^(_10sept_0_30[[#This Row],[H_mag_adj]]/20)*COS(RADIANS(_10sept_0_30[[#This Row],[H_phase]]))</f>
        <v>3.1731320976647486E-4</v>
      </c>
      <c r="I5">
        <f>10^(_10sept_0_30[[#This Row],[H_mag_adj]]/20)*SIN(RADIANS(_10sept_0_30[[#This Row],[H_phase]]))</f>
        <v>3.7500337044684571E-5</v>
      </c>
      <c r="J5">
        <f>10^(_10sept_0_30[[#This Row],[V_mag_adj]]/20)*COS(RADIANS(_10sept_0_30[[#This Row],[V_phase]]))</f>
        <v>3.0549636090036069E-4</v>
      </c>
      <c r="K5">
        <f>10^(_10sept_0_30[[#This Row],[V_mag_adj]]/20)*SIN(RADIANS(_10sept_0_30[[#This Row],[V_phase]]))</f>
        <v>3.5995688814299534E-5</v>
      </c>
    </row>
    <row r="6" spans="1:11" x14ac:dyDescent="0.25">
      <c r="A6">
        <v>-177</v>
      </c>
      <c r="B6">
        <v>-28.48</v>
      </c>
      <c r="C6">
        <v>5.39</v>
      </c>
      <c r="D6">
        <v>-28.36</v>
      </c>
      <c r="E6">
        <v>4.96</v>
      </c>
      <c r="F6">
        <f>_10sept_0_30[[#This Row],[H_mag]]-40</f>
        <v>-68.48</v>
      </c>
      <c r="G6">
        <f>_10sept_0_30[[#This Row],[V_mag]]-40</f>
        <v>-68.36</v>
      </c>
      <c r="H6">
        <f>10^(_10sept_0_30[[#This Row],[H_mag_adj]]/20)*COS(RADIANS(_10sept_0_30[[#This Row],[H_phase]]))</f>
        <v>3.7503815583736895E-4</v>
      </c>
      <c r="I6">
        <f>10^(_10sept_0_30[[#This Row],[H_mag_adj]]/20)*SIN(RADIANS(_10sept_0_30[[#This Row],[H_phase]]))</f>
        <v>3.5385503175936939E-5</v>
      </c>
      <c r="J6">
        <f>10^(_10sept_0_30[[#This Row],[V_mag_adj]]/20)*COS(RADIANS(_10sept_0_30[[#This Row],[V_phase]]))</f>
        <v>3.8051400470466898E-4</v>
      </c>
      <c r="K6">
        <f>10^(_10sept_0_30[[#This Row],[V_mag_adj]]/20)*SIN(RADIANS(_10sept_0_30[[#This Row],[V_phase]]))</f>
        <v>3.3022995793077597E-5</v>
      </c>
    </row>
    <row r="7" spans="1:11" x14ac:dyDescent="0.25">
      <c r="A7">
        <v>-176</v>
      </c>
      <c r="B7">
        <v>-26.9</v>
      </c>
      <c r="C7">
        <v>4.49</v>
      </c>
      <c r="D7">
        <v>-27.07</v>
      </c>
      <c r="E7">
        <v>5.16</v>
      </c>
      <c r="F7">
        <f>_10sept_0_30[[#This Row],[H_mag]]-40</f>
        <v>-66.900000000000006</v>
      </c>
      <c r="G7">
        <f>_10sept_0_30[[#This Row],[V_mag]]-40</f>
        <v>-67.069999999999993</v>
      </c>
      <c r="H7">
        <f>10^(_10sept_0_30[[#This Row],[H_mag_adj]]/20)*COS(RADIANS(_10sept_0_30[[#This Row],[H_phase]]))</f>
        <v>4.5046920401444195E-4</v>
      </c>
      <c r="I7">
        <f>10^(_10sept_0_30[[#This Row],[H_mag_adj]]/20)*SIN(RADIANS(_10sept_0_30[[#This Row],[H_phase]]))</f>
        <v>3.5373587626188596E-5</v>
      </c>
      <c r="J7">
        <f>10^(_10sept_0_30[[#This Row],[V_mag_adj]]/20)*COS(RADIANS(_10sept_0_30[[#This Row],[V_phase]]))</f>
        <v>4.4130252769111213E-4</v>
      </c>
      <c r="K7">
        <f>10^(_10sept_0_30[[#This Row],[V_mag_adj]]/20)*SIN(RADIANS(_10sept_0_30[[#This Row],[V_phase]]))</f>
        <v>3.9851056912458092E-5</v>
      </c>
    </row>
    <row r="8" spans="1:11" x14ac:dyDescent="0.25">
      <c r="A8">
        <v>-175</v>
      </c>
      <c r="B8">
        <v>-25.59</v>
      </c>
      <c r="C8">
        <v>4.62</v>
      </c>
      <c r="D8">
        <v>-25.7</v>
      </c>
      <c r="E8">
        <v>4.78</v>
      </c>
      <c r="F8">
        <f>_10sept_0_30[[#This Row],[H_mag]]-40</f>
        <v>-65.59</v>
      </c>
      <c r="G8">
        <f>_10sept_0_30[[#This Row],[V_mag]]-40</f>
        <v>-65.7</v>
      </c>
      <c r="H8">
        <f>10^(_10sept_0_30[[#This Row],[H_mag_adj]]/20)*COS(RADIANS(_10sept_0_30[[#This Row],[H_phase]]))</f>
        <v>5.2370485848759205E-4</v>
      </c>
      <c r="I8">
        <f>10^(_10sept_0_30[[#This Row],[H_mag_adj]]/20)*SIN(RADIANS(_10sept_0_30[[#This Row],[H_phase]]))</f>
        <v>4.2320288497659472E-5</v>
      </c>
      <c r="J8">
        <f>10^(_10sept_0_30[[#This Row],[V_mag_adj]]/20)*COS(RADIANS(_10sept_0_30[[#This Row],[V_phase]]))</f>
        <v>5.1699565634507727E-4</v>
      </c>
      <c r="K8">
        <f>10^(_10sept_0_30[[#This Row],[V_mag_adj]]/20)*SIN(RADIANS(_10sept_0_30[[#This Row],[V_phase]]))</f>
        <v>4.3231605487346967E-5</v>
      </c>
    </row>
    <row r="9" spans="1:11" x14ac:dyDescent="0.25">
      <c r="A9">
        <v>-174</v>
      </c>
      <c r="B9">
        <v>-24.76</v>
      </c>
      <c r="C9">
        <v>6.85</v>
      </c>
      <c r="D9">
        <v>-24.72</v>
      </c>
      <c r="E9">
        <v>7.27</v>
      </c>
      <c r="F9">
        <f>_10sept_0_30[[#This Row],[H_mag]]-40</f>
        <v>-64.760000000000005</v>
      </c>
      <c r="G9">
        <f>_10sept_0_30[[#This Row],[V_mag]]-40</f>
        <v>-64.72</v>
      </c>
      <c r="H9">
        <f>10^(_10sept_0_30[[#This Row],[H_mag_adj]]/20)*COS(RADIANS(_10sept_0_30[[#This Row],[H_phase]]))</f>
        <v>5.7396948397587394E-4</v>
      </c>
      <c r="I9">
        <f>10^(_10sept_0_30[[#This Row],[H_mag_adj]]/20)*SIN(RADIANS(_10sept_0_30[[#This Row],[H_phase]]))</f>
        <v>6.8949775130760176E-5</v>
      </c>
      <c r="J9">
        <f>10^(_10sept_0_30[[#This Row],[V_mag_adj]]/20)*COS(RADIANS(_10sept_0_30[[#This Row],[V_phase]]))</f>
        <v>5.7609555799100008E-4</v>
      </c>
      <c r="K9">
        <f>10^(_10sept_0_30[[#This Row],[V_mag_adj]]/20)*SIN(RADIANS(_10sept_0_30[[#This Row],[V_phase]]))</f>
        <v>7.3492970561185315E-5</v>
      </c>
    </row>
    <row r="10" spans="1:11" x14ac:dyDescent="0.25">
      <c r="A10">
        <v>-173</v>
      </c>
      <c r="B10">
        <v>-24.03</v>
      </c>
      <c r="C10">
        <v>8.61</v>
      </c>
      <c r="D10">
        <v>-24.11</v>
      </c>
      <c r="E10">
        <v>9.33</v>
      </c>
      <c r="F10">
        <f>_10sept_0_30[[#This Row],[H_mag]]-40</f>
        <v>-64.03</v>
      </c>
      <c r="G10">
        <f>_10sept_0_30[[#This Row],[V_mag]]-40</f>
        <v>-64.11</v>
      </c>
      <c r="H10">
        <f>10^(_10sept_0_30[[#This Row],[H_mag_adj]]/20)*COS(RADIANS(_10sept_0_30[[#This Row],[H_phase]]))</f>
        <v>6.2169565059907279E-4</v>
      </c>
      <c r="I10">
        <f>10^(_10sept_0_30[[#This Row],[H_mag_adj]]/20)*SIN(RADIANS(_10sept_0_30[[#This Row],[H_phase]]))</f>
        <v>9.4133618300383279E-5</v>
      </c>
      <c r="J10">
        <f>10^(_10sept_0_30[[#This Row],[V_mag_adj]]/20)*COS(RADIANS(_10sept_0_30[[#This Row],[V_phase]]))</f>
        <v>6.14775232136345E-4</v>
      </c>
      <c r="K10">
        <f>10^(_10sept_0_30[[#This Row],[V_mag_adj]]/20)*SIN(RADIANS(_10sept_0_30[[#This Row],[V_phase]]))</f>
        <v>1.0100386102695004E-4</v>
      </c>
    </row>
    <row r="11" spans="1:11" x14ac:dyDescent="0.25">
      <c r="A11">
        <v>-172</v>
      </c>
      <c r="B11">
        <v>-23.69</v>
      </c>
      <c r="C11">
        <v>12.88</v>
      </c>
      <c r="D11">
        <v>-23.83</v>
      </c>
      <c r="E11">
        <v>12.4</v>
      </c>
      <c r="F11">
        <f>_10sept_0_30[[#This Row],[H_mag]]-40</f>
        <v>-63.69</v>
      </c>
      <c r="G11">
        <f>_10sept_0_30[[#This Row],[V_mag]]-40</f>
        <v>-63.83</v>
      </c>
      <c r="H11">
        <f>10^(_10sept_0_30[[#This Row],[H_mag_adj]]/20)*COS(RADIANS(_10sept_0_30[[#This Row],[H_phase]]))</f>
        <v>6.3743062331760817E-4</v>
      </c>
      <c r="I11">
        <f>10^(_10sept_0_30[[#This Row],[H_mag_adj]]/20)*SIN(RADIANS(_10sept_0_30[[#This Row],[H_phase]]))</f>
        <v>1.4575694360308004E-4</v>
      </c>
      <c r="J11">
        <f>10^(_10sept_0_30[[#This Row],[V_mag_adj]]/20)*COS(RADIANS(_10sept_0_30[[#This Row],[V_phase]]))</f>
        <v>6.2841835418017038E-4</v>
      </c>
      <c r="K11">
        <f>10^(_10sept_0_30[[#This Row],[V_mag_adj]]/20)*SIN(RADIANS(_10sept_0_30[[#This Row],[V_phase]]))</f>
        <v>1.3816673604459098E-4</v>
      </c>
    </row>
    <row r="12" spans="1:11" x14ac:dyDescent="0.25">
      <c r="A12">
        <v>-171</v>
      </c>
      <c r="B12">
        <v>-23.75</v>
      </c>
      <c r="C12">
        <v>15.33</v>
      </c>
      <c r="D12">
        <v>-23.62</v>
      </c>
      <c r="E12">
        <v>16.170000000000002</v>
      </c>
      <c r="F12">
        <f>_10sept_0_30[[#This Row],[H_mag]]-40</f>
        <v>-63.75</v>
      </c>
      <c r="G12">
        <f>_10sept_0_30[[#This Row],[V_mag]]-40</f>
        <v>-63.620000000000005</v>
      </c>
      <c r="H12">
        <f>10^(_10sept_0_30[[#This Row],[H_mag_adj]]/20)*COS(RADIANS(_10sept_0_30[[#This Row],[H_phase]]))</f>
        <v>6.2627606338247694E-4</v>
      </c>
      <c r="I12">
        <f>10^(_10sept_0_30[[#This Row],[H_mag_adj]]/20)*SIN(RADIANS(_10sept_0_30[[#This Row],[H_phase]]))</f>
        <v>1.7168225261432671E-4</v>
      </c>
      <c r="J12">
        <f>10^(_10sept_0_30[[#This Row],[V_mag_adj]]/20)*COS(RADIANS(_10sept_0_30[[#This Row],[V_phase]]))</f>
        <v>6.3309673431957193E-4</v>
      </c>
      <c r="K12">
        <f>10^(_10sept_0_30[[#This Row],[V_mag_adj]]/20)*SIN(RADIANS(_10sept_0_30[[#This Row],[V_phase]]))</f>
        <v>1.8357219061030034E-4</v>
      </c>
    </row>
    <row r="13" spans="1:11" x14ac:dyDescent="0.25">
      <c r="A13">
        <v>-170</v>
      </c>
      <c r="B13">
        <v>-23.76</v>
      </c>
      <c r="C13">
        <v>20.18</v>
      </c>
      <c r="D13">
        <v>-23.9</v>
      </c>
      <c r="E13">
        <v>19.36</v>
      </c>
      <c r="F13">
        <f>_10sept_0_30[[#This Row],[H_mag]]-40</f>
        <v>-63.760000000000005</v>
      </c>
      <c r="G13">
        <f>_10sept_0_30[[#This Row],[V_mag]]-40</f>
        <v>-63.9</v>
      </c>
      <c r="H13">
        <f>10^(_10sept_0_30[[#This Row],[H_mag_adj]]/20)*COS(RADIANS(_10sept_0_30[[#This Row],[H_phase]]))</f>
        <v>6.0881703420049974E-4</v>
      </c>
      <c r="I13">
        <f>10^(_10sept_0_30[[#This Row],[H_mag_adj]]/20)*SIN(RADIANS(_10sept_0_30[[#This Row],[H_phase]]))</f>
        <v>2.2375979811340276E-4</v>
      </c>
      <c r="J13">
        <f>10^(_10sept_0_30[[#This Row],[V_mag_adj]]/20)*COS(RADIANS(_10sept_0_30[[#This Row],[V_phase]]))</f>
        <v>6.0217244352796088E-4</v>
      </c>
      <c r="K13">
        <f>10^(_10sept_0_30[[#This Row],[V_mag_adj]]/20)*SIN(RADIANS(_10sept_0_30[[#This Row],[V_phase]]))</f>
        <v>2.1158597793728416E-4</v>
      </c>
    </row>
    <row r="14" spans="1:11" x14ac:dyDescent="0.25">
      <c r="A14">
        <v>-169</v>
      </c>
      <c r="B14">
        <v>-24.32</v>
      </c>
      <c r="C14">
        <v>24.34</v>
      </c>
      <c r="D14">
        <v>-24.38</v>
      </c>
      <c r="E14">
        <v>23.83</v>
      </c>
      <c r="F14">
        <f>_10sept_0_30[[#This Row],[H_mag]]-40</f>
        <v>-64.319999999999993</v>
      </c>
      <c r="G14">
        <f>_10sept_0_30[[#This Row],[V_mag]]-40</f>
        <v>-64.38</v>
      </c>
      <c r="H14">
        <f>10^(_10sept_0_30[[#This Row],[H_mag_adj]]/20)*COS(RADIANS(_10sept_0_30[[#This Row],[H_phase]]))</f>
        <v>5.5408138590155886E-4</v>
      </c>
      <c r="I14">
        <f>10^(_10sept_0_30[[#This Row],[H_mag_adj]]/20)*SIN(RADIANS(_10sept_0_30[[#This Row],[H_phase]]))</f>
        <v>2.5064316782564389E-4</v>
      </c>
      <c r="J14">
        <f>10^(_10sept_0_30[[#This Row],[V_mag_adj]]/20)*COS(RADIANS(_10sept_0_30[[#This Row],[V_phase]]))</f>
        <v>5.5246094976801039E-4</v>
      </c>
      <c r="K14">
        <f>10^(_10sept_0_30[[#This Row],[V_mag_adj]]/20)*SIN(RADIANS(_10sept_0_30[[#This Row],[V_phase]]))</f>
        <v>2.4400992993531097E-4</v>
      </c>
    </row>
    <row r="15" spans="1:11" x14ac:dyDescent="0.25">
      <c r="A15">
        <v>-168</v>
      </c>
      <c r="B15">
        <v>-25.14</v>
      </c>
      <c r="C15">
        <v>28.42</v>
      </c>
      <c r="D15">
        <v>-25.22</v>
      </c>
      <c r="E15">
        <v>28.84</v>
      </c>
      <c r="F15">
        <f>_10sept_0_30[[#This Row],[H_mag]]-40</f>
        <v>-65.14</v>
      </c>
      <c r="G15">
        <f>_10sept_0_30[[#This Row],[V_mag]]-40</f>
        <v>-65.22</v>
      </c>
      <c r="H15">
        <f>10^(_10sept_0_30[[#This Row],[H_mag_adj]]/20)*COS(RADIANS(_10sept_0_30[[#This Row],[H_phase]]))</f>
        <v>4.8666173472229347E-4</v>
      </c>
      <c r="I15">
        <f>10^(_10sept_0_30[[#This Row],[H_mag_adj]]/20)*SIN(RADIANS(_10sept_0_30[[#This Row],[H_phase]]))</f>
        <v>2.6335660106812395E-4</v>
      </c>
      <c r="J15">
        <f>10^(_10sept_0_30[[#This Row],[V_mag_adj]]/20)*COS(RADIANS(_10sept_0_30[[#This Row],[V_phase]]))</f>
        <v>4.8027424917698947E-4</v>
      </c>
      <c r="K15">
        <f>10^(_10sept_0_30[[#This Row],[V_mag_adj]]/20)*SIN(RADIANS(_10sept_0_30[[#This Row],[V_phase]]))</f>
        <v>2.6446980137683341E-4</v>
      </c>
    </row>
    <row r="16" spans="1:11" x14ac:dyDescent="0.25">
      <c r="A16">
        <v>-167</v>
      </c>
      <c r="B16">
        <v>-26.37</v>
      </c>
      <c r="C16">
        <v>33.700000000000003</v>
      </c>
      <c r="D16">
        <v>-26.48</v>
      </c>
      <c r="E16">
        <v>33.56</v>
      </c>
      <c r="F16">
        <f>_10sept_0_30[[#This Row],[H_mag]]-40</f>
        <v>-66.37</v>
      </c>
      <c r="G16">
        <f>_10sept_0_30[[#This Row],[V_mag]]-40</f>
        <v>-66.48</v>
      </c>
      <c r="H16">
        <f>10^(_10sept_0_30[[#This Row],[H_mag_adj]]/20)*COS(RADIANS(_10sept_0_30[[#This Row],[H_phase]]))</f>
        <v>3.9957598425730228E-4</v>
      </c>
      <c r="I16">
        <f>10^(_10sept_0_30[[#This Row],[H_mag_adj]]/20)*SIN(RADIANS(_10sept_0_30[[#This Row],[H_phase]]))</f>
        <v>2.6648405520183501E-4</v>
      </c>
      <c r="J16">
        <f>10^(_10sept_0_30[[#This Row],[V_mag_adj]]/20)*COS(RADIANS(_10sept_0_30[[#This Row],[V_phase]]))</f>
        <v>3.9518934521988236E-4</v>
      </c>
      <c r="K16">
        <f>10^(_10sept_0_30[[#This Row],[V_mag_adj]]/20)*SIN(RADIANS(_10sept_0_30[[#This Row],[V_phase]]))</f>
        <v>2.6216567664028435E-4</v>
      </c>
    </row>
    <row r="17" spans="1:11" x14ac:dyDescent="0.25">
      <c r="A17">
        <v>-166</v>
      </c>
      <c r="B17">
        <v>-28.26</v>
      </c>
      <c r="C17">
        <v>36.92</v>
      </c>
      <c r="D17">
        <v>-28.39</v>
      </c>
      <c r="E17">
        <v>38.130000000000003</v>
      </c>
      <c r="F17">
        <f>_10sept_0_30[[#This Row],[H_mag]]-40</f>
        <v>-68.260000000000005</v>
      </c>
      <c r="G17">
        <f>_10sept_0_30[[#This Row],[V_mag]]-40</f>
        <v>-68.39</v>
      </c>
      <c r="H17">
        <f>10^(_10sept_0_30[[#This Row],[H_mag_adj]]/20)*COS(RADIANS(_10sept_0_30[[#This Row],[H_phase]]))</f>
        <v>3.0889074808898868E-4</v>
      </c>
      <c r="I17">
        <f>10^(_10sept_0_30[[#This Row],[H_mag_adj]]/20)*SIN(RADIANS(_10sept_0_30[[#This Row],[H_phase]]))</f>
        <v>2.3209038477051158E-4</v>
      </c>
      <c r="J17">
        <f>10^(_10sept_0_30[[#This Row],[V_mag_adj]]/20)*COS(RADIANS(_10sept_0_30[[#This Row],[V_phase]]))</f>
        <v>2.9940598416669729E-4</v>
      </c>
      <c r="K17">
        <f>10^(_10sept_0_30[[#This Row],[V_mag_adj]]/20)*SIN(RADIANS(_10sept_0_30[[#This Row],[V_phase]]))</f>
        <v>2.3501753551521875E-4</v>
      </c>
    </row>
    <row r="18" spans="1:11" x14ac:dyDescent="0.25">
      <c r="A18">
        <v>-165</v>
      </c>
      <c r="B18">
        <v>-30.61</v>
      </c>
      <c r="C18">
        <v>40.11</v>
      </c>
      <c r="D18">
        <v>-30.58</v>
      </c>
      <c r="E18">
        <v>42.27</v>
      </c>
      <c r="F18">
        <f>_10sept_0_30[[#This Row],[H_mag]]-40</f>
        <v>-70.61</v>
      </c>
      <c r="G18">
        <f>_10sept_0_30[[#This Row],[V_mag]]-40</f>
        <v>-70.58</v>
      </c>
      <c r="H18">
        <f>10^(_10sept_0_30[[#This Row],[H_mag_adj]]/20)*COS(RADIANS(_10sept_0_30[[#This Row],[H_phase]]))</f>
        <v>2.2545141843363669E-4</v>
      </c>
      <c r="I18">
        <f>10^(_10sept_0_30[[#This Row],[H_mag_adj]]/20)*SIN(RADIANS(_10sept_0_30[[#This Row],[H_phase]]))</f>
        <v>1.8991498322905268E-4</v>
      </c>
      <c r="J18">
        <f>10^(_10sept_0_30[[#This Row],[V_mag_adj]]/20)*COS(RADIANS(_10sept_0_30[[#This Row],[V_phase]]))</f>
        <v>2.1888800693031693E-4</v>
      </c>
      <c r="K18">
        <f>10^(_10sept_0_30[[#This Row],[V_mag_adj]]/20)*SIN(RADIANS(_10sept_0_30[[#This Row],[V_phase]]))</f>
        <v>1.989633582969913E-4</v>
      </c>
    </row>
    <row r="19" spans="1:11" x14ac:dyDescent="0.25">
      <c r="A19">
        <v>-164</v>
      </c>
      <c r="B19">
        <v>-33.549999999999997</v>
      </c>
      <c r="C19">
        <v>43.35</v>
      </c>
      <c r="D19">
        <v>-34.119999999999997</v>
      </c>
      <c r="E19">
        <v>44.02</v>
      </c>
      <c r="F19">
        <f>_10sept_0_30[[#This Row],[H_mag]]-40</f>
        <v>-73.55</v>
      </c>
      <c r="G19">
        <f>_10sept_0_30[[#This Row],[V_mag]]-40</f>
        <v>-74.12</v>
      </c>
      <c r="H19">
        <f>10^(_10sept_0_30[[#This Row],[H_mag_adj]]/20)*COS(RADIANS(_10sept_0_30[[#This Row],[H_phase]]))</f>
        <v>1.528052715859807E-4</v>
      </c>
      <c r="I19">
        <f>10^(_10sept_0_30[[#This Row],[H_mag_adj]]/20)*SIN(RADIANS(_10sept_0_30[[#This Row],[H_phase]]))</f>
        <v>1.4424837507183883E-4</v>
      </c>
      <c r="J19">
        <f>10^(_10sept_0_30[[#This Row],[V_mag_adj]]/20)*COS(RADIANS(_10sept_0_30[[#This Row],[V_phase]]))</f>
        <v>1.4151016684460545E-4</v>
      </c>
      <c r="K19">
        <f>10^(_10sept_0_30[[#This Row],[V_mag_adj]]/20)*SIN(RADIANS(_10sept_0_30[[#This Row],[V_phase]]))</f>
        <v>1.3675027302266509E-4</v>
      </c>
    </row>
    <row r="20" spans="1:11" x14ac:dyDescent="0.25">
      <c r="A20">
        <v>-163</v>
      </c>
      <c r="B20">
        <v>-37.51</v>
      </c>
      <c r="C20">
        <v>39.71</v>
      </c>
      <c r="D20">
        <v>-37.72</v>
      </c>
      <c r="E20">
        <v>39.36</v>
      </c>
      <c r="F20">
        <f>_10sept_0_30[[#This Row],[H_mag]]-40</f>
        <v>-77.509999999999991</v>
      </c>
      <c r="G20">
        <f>_10sept_0_30[[#This Row],[V_mag]]-40</f>
        <v>-77.72</v>
      </c>
      <c r="H20">
        <f>10^(_10sept_0_30[[#This Row],[H_mag_adj]]/20)*COS(RADIANS(_10sept_0_30[[#This Row],[H_phase]]))</f>
        <v>1.0246817241473425E-4</v>
      </c>
      <c r="I20">
        <f>10^(_10sept_0_30[[#This Row],[H_mag_adj]]/20)*SIN(RADIANS(_10sept_0_30[[#This Row],[H_phase]]))</f>
        <v>8.5100930963685314E-5</v>
      </c>
      <c r="J20">
        <f>10^(_10sept_0_30[[#This Row],[V_mag_adj]]/20)*COS(RADIANS(_10sept_0_30[[#This Row],[V_phase]]))</f>
        <v>1.0052605775887497E-4</v>
      </c>
      <c r="K20">
        <f>10^(_10sept_0_30[[#This Row],[V_mag_adj]]/20)*SIN(RADIANS(_10sept_0_30[[#This Row],[V_phase]]))</f>
        <v>8.2455570023449255E-5</v>
      </c>
    </row>
    <row r="21" spans="1:11" x14ac:dyDescent="0.25">
      <c r="A21">
        <v>-162</v>
      </c>
      <c r="B21">
        <v>-41.69</v>
      </c>
      <c r="C21">
        <v>15.26</v>
      </c>
      <c r="D21">
        <v>-42.68</v>
      </c>
      <c r="E21">
        <v>18.62</v>
      </c>
      <c r="F21">
        <f>_10sept_0_30[[#This Row],[H_mag]]-40</f>
        <v>-81.69</v>
      </c>
      <c r="G21">
        <f>_10sept_0_30[[#This Row],[V_mag]]-40</f>
        <v>-82.68</v>
      </c>
      <c r="H21">
        <f>10^(_10sept_0_30[[#This Row],[H_mag_adj]]/20)*COS(RADIANS(_10sept_0_30[[#This Row],[H_phase]]))</f>
        <v>7.9416531699450771E-5</v>
      </c>
      <c r="I21">
        <f>10^(_10sept_0_30[[#This Row],[H_mag_adj]]/20)*SIN(RADIANS(_10sept_0_30[[#This Row],[H_phase]]))</f>
        <v>2.1666323383002975E-5</v>
      </c>
      <c r="J21">
        <f>10^(_10sept_0_30[[#This Row],[V_mag_adj]]/20)*COS(RADIANS(_10sept_0_30[[#This Row],[V_phase]]))</f>
        <v>6.9606721938307594E-5</v>
      </c>
      <c r="K21">
        <f>10^(_10sept_0_30[[#This Row],[V_mag_adj]]/20)*SIN(RADIANS(_10sept_0_30[[#This Row],[V_phase]]))</f>
        <v>2.3452302363614041E-5</v>
      </c>
    </row>
    <row r="22" spans="1:11" x14ac:dyDescent="0.25">
      <c r="A22">
        <v>-161</v>
      </c>
      <c r="B22">
        <v>-42.08</v>
      </c>
      <c r="C22">
        <v>-11.66</v>
      </c>
      <c r="D22">
        <v>-43.39</v>
      </c>
      <c r="E22">
        <v>-19.12</v>
      </c>
      <c r="F22">
        <f>_10sept_0_30[[#This Row],[H_mag]]-40</f>
        <v>-82.08</v>
      </c>
      <c r="G22">
        <f>_10sept_0_30[[#This Row],[V_mag]]-40</f>
        <v>-83.39</v>
      </c>
      <c r="H22">
        <f>10^(_10sept_0_30[[#This Row],[H_mag_adj]]/20)*COS(RADIANS(_10sept_0_30[[#This Row],[H_phase]]))</f>
        <v>7.7080442628592403E-5</v>
      </c>
      <c r="I22">
        <f>10^(_10sept_0_30[[#This Row],[H_mag_adj]]/20)*SIN(RADIANS(_10sept_0_30[[#This Row],[H_phase]]))</f>
        <v>-1.5906480281573274E-5</v>
      </c>
      <c r="J22">
        <f>10^(_10sept_0_30[[#This Row],[V_mag_adj]]/20)*COS(RADIANS(_10sept_0_30[[#This Row],[V_phase]]))</f>
        <v>6.3952246437927086E-5</v>
      </c>
      <c r="K22">
        <f>10^(_10sept_0_30[[#This Row],[V_mag_adj]]/20)*SIN(RADIANS(_10sept_0_30[[#This Row],[V_phase]]))</f>
        <v>-2.2170454273378584E-5</v>
      </c>
    </row>
    <row r="23" spans="1:11" x14ac:dyDescent="0.25">
      <c r="A23">
        <v>-160</v>
      </c>
      <c r="B23">
        <v>-40.86</v>
      </c>
      <c r="C23">
        <v>-19.79</v>
      </c>
      <c r="D23">
        <v>-40.81</v>
      </c>
      <c r="E23">
        <v>-23.47</v>
      </c>
      <c r="F23">
        <f>_10sept_0_30[[#This Row],[H_mag]]-40</f>
        <v>-80.86</v>
      </c>
      <c r="G23">
        <f>_10sept_0_30[[#This Row],[V_mag]]-40</f>
        <v>-80.81</v>
      </c>
      <c r="H23">
        <f>10^(_10sept_0_30[[#This Row],[H_mag_adj]]/20)*COS(RADIANS(_10sept_0_30[[#This Row],[H_phase]]))</f>
        <v>8.5223992076492212E-5</v>
      </c>
      <c r="I23">
        <f>10^(_10sept_0_30[[#This Row],[H_mag_adj]]/20)*SIN(RADIANS(_10sept_0_30[[#This Row],[H_phase]]))</f>
        <v>-3.0665723827168374E-5</v>
      </c>
      <c r="J23">
        <f>10^(_10sept_0_30[[#This Row],[V_mag_adj]]/20)*COS(RADIANS(_10sept_0_30[[#This Row],[V_phase]]))</f>
        <v>8.3559645730600085E-5</v>
      </c>
      <c r="K23">
        <f>10^(_10sept_0_30[[#This Row],[V_mag_adj]]/20)*SIN(RADIANS(_10sept_0_30[[#This Row],[V_phase]]))</f>
        <v>-3.6280756338875005E-5</v>
      </c>
    </row>
    <row r="24" spans="1:11" x14ac:dyDescent="0.25">
      <c r="A24">
        <v>-159</v>
      </c>
      <c r="B24">
        <v>-39.74</v>
      </c>
      <c r="C24">
        <v>-8.2200000000000006</v>
      </c>
      <c r="D24">
        <v>-38.700000000000003</v>
      </c>
      <c r="E24">
        <v>-14.6</v>
      </c>
      <c r="F24">
        <f>_10sept_0_30[[#This Row],[H_mag]]-40</f>
        <v>-79.740000000000009</v>
      </c>
      <c r="G24">
        <f>_10sept_0_30[[#This Row],[V_mag]]-40</f>
        <v>-78.7</v>
      </c>
      <c r="H24">
        <f>10^(_10sept_0_30[[#This Row],[H_mag_adj]]/20)*COS(RADIANS(_10sept_0_30[[#This Row],[H_phase]]))</f>
        <v>1.0198003288180513E-4</v>
      </c>
      <c r="I24">
        <f>10^(_10sept_0_30[[#This Row],[H_mag_adj]]/20)*SIN(RADIANS(_10sept_0_30[[#This Row],[H_phase]]))</f>
        <v>-1.4731886010051117E-5</v>
      </c>
      <c r="J24">
        <f>10^(_10sept_0_30[[#This Row],[V_mag_adj]]/20)*COS(RADIANS(_10sept_0_30[[#This Row],[V_phase]]))</f>
        <v>1.1239444746568718E-4</v>
      </c>
      <c r="K24">
        <f>10^(_10sept_0_30[[#This Row],[V_mag_adj]]/20)*SIN(RADIANS(_10sept_0_30[[#This Row],[V_phase]]))</f>
        <v>-2.9276560672308872E-5</v>
      </c>
    </row>
    <row r="25" spans="1:11" x14ac:dyDescent="0.25">
      <c r="A25">
        <v>-158</v>
      </c>
      <c r="B25">
        <v>-38.29</v>
      </c>
      <c r="C25">
        <v>10.199999999999999</v>
      </c>
      <c r="D25">
        <v>-39.130000000000003</v>
      </c>
      <c r="E25">
        <v>4.9400000000000004</v>
      </c>
      <c r="F25">
        <f>_10sept_0_30[[#This Row],[H_mag]]-40</f>
        <v>-78.289999999999992</v>
      </c>
      <c r="G25">
        <f>_10sept_0_30[[#This Row],[V_mag]]-40</f>
        <v>-79.13</v>
      </c>
      <c r="H25">
        <f>10^(_10sept_0_30[[#This Row],[H_mag_adj]]/20)*COS(RADIANS(_10sept_0_30[[#This Row],[H_phase]]))</f>
        <v>1.1983437706787784E-4</v>
      </c>
      <c r="I25">
        <f>10^(_10sept_0_30[[#This Row],[H_mag_adj]]/20)*SIN(RADIANS(_10sept_0_30[[#This Row],[H_phase]]))</f>
        <v>2.1561607644450459E-5</v>
      </c>
      <c r="J25">
        <f>10^(_10sept_0_30[[#This Row],[V_mag_adj]]/20)*COS(RADIANS(_10sept_0_30[[#This Row],[V_phase]]))</f>
        <v>1.1012445578860214E-4</v>
      </c>
      <c r="K25">
        <f>10^(_10sept_0_30[[#This Row],[V_mag_adj]]/20)*SIN(RADIANS(_10sept_0_30[[#This Row],[V_phase]]))</f>
        <v>9.5184472952744678E-6</v>
      </c>
    </row>
    <row r="26" spans="1:11" x14ac:dyDescent="0.25">
      <c r="A26">
        <v>-157</v>
      </c>
      <c r="B26">
        <v>-37.56</v>
      </c>
      <c r="C26">
        <v>32.61</v>
      </c>
      <c r="D26">
        <v>-37.96</v>
      </c>
      <c r="E26">
        <v>37.840000000000003</v>
      </c>
      <c r="F26">
        <f>_10sept_0_30[[#This Row],[H_mag]]-40</f>
        <v>-77.56</v>
      </c>
      <c r="G26">
        <f>_10sept_0_30[[#This Row],[V_mag]]-40</f>
        <v>-77.960000000000008</v>
      </c>
      <c r="H26">
        <f>10^(_10sept_0_30[[#This Row],[H_mag_adj]]/20)*COS(RADIANS(_10sept_0_30[[#This Row],[H_phase]]))</f>
        <v>1.1155701516615973E-4</v>
      </c>
      <c r="I26">
        <f>10^(_10sept_0_30[[#This Row],[H_mag_adj]]/20)*SIN(RADIANS(_10sept_0_30[[#This Row],[H_phase]]))</f>
        <v>7.1371124312531316E-5</v>
      </c>
      <c r="J26">
        <f>10^(_10sept_0_30[[#This Row],[V_mag_adj]]/20)*COS(RADIANS(_10sept_0_30[[#This Row],[V_phase]]))</f>
        <v>9.9879635296130275E-5</v>
      </c>
      <c r="K26">
        <f>10^(_10sept_0_30[[#This Row],[V_mag_adj]]/20)*SIN(RADIANS(_10sept_0_30[[#This Row],[V_phase]]))</f>
        <v>7.7586330878954619E-5</v>
      </c>
    </row>
    <row r="27" spans="1:11" x14ac:dyDescent="0.25">
      <c r="A27">
        <v>-156</v>
      </c>
      <c r="B27">
        <v>-35.65</v>
      </c>
      <c r="C27">
        <v>62.59</v>
      </c>
      <c r="D27">
        <v>-35.840000000000003</v>
      </c>
      <c r="E27">
        <v>64.819999999999993</v>
      </c>
      <c r="F27">
        <f>_10sept_0_30[[#This Row],[H_mag]]-40</f>
        <v>-75.650000000000006</v>
      </c>
      <c r="G27">
        <f>_10sept_0_30[[#This Row],[V_mag]]-40</f>
        <v>-75.84</v>
      </c>
      <c r="H27">
        <f>10^(_10sept_0_30[[#This Row],[H_mag_adj]]/20)*COS(RADIANS(_10sept_0_30[[#This Row],[H_phase]]))</f>
        <v>7.5961338804989381E-5</v>
      </c>
      <c r="I27">
        <f>10^(_10sept_0_30[[#This Row],[H_mag_adj]]/20)*SIN(RADIANS(_10sept_0_30[[#This Row],[H_phase]]))</f>
        <v>1.4648169881501468E-4</v>
      </c>
      <c r="J27">
        <f>10^(_10sept_0_30[[#This Row],[V_mag_adj]]/20)*COS(RADIANS(_10sept_0_30[[#This Row],[V_phase]]))</f>
        <v>6.8685051496505733E-5</v>
      </c>
      <c r="K27">
        <f>10^(_10sept_0_30[[#This Row],[V_mag_adj]]/20)*SIN(RADIANS(_10sept_0_30[[#This Row],[V_phase]]))</f>
        <v>1.4609551396573155E-4</v>
      </c>
    </row>
    <row r="28" spans="1:11" x14ac:dyDescent="0.25">
      <c r="A28">
        <v>-155</v>
      </c>
      <c r="B28">
        <v>-33.409999999999997</v>
      </c>
      <c r="C28">
        <v>90.24</v>
      </c>
      <c r="D28">
        <v>-33.92</v>
      </c>
      <c r="E28">
        <v>85.85</v>
      </c>
      <c r="F28">
        <f>_10sept_0_30[[#This Row],[H_mag]]-40</f>
        <v>-73.41</v>
      </c>
      <c r="G28">
        <f>_10sept_0_30[[#This Row],[V_mag]]-40</f>
        <v>-73.92</v>
      </c>
      <c r="H28">
        <f>10^(_10sept_0_30[[#This Row],[H_mag_adj]]/20)*COS(RADIANS(_10sept_0_30[[#This Row],[H_phase]]))</f>
        <v>-8.9451440617542913E-7</v>
      </c>
      <c r="I28">
        <f>10^(_10sept_0_30[[#This Row],[H_mag_adj]]/20)*SIN(RADIANS(_10sept_0_30[[#This Row],[H_phase]]))</f>
        <v>2.1354833513541303E-4</v>
      </c>
      <c r="J28">
        <f>10^(_10sept_0_30[[#This Row],[V_mag_adj]]/20)*COS(RADIANS(_10sept_0_30[[#This Row],[V_phase]]))</f>
        <v>1.4572889100346003E-5</v>
      </c>
      <c r="K28">
        <f>10^(_10sept_0_30[[#This Row],[V_mag_adj]]/20)*SIN(RADIANS(_10sept_0_30[[#This Row],[V_phase]]))</f>
        <v>2.0084442847165891E-4</v>
      </c>
    </row>
    <row r="29" spans="1:11" x14ac:dyDescent="0.25">
      <c r="A29">
        <v>-154</v>
      </c>
      <c r="B29">
        <v>-31.54</v>
      </c>
      <c r="C29">
        <v>106.93</v>
      </c>
      <c r="D29">
        <v>-31.23</v>
      </c>
      <c r="E29">
        <v>106.72</v>
      </c>
      <c r="F29">
        <f>_10sept_0_30[[#This Row],[H_mag]]-40</f>
        <v>-71.539999999999992</v>
      </c>
      <c r="G29">
        <f>_10sept_0_30[[#This Row],[V_mag]]-40</f>
        <v>-71.23</v>
      </c>
      <c r="H29">
        <f>10^(_10sept_0_30[[#This Row],[H_mag_adj]]/20)*COS(RADIANS(_10sept_0_30[[#This Row],[H_phase]]))</f>
        <v>-7.7125155704368362E-5</v>
      </c>
      <c r="I29">
        <f>10^(_10sept_0_30[[#This Row],[H_mag_adj]]/20)*SIN(RADIANS(_10sept_0_30[[#This Row],[H_phase]]))</f>
        <v>2.5337174309613569E-4</v>
      </c>
      <c r="J29">
        <f>10^(_10sept_0_30[[#This Row],[V_mag_adj]]/20)*COS(RADIANS(_10sept_0_30[[#This Row],[V_phase]]))</f>
        <v>-7.8964534738505739E-5</v>
      </c>
      <c r="K29">
        <f>10^(_10sept_0_30[[#This Row],[V_mag_adj]]/20)*SIN(RADIANS(_10sept_0_30[[#This Row],[V_phase]]))</f>
        <v>2.6286909028431425E-4</v>
      </c>
    </row>
    <row r="30" spans="1:11" x14ac:dyDescent="0.25">
      <c r="A30">
        <v>-153</v>
      </c>
      <c r="B30">
        <v>-29.37</v>
      </c>
      <c r="C30">
        <v>126.19</v>
      </c>
      <c r="D30">
        <v>-29.4</v>
      </c>
      <c r="E30">
        <v>124.16</v>
      </c>
      <c r="F30">
        <f>_10sept_0_30[[#This Row],[H_mag]]-40</f>
        <v>-69.37</v>
      </c>
      <c r="G30">
        <f>_10sept_0_30[[#This Row],[V_mag]]-40</f>
        <v>-69.400000000000006</v>
      </c>
      <c r="H30">
        <f>10^(_10sept_0_30[[#This Row],[H_mag_adj]]/20)*COS(RADIANS(_10sept_0_30[[#This Row],[H_phase]]))</f>
        <v>-2.00767784040265E-4</v>
      </c>
      <c r="I30">
        <f>10^(_10sept_0_30[[#This Row],[H_mag_adj]]/20)*SIN(RADIANS(_10sept_0_30[[#This Row],[H_phase]]))</f>
        <v>2.7441487042573166E-4</v>
      </c>
      <c r="J30">
        <f>10^(_10sept_0_30[[#This Row],[V_mag_adj]]/20)*COS(RADIANS(_10sept_0_30[[#This Row],[V_phase]]))</f>
        <v>-1.9026296905047855E-4</v>
      </c>
      <c r="K30">
        <f>10^(_10sept_0_30[[#This Row],[V_mag_adj]]/20)*SIN(RADIANS(_10sept_0_30[[#This Row],[V_phase]]))</f>
        <v>2.8038431617653759E-4</v>
      </c>
    </row>
    <row r="31" spans="1:11" x14ac:dyDescent="0.25">
      <c r="A31">
        <v>-152</v>
      </c>
      <c r="B31">
        <v>-28.12</v>
      </c>
      <c r="C31">
        <v>141.94</v>
      </c>
      <c r="D31">
        <v>-28.02</v>
      </c>
      <c r="E31">
        <v>140.97999999999999</v>
      </c>
      <c r="F31">
        <f>_10sept_0_30[[#This Row],[H_mag]]-40</f>
        <v>-68.12</v>
      </c>
      <c r="G31">
        <f>_10sept_0_30[[#This Row],[V_mag]]-40</f>
        <v>-68.02</v>
      </c>
      <c r="H31">
        <f>10^(_10sept_0_30[[#This Row],[H_mag_adj]]/20)*COS(RADIANS(_10sept_0_30[[#This Row],[H_phase]]))</f>
        <v>-3.0915511611378333E-4</v>
      </c>
      <c r="I31">
        <f>10^(_10sept_0_30[[#This Row],[H_mag_adj]]/20)*SIN(RADIANS(_10sept_0_30[[#This Row],[H_phase]]))</f>
        <v>2.4206023935299402E-4</v>
      </c>
      <c r="J31">
        <f>10^(_10sept_0_30[[#This Row],[V_mag_adj]]/20)*COS(RADIANS(_10sept_0_30[[#This Row],[V_phase]]))</f>
        <v>-3.0858853703247339E-4</v>
      </c>
      <c r="K31">
        <f>10^(_10sept_0_30[[#This Row],[V_mag_adj]]/20)*SIN(RADIANS(_10sept_0_30[[#This Row],[V_phase]]))</f>
        <v>2.5006847418675669E-4</v>
      </c>
    </row>
    <row r="32" spans="1:11" x14ac:dyDescent="0.25">
      <c r="A32">
        <v>-151</v>
      </c>
      <c r="B32">
        <v>-26.99</v>
      </c>
      <c r="C32">
        <v>155.66999999999999</v>
      </c>
      <c r="D32">
        <v>-27</v>
      </c>
      <c r="E32">
        <v>156.33000000000001</v>
      </c>
      <c r="F32">
        <f>_10sept_0_30[[#This Row],[H_mag]]-40</f>
        <v>-66.989999999999995</v>
      </c>
      <c r="G32">
        <f>_10sept_0_30[[#This Row],[V_mag]]-40</f>
        <v>-67</v>
      </c>
      <c r="H32">
        <f>10^(_10sept_0_30[[#This Row],[H_mag_adj]]/20)*COS(RADIANS(_10sept_0_30[[#This Row],[H_phase]]))</f>
        <v>-4.0748144790344709E-4</v>
      </c>
      <c r="I32">
        <f>10^(_10sept_0_30[[#This Row],[H_mag_adj]]/20)*SIN(RADIANS(_10sept_0_30[[#This Row],[H_phase]]))</f>
        <v>1.8424184263566329E-4</v>
      </c>
      <c r="J32">
        <f>10^(_10sept_0_30[[#This Row],[V_mag_adj]]/20)*COS(RADIANS(_10sept_0_30[[#This Row],[V_phase]]))</f>
        <v>-4.0910540906506502E-4</v>
      </c>
      <c r="K32">
        <f>10^(_10sept_0_30[[#This Row],[V_mag_adj]]/20)*SIN(RADIANS(_10sept_0_30[[#This Row],[V_phase]]))</f>
        <v>1.7932929423435914E-4</v>
      </c>
    </row>
    <row r="33" spans="1:11" x14ac:dyDescent="0.25">
      <c r="A33">
        <v>-150</v>
      </c>
      <c r="B33">
        <v>-26.31</v>
      </c>
      <c r="C33">
        <v>171.28</v>
      </c>
      <c r="D33">
        <v>-26.26</v>
      </c>
      <c r="E33">
        <v>172.05</v>
      </c>
      <c r="F33">
        <f>_10sept_0_30[[#This Row],[H_mag]]-40</f>
        <v>-66.31</v>
      </c>
      <c r="G33">
        <f>_10sept_0_30[[#This Row],[V_mag]]-40</f>
        <v>-66.260000000000005</v>
      </c>
      <c r="H33">
        <f>10^(_10sept_0_30[[#This Row],[H_mag_adj]]/20)*COS(RADIANS(_10sept_0_30[[#This Row],[H_phase]]))</f>
        <v>-4.7802516832634188E-4</v>
      </c>
      <c r="I33">
        <f>10^(_10sept_0_30[[#This Row],[H_mag_adj]]/20)*SIN(RADIANS(_10sept_0_30[[#This Row],[H_phase]]))</f>
        <v>7.3318908287751331E-5</v>
      </c>
      <c r="J33">
        <f>10^(_10sept_0_30[[#This Row],[V_mag_adj]]/20)*COS(RADIANS(_10sept_0_30[[#This Row],[V_phase]]))</f>
        <v>-4.8173241564347625E-4</v>
      </c>
      <c r="K33">
        <f>10^(_10sept_0_30[[#This Row],[V_mag_adj]]/20)*SIN(RADIANS(_10sept_0_30[[#This Row],[V_phase]]))</f>
        <v>6.7274433976634434E-5</v>
      </c>
    </row>
    <row r="34" spans="1:11" x14ac:dyDescent="0.25">
      <c r="A34">
        <v>-149</v>
      </c>
      <c r="B34">
        <v>-25.58</v>
      </c>
      <c r="C34">
        <v>-174.2</v>
      </c>
      <c r="D34">
        <v>-25.7</v>
      </c>
      <c r="E34">
        <v>-173.84</v>
      </c>
      <c r="F34">
        <f>_10sept_0_30[[#This Row],[H_mag]]-40</f>
        <v>-65.58</v>
      </c>
      <c r="G34">
        <f>_10sept_0_30[[#This Row],[V_mag]]-40</f>
        <v>-65.7</v>
      </c>
      <c r="H34">
        <f>10^(_10sept_0_30[[#This Row],[H_mag_adj]]/20)*COS(RADIANS(_10sept_0_30[[#This Row],[H_phase]]))</f>
        <v>-5.2332443084296691E-4</v>
      </c>
      <c r="I34">
        <f>10^(_10sept_0_30[[#This Row],[H_mag_adj]]/20)*SIN(RADIANS(_10sept_0_30[[#This Row],[H_phase]]))</f>
        <v>-5.3157357195740237E-5</v>
      </c>
      <c r="J34">
        <f>10^(_10sept_0_30[[#This Row],[V_mag_adj]]/20)*COS(RADIANS(_10sept_0_30[[#This Row],[V_phase]]))</f>
        <v>-5.1580454948601563E-4</v>
      </c>
      <c r="K34">
        <f>10^(_10sept_0_30[[#This Row],[V_mag_adj]]/20)*SIN(RADIANS(_10sept_0_30[[#This Row],[V_phase]]))</f>
        <v>-5.5669984032863784E-5</v>
      </c>
    </row>
    <row r="35" spans="1:11" x14ac:dyDescent="0.25">
      <c r="A35">
        <v>-148</v>
      </c>
      <c r="B35">
        <v>-25.44</v>
      </c>
      <c r="C35">
        <v>-158.69999999999999</v>
      </c>
      <c r="D35">
        <v>-25.32</v>
      </c>
      <c r="E35">
        <v>-159.32</v>
      </c>
      <c r="F35">
        <f>_10sept_0_30[[#This Row],[H_mag]]-40</f>
        <v>-65.44</v>
      </c>
      <c r="G35">
        <f>_10sept_0_30[[#This Row],[V_mag]]-40</f>
        <v>-65.319999999999993</v>
      </c>
      <c r="H35">
        <f>10^(_10sept_0_30[[#This Row],[H_mag_adj]]/20)*COS(RADIANS(_10sept_0_30[[#This Row],[H_phase]]))</f>
        <v>-4.9804892423004684E-4</v>
      </c>
      <c r="I35">
        <f>10^(_10sept_0_30[[#This Row],[H_mag_adj]]/20)*SIN(RADIANS(_10sept_0_30[[#This Row],[H_phase]]))</f>
        <v>-1.9418116131794934E-4</v>
      </c>
      <c r="J35">
        <f>10^(_10sept_0_30[[#This Row],[V_mag_adj]]/20)*COS(RADIANS(_10sept_0_30[[#This Row],[V_phase]]))</f>
        <v>-5.0707834206061139E-4</v>
      </c>
      <c r="K35">
        <f>10^(_10sept_0_30[[#This Row],[V_mag_adj]]/20)*SIN(RADIANS(_10sept_0_30[[#This Row],[V_phase]]))</f>
        <v>-1.9140668799499897E-4</v>
      </c>
    </row>
    <row r="36" spans="1:11" x14ac:dyDescent="0.25">
      <c r="A36">
        <v>-147</v>
      </c>
      <c r="B36">
        <v>-25.05</v>
      </c>
      <c r="C36">
        <v>-143.19999999999999</v>
      </c>
      <c r="D36">
        <v>-25.08</v>
      </c>
      <c r="E36">
        <v>-144.63999999999999</v>
      </c>
      <c r="F36">
        <f>_10sept_0_30[[#This Row],[H_mag]]-40</f>
        <v>-65.05</v>
      </c>
      <c r="G36">
        <f>_10sept_0_30[[#This Row],[V_mag]]-40</f>
        <v>-65.08</v>
      </c>
      <c r="H36">
        <f>10^(_10sept_0_30[[#This Row],[H_mag_adj]]/20)*COS(RADIANS(_10sept_0_30[[#This Row],[H_phase]]))</f>
        <v>-4.4769974144755659E-4</v>
      </c>
      <c r="I36">
        <f>10^(_10sept_0_30[[#This Row],[H_mag_adj]]/20)*SIN(RADIANS(_10sept_0_30[[#This Row],[H_phase]]))</f>
        <v>-3.3492219726405988E-4</v>
      </c>
      <c r="J36">
        <f>10^(_10sept_0_30[[#This Row],[V_mag_adj]]/20)*COS(RADIANS(_10sept_0_30[[#This Row],[V_phase]]))</f>
        <v>-4.5440281466359214E-4</v>
      </c>
      <c r="K36">
        <f>10^(_10sept_0_30[[#This Row],[V_mag_adj]]/20)*SIN(RADIANS(_10sept_0_30[[#This Row],[V_phase]]))</f>
        <v>-3.2245005944896344E-4</v>
      </c>
    </row>
    <row r="37" spans="1:11" x14ac:dyDescent="0.25">
      <c r="A37">
        <v>-146</v>
      </c>
      <c r="B37">
        <v>-24.91</v>
      </c>
      <c r="C37">
        <v>-127.54</v>
      </c>
      <c r="D37">
        <v>-25.14</v>
      </c>
      <c r="E37">
        <v>-129.13999999999999</v>
      </c>
      <c r="F37">
        <f>_10sept_0_30[[#This Row],[H_mag]]-40</f>
        <v>-64.91</v>
      </c>
      <c r="G37">
        <f>_10sept_0_30[[#This Row],[V_mag]]-40</f>
        <v>-65.14</v>
      </c>
      <c r="H37">
        <f>10^(_10sept_0_30[[#This Row],[H_mag_adj]]/20)*COS(RADIANS(_10sept_0_30[[#This Row],[H_phase]]))</f>
        <v>-3.4621188575633988E-4</v>
      </c>
      <c r="I37">
        <f>10^(_10sept_0_30[[#This Row],[H_mag_adj]]/20)*SIN(RADIANS(_10sept_0_30[[#This Row],[H_phase]]))</f>
        <v>-4.5054050021313543E-4</v>
      </c>
      <c r="J37">
        <f>10^(_10sept_0_30[[#This Row],[V_mag_adj]]/20)*COS(RADIANS(_10sept_0_30[[#This Row],[V_phase]]))</f>
        <v>-3.4928423731187181E-4</v>
      </c>
      <c r="K37">
        <f>10^(_10sept_0_30[[#This Row],[V_mag_adj]]/20)*SIN(RADIANS(_10sept_0_30[[#This Row],[V_phase]]))</f>
        <v>-4.291816223168589E-4</v>
      </c>
    </row>
    <row r="38" spans="1:11" x14ac:dyDescent="0.25">
      <c r="A38">
        <v>-145</v>
      </c>
      <c r="B38">
        <v>-25.26</v>
      </c>
      <c r="C38">
        <v>-115.22</v>
      </c>
      <c r="D38">
        <v>-25.43</v>
      </c>
      <c r="E38">
        <v>-114.41</v>
      </c>
      <c r="F38">
        <f>_10sept_0_30[[#This Row],[H_mag]]-40</f>
        <v>-65.260000000000005</v>
      </c>
      <c r="G38">
        <f>_10sept_0_30[[#This Row],[V_mag]]-40</f>
        <v>-65.430000000000007</v>
      </c>
      <c r="H38">
        <f>10^(_10sept_0_30[[#This Row],[H_mag_adj]]/20)*COS(RADIANS(_10sept_0_30[[#This Row],[H_phase]]))</f>
        <v>-2.3254475576949329E-4</v>
      </c>
      <c r="I38">
        <f>10^(_10sept_0_30[[#This Row],[H_mag_adj]]/20)*SIN(RADIANS(_10sept_0_30[[#This Row],[H_phase]]))</f>
        <v>-4.9373533346016977E-4</v>
      </c>
      <c r="J38">
        <f>10^(_10sept_0_30[[#This Row],[V_mag_adj]]/20)*COS(RADIANS(_10sept_0_30[[#This Row],[V_phase]]))</f>
        <v>-2.2117035273529589E-4</v>
      </c>
      <c r="K38">
        <f>10^(_10sept_0_30[[#This Row],[V_mag_adj]]/20)*SIN(RADIANS(_10sept_0_30[[#This Row],[V_phase]]))</f>
        <v>-4.8734122754144437E-4</v>
      </c>
    </row>
    <row r="39" spans="1:11" x14ac:dyDescent="0.25">
      <c r="A39">
        <v>-144</v>
      </c>
      <c r="B39">
        <v>-25.63</v>
      </c>
      <c r="C39">
        <v>-99.82</v>
      </c>
      <c r="D39">
        <v>-25.71</v>
      </c>
      <c r="E39">
        <v>-98.53</v>
      </c>
      <c r="F39">
        <f>_10sept_0_30[[#This Row],[H_mag]]-40</f>
        <v>-65.63</v>
      </c>
      <c r="G39">
        <f>_10sept_0_30[[#This Row],[V_mag]]-40</f>
        <v>-65.710000000000008</v>
      </c>
      <c r="H39">
        <f>10^(_10sept_0_30[[#This Row],[H_mag_adj]]/20)*COS(RADIANS(_10sept_0_30[[#This Row],[H_phase]]))</f>
        <v>-8.9199113246823605E-5</v>
      </c>
      <c r="I39">
        <f>10^(_10sept_0_30[[#This Row],[H_mag_adj]]/20)*SIN(RADIANS(_10sept_0_30[[#This Row],[H_phase]]))</f>
        <v>-5.1533522179902577E-4</v>
      </c>
      <c r="J39">
        <f>10^(_10sept_0_30[[#This Row],[V_mag_adj]]/20)*COS(RADIANS(_10sept_0_30[[#This Row],[V_phase]]))</f>
        <v>-7.686363353650368E-5</v>
      </c>
      <c r="K39">
        <f>10^(_10sept_0_30[[#This Row],[V_mag_adj]]/20)*SIN(RADIANS(_10sept_0_30[[#This Row],[V_phase]]))</f>
        <v>-5.1247090298417518E-4</v>
      </c>
    </row>
    <row r="40" spans="1:11" x14ac:dyDescent="0.25">
      <c r="A40">
        <v>-143</v>
      </c>
      <c r="B40">
        <v>-26.2</v>
      </c>
      <c r="C40">
        <v>-83.93</v>
      </c>
      <c r="D40">
        <v>-26.25</v>
      </c>
      <c r="E40">
        <v>-84.54</v>
      </c>
      <c r="F40">
        <f>_10sept_0_30[[#This Row],[H_mag]]-40</f>
        <v>-66.2</v>
      </c>
      <c r="G40">
        <f>_10sept_0_30[[#This Row],[V_mag]]-40</f>
        <v>-66.25</v>
      </c>
      <c r="H40">
        <f>10^(_10sept_0_30[[#This Row],[H_mag_adj]]/20)*COS(RADIANS(_10sept_0_30[[#This Row],[H_phase]]))</f>
        <v>5.1790888708104751E-5</v>
      </c>
      <c r="I40">
        <f>10^(_10sept_0_30[[#This Row],[H_mag_adj]]/20)*SIN(RADIANS(_10sept_0_30[[#This Row],[H_phase]]))</f>
        <v>-4.8703284873689292E-4</v>
      </c>
      <c r="J40">
        <f>10^(_10sept_0_30[[#This Row],[V_mag_adj]]/20)*COS(RADIANS(_10sept_0_30[[#This Row],[V_phase]]))</f>
        <v>4.6335355232008505E-5</v>
      </c>
      <c r="K40">
        <f>10^(_10sept_0_30[[#This Row],[V_mag_adj]]/20)*SIN(RADIANS(_10sept_0_30[[#This Row],[V_phase]]))</f>
        <v>-4.8475808958870289E-4</v>
      </c>
    </row>
    <row r="41" spans="1:11" x14ac:dyDescent="0.25">
      <c r="A41">
        <v>-142</v>
      </c>
      <c r="B41">
        <v>-27.03</v>
      </c>
      <c r="C41">
        <v>-68.98</v>
      </c>
      <c r="D41">
        <v>-27.04</v>
      </c>
      <c r="E41">
        <v>-69.42</v>
      </c>
      <c r="F41">
        <f>_10sept_0_30[[#This Row],[H_mag]]-40</f>
        <v>-67.03</v>
      </c>
      <c r="G41">
        <f>_10sept_0_30[[#This Row],[V_mag]]-40</f>
        <v>-67.039999999999992</v>
      </c>
      <c r="H41">
        <f>10^(_10sept_0_30[[#This Row],[H_mag_adj]]/20)*COS(RADIANS(_10sept_0_30[[#This Row],[H_phase]]))</f>
        <v>1.5967020415549114E-4</v>
      </c>
      <c r="I41">
        <f>10^(_10sept_0_30[[#This Row],[H_mag_adj]]/20)*SIN(RADIANS(_10sept_0_30[[#This Row],[H_phase]]))</f>
        <v>-4.155215138659528E-4</v>
      </c>
      <c r="J41">
        <f>10^(_10sept_0_30[[#This Row],[V_mag_adj]]/20)*COS(RADIANS(_10sept_0_30[[#This Row],[V_phase]]))</f>
        <v>1.5629450687677896E-4</v>
      </c>
      <c r="K41">
        <f>10^(_10sept_0_30[[#This Row],[V_mag_adj]]/20)*SIN(RADIANS(_10sept_0_30[[#This Row],[V_phase]]))</f>
        <v>-4.1625592023577363E-4</v>
      </c>
    </row>
    <row r="42" spans="1:11" x14ac:dyDescent="0.25">
      <c r="A42">
        <v>-141</v>
      </c>
      <c r="B42">
        <v>-27.98</v>
      </c>
      <c r="C42">
        <v>-52.32</v>
      </c>
      <c r="D42">
        <v>-28.18</v>
      </c>
      <c r="E42">
        <v>-51.46</v>
      </c>
      <c r="F42">
        <f>_10sept_0_30[[#This Row],[H_mag]]-40</f>
        <v>-67.98</v>
      </c>
      <c r="G42">
        <f>_10sept_0_30[[#This Row],[V_mag]]-40</f>
        <v>-68.180000000000007</v>
      </c>
      <c r="H42">
        <f>10^(_10sept_0_30[[#This Row],[H_mag_adj]]/20)*COS(RADIANS(_10sept_0_30[[#This Row],[H_phase]]))</f>
        <v>2.4390429630318216E-4</v>
      </c>
      <c r="I42">
        <f>10^(_10sept_0_30[[#This Row],[H_mag_adj]]/20)*SIN(RADIANS(_10sept_0_30[[#This Row],[H_phase]]))</f>
        <v>-3.1580305088767957E-4</v>
      </c>
      <c r="J42">
        <f>10^(_10sept_0_30[[#This Row],[V_mag_adj]]/20)*COS(RADIANS(_10sept_0_30[[#This Row],[V_phase]]))</f>
        <v>2.429575850664486E-4</v>
      </c>
      <c r="K42">
        <f>10^(_10sept_0_30[[#This Row],[V_mag_adj]]/20)*SIN(RADIANS(_10sept_0_30[[#This Row],[V_phase]]))</f>
        <v>-3.0500223742118446E-4</v>
      </c>
    </row>
    <row r="43" spans="1:11" x14ac:dyDescent="0.25">
      <c r="A43">
        <v>-140</v>
      </c>
      <c r="B43">
        <v>-29.05</v>
      </c>
      <c r="C43">
        <v>-31.06</v>
      </c>
      <c r="D43">
        <v>-29.29</v>
      </c>
      <c r="E43">
        <v>-32.24</v>
      </c>
      <c r="F43">
        <f>_10sept_0_30[[#This Row],[H_mag]]-40</f>
        <v>-69.05</v>
      </c>
      <c r="G43">
        <f>_10sept_0_30[[#This Row],[V_mag]]-40</f>
        <v>-69.289999999999992</v>
      </c>
      <c r="H43">
        <f>10^(_10sept_0_30[[#This Row],[H_mag_adj]]/20)*COS(RADIANS(_10sept_0_30[[#This Row],[H_phase]]))</f>
        <v>3.0219829120384527E-4</v>
      </c>
      <c r="I43">
        <f>10^(_10sept_0_30[[#This Row],[H_mag_adj]]/20)*SIN(RADIANS(_10sept_0_30[[#This Row],[H_phase]]))</f>
        <v>-1.8201003810398614E-4</v>
      </c>
      <c r="J43">
        <f>10^(_10sept_0_30[[#This Row],[V_mag_adj]]/20)*COS(RADIANS(_10sept_0_30[[#This Row],[V_phase]]))</f>
        <v>2.9025414729465503E-4</v>
      </c>
      <c r="K43">
        <f>10^(_10sept_0_30[[#This Row],[V_mag_adj]]/20)*SIN(RADIANS(_10sept_0_30[[#This Row],[V_phase]]))</f>
        <v>-1.8306590979844768E-4</v>
      </c>
    </row>
    <row r="44" spans="1:11" x14ac:dyDescent="0.25">
      <c r="A44">
        <v>-139</v>
      </c>
      <c r="B44">
        <v>-30.12</v>
      </c>
      <c r="C44">
        <v>-11.16</v>
      </c>
      <c r="D44">
        <v>-29.92</v>
      </c>
      <c r="E44">
        <v>-12.52</v>
      </c>
      <c r="F44">
        <f>_10sept_0_30[[#This Row],[H_mag]]-40</f>
        <v>-70.12</v>
      </c>
      <c r="G44">
        <f>_10sept_0_30[[#This Row],[V_mag]]-40</f>
        <v>-69.92</v>
      </c>
      <c r="H44">
        <f>10^(_10sept_0_30[[#This Row],[H_mag_adj]]/20)*COS(RADIANS(_10sept_0_30[[#This Row],[H_phase]]))</f>
        <v>3.0599129959073425E-4</v>
      </c>
      <c r="I44">
        <f>10^(_10sept_0_30[[#This Row],[H_mag_adj]]/20)*SIN(RADIANS(_10sept_0_30[[#This Row],[H_phase]]))</f>
        <v>-6.0365941991074969E-5</v>
      </c>
      <c r="J44">
        <f>10^(_10sept_0_30[[#This Row],[V_mag_adj]]/20)*COS(RADIANS(_10sept_0_30[[#This Row],[V_phase]]))</f>
        <v>3.1156443486412427E-4</v>
      </c>
      <c r="K44">
        <f>10^(_10sept_0_30[[#This Row],[V_mag_adj]]/20)*SIN(RADIANS(_10sept_0_30[[#This Row],[V_phase]]))</f>
        <v>-6.9186282839955529E-5</v>
      </c>
    </row>
    <row r="45" spans="1:11" x14ac:dyDescent="0.25">
      <c r="A45">
        <v>-138</v>
      </c>
      <c r="B45">
        <v>-30.46</v>
      </c>
      <c r="C45">
        <v>10.07</v>
      </c>
      <c r="D45">
        <v>-30.49</v>
      </c>
      <c r="E45">
        <v>10.31</v>
      </c>
      <c r="F45">
        <f>_10sept_0_30[[#This Row],[H_mag]]-40</f>
        <v>-70.460000000000008</v>
      </c>
      <c r="G45">
        <f>_10sept_0_30[[#This Row],[V_mag]]-40</f>
        <v>-70.489999999999995</v>
      </c>
      <c r="H45">
        <f>10^(_10sept_0_30[[#This Row],[H_mag_adj]]/20)*COS(RADIANS(_10sept_0_30[[#This Row],[H_phase]]))</f>
        <v>2.9529600209533905E-4</v>
      </c>
      <c r="I45">
        <f>10^(_10sept_0_30[[#This Row],[H_mag_adj]]/20)*SIN(RADIANS(_10sept_0_30[[#This Row],[H_phase]]))</f>
        <v>5.2440721767655326E-5</v>
      </c>
      <c r="J45">
        <f>10^(_10sept_0_30[[#This Row],[V_mag_adj]]/20)*COS(RADIANS(_10sept_0_30[[#This Row],[V_phase]]))</f>
        <v>2.9405635829274661E-4</v>
      </c>
      <c r="K45">
        <f>10^(_10sept_0_30[[#This Row],[V_mag_adj]]/20)*SIN(RADIANS(_10sept_0_30[[#This Row],[V_phase]]))</f>
        <v>5.3492116437260565E-5</v>
      </c>
    </row>
    <row r="46" spans="1:11" x14ac:dyDescent="0.25">
      <c r="A46">
        <v>-137</v>
      </c>
      <c r="B46">
        <v>-30.53</v>
      </c>
      <c r="C46">
        <v>30.97</v>
      </c>
      <c r="D46">
        <v>-30.97</v>
      </c>
      <c r="E46">
        <v>29.8</v>
      </c>
      <c r="F46">
        <f>_10sept_0_30[[#This Row],[H_mag]]-40</f>
        <v>-70.53</v>
      </c>
      <c r="G46">
        <f>_10sept_0_30[[#This Row],[V_mag]]-40</f>
        <v>-70.97</v>
      </c>
      <c r="H46">
        <f>10^(_10sept_0_30[[#This Row],[H_mag_adj]]/20)*COS(RADIANS(_10sept_0_30[[#This Row],[H_phase]]))</f>
        <v>2.5509511819314982E-4</v>
      </c>
      <c r="I46">
        <f>10^(_10sept_0_30[[#This Row],[H_mag_adj]]/20)*SIN(RADIANS(_10sept_0_30[[#This Row],[H_phase]]))</f>
        <v>1.5309487795842896E-4</v>
      </c>
      <c r="J46">
        <f>10^(_10sept_0_30[[#This Row],[V_mag_adj]]/20)*COS(RADIANS(_10sept_0_30[[#This Row],[V_phase]]))</f>
        <v>2.4541570790612409E-4</v>
      </c>
      <c r="K46">
        <f>10^(_10sept_0_30[[#This Row],[V_mag_adj]]/20)*SIN(RADIANS(_10sept_0_30[[#This Row],[V_phase]]))</f>
        <v>1.4055090114844065E-4</v>
      </c>
    </row>
    <row r="47" spans="1:11" x14ac:dyDescent="0.25">
      <c r="A47">
        <v>-136</v>
      </c>
      <c r="B47">
        <v>-30.97</v>
      </c>
      <c r="C47">
        <v>47.82</v>
      </c>
      <c r="D47">
        <v>-31.07</v>
      </c>
      <c r="E47">
        <v>47.05</v>
      </c>
      <c r="F47">
        <f>_10sept_0_30[[#This Row],[H_mag]]-40</f>
        <v>-70.97</v>
      </c>
      <c r="G47">
        <f>_10sept_0_30[[#This Row],[V_mag]]-40</f>
        <v>-71.069999999999993</v>
      </c>
      <c r="H47">
        <f>10^(_10sept_0_30[[#This Row],[H_mag_adj]]/20)*COS(RADIANS(_10sept_0_30[[#This Row],[H_phase]]))</f>
        <v>1.8989844700047909E-4</v>
      </c>
      <c r="I47">
        <f>10^(_10sept_0_30[[#This Row],[H_mag_adj]]/20)*SIN(RADIANS(_10sept_0_30[[#This Row],[H_phase]]))</f>
        <v>2.0957577466756267E-4</v>
      </c>
      <c r="J47">
        <f>10^(_10sept_0_30[[#This Row],[V_mag_adj]]/20)*COS(RADIANS(_10sept_0_30[[#This Row],[V_phase]]))</f>
        <v>1.9049191769480601E-4</v>
      </c>
      <c r="K47">
        <f>10^(_10sept_0_30[[#This Row],[V_mag_adj]]/20)*SIN(RADIANS(_10sept_0_30[[#This Row],[V_phase]]))</f>
        <v>2.046353091521307E-4</v>
      </c>
    </row>
    <row r="48" spans="1:11" x14ac:dyDescent="0.25">
      <c r="A48">
        <v>-135</v>
      </c>
      <c r="B48">
        <v>-31.47</v>
      </c>
      <c r="C48">
        <v>58.71</v>
      </c>
      <c r="D48">
        <v>-31.61</v>
      </c>
      <c r="E48">
        <v>58.13</v>
      </c>
      <c r="F48">
        <f>_10sept_0_30[[#This Row],[H_mag]]-40</f>
        <v>-71.47</v>
      </c>
      <c r="G48">
        <f>_10sept_0_30[[#This Row],[V_mag]]-40</f>
        <v>-71.61</v>
      </c>
      <c r="H48">
        <f>10^(_10sept_0_30[[#This Row],[H_mag_adj]]/20)*COS(RADIANS(_10sept_0_30[[#This Row],[H_phase]]))</f>
        <v>1.3866818698177476E-4</v>
      </c>
      <c r="I48">
        <f>10^(_10sept_0_30[[#This Row],[H_mag_adj]]/20)*SIN(RADIANS(_10sept_0_30[[#This Row],[H_phase]]))</f>
        <v>2.2815879762095407E-4</v>
      </c>
      <c r="J48">
        <f>10^(_10sept_0_30[[#This Row],[V_mag_adj]]/20)*COS(RADIANS(_10sept_0_30[[#This Row],[V_phase]]))</f>
        <v>1.3871670840920198E-4</v>
      </c>
      <c r="K48">
        <f>10^(_10sept_0_30[[#This Row],[V_mag_adj]]/20)*SIN(RADIANS(_10sept_0_30[[#This Row],[V_phase]]))</f>
        <v>2.2311802973345885E-4</v>
      </c>
    </row>
    <row r="49" spans="1:11" x14ac:dyDescent="0.25">
      <c r="A49">
        <v>-134</v>
      </c>
      <c r="B49">
        <v>-32.5</v>
      </c>
      <c r="C49">
        <v>63.41</v>
      </c>
      <c r="D49">
        <v>-32.68</v>
      </c>
      <c r="E49">
        <v>65.3</v>
      </c>
      <c r="F49">
        <f>_10sept_0_30[[#This Row],[H_mag]]-40</f>
        <v>-72.5</v>
      </c>
      <c r="G49">
        <f>_10sept_0_30[[#This Row],[V_mag]]-40</f>
        <v>-72.680000000000007</v>
      </c>
      <c r="H49">
        <f>10^(_10sept_0_30[[#This Row],[H_mag_adj]]/20)*COS(RADIANS(_10sept_0_30[[#This Row],[H_phase]]))</f>
        <v>1.0614340361517155E-4</v>
      </c>
      <c r="I49">
        <f>10^(_10sept_0_30[[#This Row],[H_mag_adj]]/20)*SIN(RADIANS(_10sept_0_30[[#This Row],[H_phase]]))</f>
        <v>2.1205591335310981E-4</v>
      </c>
      <c r="J49">
        <f>10^(_10sept_0_30[[#This Row],[V_mag_adj]]/20)*COS(RADIANS(_10sept_0_30[[#This Row],[V_phase]]))</f>
        <v>9.7059522830383012E-5</v>
      </c>
      <c r="K49">
        <f>10^(_10sept_0_30[[#This Row],[V_mag_adj]]/20)*SIN(RADIANS(_10sept_0_30[[#This Row],[V_phase]]))</f>
        <v>2.1102253737326473E-4</v>
      </c>
    </row>
    <row r="50" spans="1:11" x14ac:dyDescent="0.25">
      <c r="A50">
        <v>-133</v>
      </c>
      <c r="B50">
        <v>-33.83</v>
      </c>
      <c r="C50">
        <v>65.72</v>
      </c>
      <c r="D50">
        <v>-34.43</v>
      </c>
      <c r="E50">
        <v>65.8</v>
      </c>
      <c r="F50">
        <f>_10sept_0_30[[#This Row],[H_mag]]-40</f>
        <v>-73.83</v>
      </c>
      <c r="G50">
        <f>_10sept_0_30[[#This Row],[V_mag]]-40</f>
        <v>-74.430000000000007</v>
      </c>
      <c r="H50">
        <f>10^(_10sept_0_30[[#This Row],[H_mag_adj]]/20)*COS(RADIANS(_10sept_0_30[[#This Row],[H_phase]]))</f>
        <v>8.3666015362652267E-5</v>
      </c>
      <c r="I50">
        <f>10^(_10sept_0_30[[#This Row],[H_mag_adj]]/20)*SIN(RADIANS(_10sept_0_30[[#This Row],[H_phase]]))</f>
        <v>1.8547227651406385E-4</v>
      </c>
      <c r="J50">
        <f>10^(_10sept_0_30[[#This Row],[V_mag_adj]]/20)*COS(RADIANS(_10sept_0_30[[#This Row],[V_phase]]))</f>
        <v>7.7839909492816885E-5</v>
      </c>
      <c r="K50">
        <f>10^(_10sept_0_30[[#This Row],[V_mag_adj]]/20)*SIN(RADIANS(_10sept_0_30[[#This Row],[V_phase]]))</f>
        <v>1.7320165354959589E-4</v>
      </c>
    </row>
    <row r="51" spans="1:11" x14ac:dyDescent="0.25">
      <c r="A51">
        <v>-132</v>
      </c>
      <c r="B51">
        <v>-34.86</v>
      </c>
      <c r="C51">
        <v>58.67</v>
      </c>
      <c r="D51">
        <v>-35.020000000000003</v>
      </c>
      <c r="E51">
        <v>58.26</v>
      </c>
      <c r="F51">
        <f>_10sept_0_30[[#This Row],[H_mag]]-40</f>
        <v>-74.86</v>
      </c>
      <c r="G51">
        <f>_10sept_0_30[[#This Row],[V_mag]]-40</f>
        <v>-75.02000000000001</v>
      </c>
      <c r="H51">
        <f>10^(_10sept_0_30[[#This Row],[H_mag_adj]]/20)*COS(RADIANS(_10sept_0_30[[#This Row],[H_phase]]))</f>
        <v>9.396698863558853E-5</v>
      </c>
      <c r="I51">
        <f>10^(_10sept_0_30[[#This Row],[H_mag_adj]]/20)*SIN(RADIANS(_10sept_0_30[[#This Row],[H_phase]]))</f>
        <v>1.5436640911802268E-4</v>
      </c>
      <c r="J51">
        <f>10^(_10sept_0_30[[#This Row],[V_mag_adj]]/20)*COS(RADIANS(_10sept_0_30[[#This Row],[V_phase]]))</f>
        <v>9.3333987844682054E-5</v>
      </c>
      <c r="K51">
        <f>10^(_10sept_0_30[[#This Row],[V_mag_adj]]/20)*SIN(RADIANS(_10sept_0_30[[#This Row],[V_phase]]))</f>
        <v>1.5088488941581181E-4</v>
      </c>
    </row>
    <row r="52" spans="1:11" x14ac:dyDescent="0.25">
      <c r="A52">
        <v>-131</v>
      </c>
      <c r="B52">
        <v>-34.67</v>
      </c>
      <c r="C52">
        <v>44.74</v>
      </c>
      <c r="D52">
        <v>-35.119999999999997</v>
      </c>
      <c r="E52">
        <v>43.56</v>
      </c>
      <c r="F52">
        <f>_10sept_0_30[[#This Row],[H_mag]]-40</f>
        <v>-74.67</v>
      </c>
      <c r="G52">
        <f>_10sept_0_30[[#This Row],[V_mag]]-40</f>
        <v>-75.12</v>
      </c>
      <c r="H52">
        <f>10^(_10sept_0_30[[#This Row],[H_mag_adj]]/20)*COS(RADIANS(_10sept_0_30[[#This Row],[H_phase]]))</f>
        <v>1.3120393243956231E-4</v>
      </c>
      <c r="I52">
        <f>10^(_10sept_0_30[[#This Row],[H_mag_adj]]/20)*SIN(RADIANS(_10sept_0_30[[#This Row],[H_phase]]))</f>
        <v>1.3001853435025171E-4</v>
      </c>
      <c r="J52">
        <f>10^(_10sept_0_30[[#This Row],[V_mag_adj]]/20)*COS(RADIANS(_10sept_0_30[[#This Row],[V_phase]]))</f>
        <v>1.270954995633658E-4</v>
      </c>
      <c r="K52">
        <f>10^(_10sept_0_30[[#This Row],[V_mag_adj]]/20)*SIN(RADIANS(_10sept_0_30[[#This Row],[V_phase]]))</f>
        <v>1.2086232720804875E-4</v>
      </c>
    </row>
    <row r="53" spans="1:11" x14ac:dyDescent="0.25">
      <c r="A53">
        <v>-130</v>
      </c>
      <c r="B53">
        <v>-33.33</v>
      </c>
      <c r="C53">
        <v>33.42</v>
      </c>
      <c r="D53">
        <v>-33.590000000000003</v>
      </c>
      <c r="E53">
        <v>32.869999999999997</v>
      </c>
      <c r="F53">
        <f>_10sept_0_30[[#This Row],[H_mag]]-40</f>
        <v>-73.33</v>
      </c>
      <c r="G53">
        <f>_10sept_0_30[[#This Row],[V_mag]]-40</f>
        <v>-73.59</v>
      </c>
      <c r="H53">
        <f>10^(_10sept_0_30[[#This Row],[H_mag_adj]]/20)*COS(RADIANS(_10sept_0_30[[#This Row],[H_phase]]))</f>
        <v>1.7989013260871344E-4</v>
      </c>
      <c r="I53">
        <f>10^(_10sept_0_30[[#This Row],[H_mag_adj]]/20)*SIN(RADIANS(_10sept_0_30[[#This Row],[H_phase]]))</f>
        <v>1.1870580319552331E-4</v>
      </c>
      <c r="J53">
        <f>10^(_10sept_0_30[[#This Row],[V_mag_adj]]/20)*COS(RADIANS(_10sept_0_30[[#This Row],[V_phase]]))</f>
        <v>1.7568299625027081E-4</v>
      </c>
      <c r="K53">
        <f>10^(_10sept_0_30[[#This Row],[V_mag_adj]]/20)*SIN(RADIANS(_10sept_0_30[[#This Row],[V_phase]]))</f>
        <v>1.1352398576667634E-4</v>
      </c>
    </row>
    <row r="54" spans="1:11" x14ac:dyDescent="0.25">
      <c r="A54">
        <v>-129</v>
      </c>
      <c r="B54">
        <v>-31.67</v>
      </c>
      <c r="C54">
        <v>31.58</v>
      </c>
      <c r="D54">
        <v>-31.59</v>
      </c>
      <c r="E54">
        <v>32.21</v>
      </c>
      <c r="F54">
        <f>_10sept_0_30[[#This Row],[H_mag]]-40</f>
        <v>-71.67</v>
      </c>
      <c r="G54">
        <f>_10sept_0_30[[#This Row],[V_mag]]-40</f>
        <v>-71.59</v>
      </c>
      <c r="H54">
        <f>10^(_10sept_0_30[[#This Row],[H_mag_adj]]/20)*COS(RADIANS(_10sept_0_30[[#This Row],[H_phase]]))</f>
        <v>2.2227652984215156E-4</v>
      </c>
      <c r="I54">
        <f>10^(_10sept_0_30[[#This Row],[H_mag_adj]]/20)*SIN(RADIANS(_10sept_0_30[[#This Row],[H_phase]]))</f>
        <v>1.3663850171421392E-4</v>
      </c>
      <c r="J54">
        <f>10^(_10sept_0_30[[#This Row],[V_mag_adj]]/20)*COS(RADIANS(_10sept_0_30[[#This Row],[V_phase]]))</f>
        <v>2.2280337819378875E-4</v>
      </c>
      <c r="K54">
        <f>10^(_10sept_0_30[[#This Row],[V_mag_adj]]/20)*SIN(RADIANS(_10sept_0_30[[#This Row],[V_phase]]))</f>
        <v>1.4036108886401644E-4</v>
      </c>
    </row>
    <row r="55" spans="1:11" x14ac:dyDescent="0.25">
      <c r="A55">
        <v>-128</v>
      </c>
      <c r="B55">
        <v>-30.25</v>
      </c>
      <c r="C55">
        <v>36.46</v>
      </c>
      <c r="D55">
        <v>-30.51</v>
      </c>
      <c r="E55">
        <v>37.06</v>
      </c>
      <c r="F55">
        <f>_10sept_0_30[[#This Row],[H_mag]]-40</f>
        <v>-70.25</v>
      </c>
      <c r="G55">
        <f>_10sept_0_30[[#This Row],[V_mag]]-40</f>
        <v>-70.510000000000005</v>
      </c>
      <c r="H55">
        <f>10^(_10sept_0_30[[#This Row],[H_mag_adj]]/20)*COS(RADIANS(_10sept_0_30[[#This Row],[H_phase]]))</f>
        <v>2.4711716401476242E-4</v>
      </c>
      <c r="I55">
        <f>10^(_10sept_0_30[[#This Row],[H_mag_adj]]/20)*SIN(RADIANS(_10sept_0_30[[#This Row],[H_phase]]))</f>
        <v>1.8259023763030977E-4</v>
      </c>
      <c r="J55">
        <f>10^(_10sept_0_30[[#This Row],[V_mag_adj]]/20)*COS(RADIANS(_10sept_0_30[[#This Row],[V_phase]]))</f>
        <v>2.3796086147645412E-4</v>
      </c>
      <c r="K55">
        <f>10^(_10sept_0_30[[#This Row],[V_mag_adj]]/20)*SIN(RADIANS(_10sept_0_30[[#This Row],[V_phase]]))</f>
        <v>1.7970737378076221E-4</v>
      </c>
    </row>
    <row r="56" spans="1:11" x14ac:dyDescent="0.25">
      <c r="A56">
        <v>-127</v>
      </c>
      <c r="B56">
        <v>-28.93</v>
      </c>
      <c r="C56">
        <v>46.82</v>
      </c>
      <c r="D56">
        <v>-29.12</v>
      </c>
      <c r="E56">
        <v>46.78</v>
      </c>
      <c r="F56">
        <f>_10sept_0_30[[#This Row],[H_mag]]-40</f>
        <v>-68.930000000000007</v>
      </c>
      <c r="G56">
        <f>_10sept_0_30[[#This Row],[V_mag]]-40</f>
        <v>-69.12</v>
      </c>
      <c r="H56">
        <f>10^(_10sept_0_30[[#This Row],[H_mag_adj]]/20)*COS(RADIANS(_10sept_0_30[[#This Row],[H_phase]]))</f>
        <v>2.4476079065862463E-4</v>
      </c>
      <c r="I56">
        <f>10^(_10sept_0_30[[#This Row],[H_mag_adj]]/20)*SIN(RADIANS(_10sept_0_30[[#This Row],[H_phase]]))</f>
        <v>2.6082616006052183E-4</v>
      </c>
      <c r="J56">
        <f>10^(_10sept_0_30[[#This Row],[V_mag_adj]]/20)*COS(RADIANS(_10sept_0_30[[#This Row],[V_phase]]))</f>
        <v>2.3964298309287819E-4</v>
      </c>
      <c r="K56">
        <f>10^(_10sept_0_30[[#This Row],[V_mag_adj]]/20)*SIN(RADIANS(_10sept_0_30[[#This Row],[V_phase]]))</f>
        <v>2.5501541243785843E-4</v>
      </c>
    </row>
    <row r="57" spans="1:11" x14ac:dyDescent="0.25">
      <c r="A57">
        <v>-126</v>
      </c>
      <c r="B57">
        <v>-28.1</v>
      </c>
      <c r="C57">
        <v>58.24</v>
      </c>
      <c r="D57">
        <v>-28.14</v>
      </c>
      <c r="E57">
        <v>59.23</v>
      </c>
      <c r="F57">
        <f>_10sept_0_30[[#This Row],[H_mag]]-40</f>
        <v>-68.099999999999994</v>
      </c>
      <c r="G57">
        <f>_10sept_0_30[[#This Row],[V_mag]]-40</f>
        <v>-68.14</v>
      </c>
      <c r="H57">
        <f>10^(_10sept_0_30[[#This Row],[H_mag_adj]]/20)*COS(RADIANS(_10sept_0_30[[#This Row],[H_phase]]))</f>
        <v>2.071499347270278E-4</v>
      </c>
      <c r="I57">
        <f>10^(_10sept_0_30[[#This Row],[H_mag_adj]]/20)*SIN(RADIANS(_10sept_0_30[[#This Row],[H_phase]]))</f>
        <v>3.346200329236672E-4</v>
      </c>
      <c r="J57">
        <f>10^(_10sept_0_30[[#This Row],[V_mag_adj]]/20)*COS(RADIANS(_10sept_0_30[[#This Row],[V_phase]]))</f>
        <v>2.0041241950937458E-4</v>
      </c>
      <c r="K57">
        <f>10^(_10sept_0_30[[#This Row],[V_mag_adj]]/20)*SIN(RADIANS(_10sept_0_30[[#This Row],[V_phase]]))</f>
        <v>3.3659554421638975E-4</v>
      </c>
    </row>
    <row r="58" spans="1:11" x14ac:dyDescent="0.25">
      <c r="A58">
        <v>-125</v>
      </c>
      <c r="B58">
        <v>-27.16</v>
      </c>
      <c r="C58">
        <v>75.09</v>
      </c>
      <c r="D58">
        <v>-27.38</v>
      </c>
      <c r="E58">
        <v>74.31</v>
      </c>
      <c r="F58">
        <f>_10sept_0_30[[#This Row],[H_mag]]-40</f>
        <v>-67.16</v>
      </c>
      <c r="G58">
        <f>_10sept_0_30[[#This Row],[V_mag]]-40</f>
        <v>-67.38</v>
      </c>
      <c r="H58">
        <f>10^(_10sept_0_30[[#This Row],[H_mag_adj]]/20)*COS(RADIANS(_10sept_0_30[[#This Row],[H_phase]]))</f>
        <v>1.1283458602144442E-4</v>
      </c>
      <c r="I58">
        <f>10^(_10sept_0_30[[#This Row],[H_mag_adj]]/20)*SIN(RADIANS(_10sept_0_30[[#This Row],[H_phase]]))</f>
        <v>4.2376588948189894E-4</v>
      </c>
      <c r="J58">
        <f>10^(_10sept_0_30[[#This Row],[V_mag_adj]]/20)*COS(RADIANS(_10sept_0_30[[#This Row],[V_phase]]))</f>
        <v>1.1562686619599128E-4</v>
      </c>
      <c r="K58">
        <f>10^(_10sept_0_30[[#This Row],[V_mag_adj]]/20)*SIN(RADIANS(_10sept_0_30[[#This Row],[V_phase]]))</f>
        <v>4.1163144854100813E-4</v>
      </c>
    </row>
    <row r="59" spans="1:11" x14ac:dyDescent="0.25">
      <c r="A59">
        <v>-124</v>
      </c>
      <c r="B59">
        <v>-26.49</v>
      </c>
      <c r="C59">
        <v>93.28</v>
      </c>
      <c r="D59">
        <v>-26.79</v>
      </c>
      <c r="E59">
        <v>92.05</v>
      </c>
      <c r="F59">
        <f>_10sept_0_30[[#This Row],[H_mag]]-40</f>
        <v>-66.489999999999995</v>
      </c>
      <c r="G59">
        <f>_10sept_0_30[[#This Row],[V_mag]]-40</f>
        <v>-66.789999999999992</v>
      </c>
      <c r="H59">
        <f>10^(_10sept_0_30[[#This Row],[H_mag_adj]]/20)*COS(RADIANS(_10sept_0_30[[#This Row],[H_phase]]))</f>
        <v>-2.7102788374487545E-5</v>
      </c>
      <c r="I59">
        <f>10^(_10sept_0_30[[#This Row],[H_mag_adj]]/20)*SIN(RADIANS(_10sept_0_30[[#This Row],[H_phase]]))</f>
        <v>4.7292032229605496E-4</v>
      </c>
      <c r="J59">
        <f>10^(_10sept_0_30[[#This Row],[V_mag_adj]]/20)*COS(RADIANS(_10sept_0_30[[#This Row],[V_phase]]))</f>
        <v>-1.6369618721180462E-5</v>
      </c>
      <c r="K59">
        <f>10^(_10sept_0_30[[#This Row],[V_mag_adj]]/20)*SIN(RADIANS(_10sept_0_30[[#This Row],[V_phase]]))</f>
        <v>4.5732185730403539E-4</v>
      </c>
    </row>
    <row r="60" spans="1:11" x14ac:dyDescent="0.25">
      <c r="A60">
        <v>-123</v>
      </c>
      <c r="B60">
        <v>-25.97</v>
      </c>
      <c r="C60">
        <v>112.55</v>
      </c>
      <c r="D60">
        <v>-25.94</v>
      </c>
      <c r="E60">
        <v>112.78</v>
      </c>
      <c r="F60">
        <f>_10sept_0_30[[#This Row],[H_mag]]-40</f>
        <v>-65.97</v>
      </c>
      <c r="G60">
        <f>_10sept_0_30[[#This Row],[V_mag]]-40</f>
        <v>-65.94</v>
      </c>
      <c r="H60">
        <f>10^(_10sept_0_30[[#This Row],[H_mag_adj]]/20)*COS(RADIANS(_10sept_0_30[[#This Row],[H_phase]]))</f>
        <v>-1.9286503661631658E-4</v>
      </c>
      <c r="I60">
        <f>10^(_10sept_0_30[[#This Row],[H_mag_adj]]/20)*SIN(RADIANS(_10sept_0_30[[#This Row],[H_phase]]))</f>
        <v>4.6447053436746789E-4</v>
      </c>
      <c r="J60">
        <f>10^(_10sept_0_30[[#This Row],[V_mag_adj]]/20)*COS(RADIANS(_10sept_0_30[[#This Row],[V_phase]]))</f>
        <v>-1.954017113380325E-4</v>
      </c>
      <c r="K60">
        <f>10^(_10sept_0_30[[#This Row],[V_mag_adj]]/20)*SIN(RADIANS(_10sept_0_30[[#This Row],[V_phase]]))</f>
        <v>4.6529689066731602E-4</v>
      </c>
    </row>
    <row r="61" spans="1:11" x14ac:dyDescent="0.25">
      <c r="A61">
        <v>-122</v>
      </c>
      <c r="B61">
        <v>-25.04</v>
      </c>
      <c r="C61">
        <v>132.72</v>
      </c>
      <c r="D61">
        <v>-25.09</v>
      </c>
      <c r="E61">
        <v>133.99</v>
      </c>
      <c r="F61">
        <f>_10sept_0_30[[#This Row],[H_mag]]-40</f>
        <v>-65.039999999999992</v>
      </c>
      <c r="G61">
        <f>_10sept_0_30[[#This Row],[V_mag]]-40</f>
        <v>-65.09</v>
      </c>
      <c r="H61">
        <f>10^(_10sept_0_30[[#This Row],[H_mag_adj]]/20)*COS(RADIANS(_10sept_0_30[[#This Row],[H_phase]]))</f>
        <v>-3.7974860373228239E-4</v>
      </c>
      <c r="I61">
        <f>10^(_10sept_0_30[[#This Row],[H_mag_adj]]/20)*SIN(RADIANS(_10sept_0_30[[#This Row],[H_phase]]))</f>
        <v>4.1124149887254827E-4</v>
      </c>
      <c r="J61">
        <f>10^(_10sept_0_30[[#This Row],[V_mag_adj]]/20)*COS(RADIANS(_10sept_0_30[[#This Row],[V_phase]]))</f>
        <v>-3.8653850950087033E-4</v>
      </c>
      <c r="K61">
        <f>10^(_10sept_0_30[[#This Row],[V_mag_adj]]/20)*SIN(RADIANS(_10sept_0_30[[#This Row],[V_phase]]))</f>
        <v>4.0041217588193131E-4</v>
      </c>
    </row>
    <row r="62" spans="1:11" x14ac:dyDescent="0.25">
      <c r="A62">
        <v>-121</v>
      </c>
      <c r="B62">
        <v>-24.08</v>
      </c>
      <c r="C62">
        <v>152.83000000000001</v>
      </c>
      <c r="D62">
        <v>-24.11</v>
      </c>
      <c r="E62">
        <v>154.1</v>
      </c>
      <c r="F62">
        <f>_10sept_0_30[[#This Row],[H_mag]]-40</f>
        <v>-64.08</v>
      </c>
      <c r="G62">
        <f>_10sept_0_30[[#This Row],[V_mag]]-40</f>
        <v>-64.11</v>
      </c>
      <c r="H62">
        <f>10^(_10sept_0_30[[#This Row],[H_mag_adj]]/20)*COS(RADIANS(_10sept_0_30[[#This Row],[H_phase]]))</f>
        <v>-5.5618837914028774E-4</v>
      </c>
      <c r="I62">
        <f>10^(_10sept_0_30[[#This Row],[H_mag_adj]]/20)*SIN(RADIANS(_10sept_0_30[[#This Row],[H_phase]]))</f>
        <v>2.8547396151260739E-4</v>
      </c>
      <c r="J62">
        <f>10^(_10sept_0_30[[#This Row],[V_mag_adj]]/20)*COS(RADIANS(_10sept_0_30[[#This Row],[V_phase]]))</f>
        <v>-5.6043992139228108E-4</v>
      </c>
      <c r="K62">
        <f>10^(_10sept_0_30[[#This Row],[V_mag_adj]]/20)*SIN(RADIANS(_10sept_0_30[[#This Row],[V_phase]]))</f>
        <v>2.7213500418075964E-4</v>
      </c>
    </row>
    <row r="63" spans="1:11" x14ac:dyDescent="0.25">
      <c r="A63">
        <v>-120</v>
      </c>
      <c r="B63">
        <v>-23.2</v>
      </c>
      <c r="C63">
        <v>171.92</v>
      </c>
      <c r="D63">
        <v>-23.11</v>
      </c>
      <c r="E63">
        <v>171.56</v>
      </c>
      <c r="F63">
        <f>_10sept_0_30[[#This Row],[H_mag]]-40</f>
        <v>-63.2</v>
      </c>
      <c r="G63">
        <f>_10sept_0_30[[#This Row],[V_mag]]-40</f>
        <v>-63.11</v>
      </c>
      <c r="H63">
        <f>10^(_10sept_0_30[[#This Row],[H_mag_adj]]/20)*COS(RADIANS(_10sept_0_30[[#This Row],[H_phase]]))</f>
        <v>-6.8496301350369211E-4</v>
      </c>
      <c r="I63">
        <f>10^(_10sept_0_30[[#This Row],[H_mag_adj]]/20)*SIN(RADIANS(_10sept_0_30[[#This Row],[H_phase]]))</f>
        <v>9.7240744827352136E-5</v>
      </c>
      <c r="J63">
        <f>10^(_10sept_0_30[[#This Row],[V_mag_adj]]/20)*COS(RADIANS(_10sept_0_30[[#This Row],[V_phase]]))</f>
        <v>-6.9146624348896408E-4</v>
      </c>
      <c r="K63">
        <f>10^(_10sept_0_30[[#This Row],[V_mag_adj]]/20)*SIN(RADIANS(_10sept_0_30[[#This Row],[V_phase]]))</f>
        <v>1.0260016305100929E-4</v>
      </c>
    </row>
    <row r="64" spans="1:11" x14ac:dyDescent="0.25">
      <c r="A64">
        <v>-119</v>
      </c>
      <c r="B64">
        <v>-22.12</v>
      </c>
      <c r="C64">
        <v>-171.13</v>
      </c>
      <c r="D64">
        <v>-22.23</v>
      </c>
      <c r="E64">
        <v>-170.84</v>
      </c>
      <c r="F64">
        <f>_10sept_0_30[[#This Row],[H_mag]]-40</f>
        <v>-62.120000000000005</v>
      </c>
      <c r="G64">
        <f>_10sept_0_30[[#This Row],[V_mag]]-40</f>
        <v>-62.230000000000004</v>
      </c>
      <c r="H64">
        <f>10^(_10sept_0_30[[#This Row],[H_mag_adj]]/20)*COS(RADIANS(_10sept_0_30[[#This Row],[H_phase]]))</f>
        <v>-7.740604012402418E-4</v>
      </c>
      <c r="I64">
        <f>10^(_10sept_0_30[[#This Row],[H_mag_adj]]/20)*SIN(RADIANS(_10sept_0_30[[#This Row],[H_phase]]))</f>
        <v>-1.2079942216992889E-4</v>
      </c>
      <c r="J64">
        <f>10^(_10sept_0_30[[#This Row],[V_mag_adj]]/20)*COS(RADIANS(_10sept_0_30[[#This Row],[V_phase]]))</f>
        <v>-7.6370582902847688E-4</v>
      </c>
      <c r="K64">
        <f>10^(_10sept_0_30[[#This Row],[V_mag_adj]]/20)*SIN(RADIANS(_10sept_0_30[[#This Row],[V_phase]]))</f>
        <v>-1.2314626169009291E-4</v>
      </c>
    </row>
    <row r="65" spans="1:11" x14ac:dyDescent="0.25">
      <c r="A65">
        <v>-118</v>
      </c>
      <c r="B65">
        <v>-21.4</v>
      </c>
      <c r="C65">
        <v>-155.06</v>
      </c>
      <c r="D65">
        <v>-21.46</v>
      </c>
      <c r="E65">
        <v>-154.37</v>
      </c>
      <c r="F65">
        <f>_10sept_0_30[[#This Row],[H_mag]]-40</f>
        <v>-61.4</v>
      </c>
      <c r="G65">
        <f>_10sept_0_30[[#This Row],[V_mag]]-40</f>
        <v>-61.46</v>
      </c>
      <c r="H65">
        <f>10^(_10sept_0_30[[#This Row],[H_mag_adj]]/20)*COS(RADIANS(_10sept_0_30[[#This Row],[H_phase]]))</f>
        <v>-7.7176929257667182E-4</v>
      </c>
      <c r="I65">
        <f>10^(_10sept_0_30[[#This Row],[H_mag_adj]]/20)*SIN(RADIANS(_10sept_0_30[[#This Row],[H_phase]]))</f>
        <v>-3.5889848022901082E-4</v>
      </c>
      <c r="J65">
        <f>10^(_10sept_0_30[[#This Row],[V_mag_adj]]/20)*COS(RADIANS(_10sept_0_30[[#This Row],[V_phase]]))</f>
        <v>-7.6210861644037482E-4</v>
      </c>
      <c r="K65">
        <f>10^(_10sept_0_30[[#This Row],[V_mag_adj]]/20)*SIN(RADIANS(_10sept_0_30[[#This Row],[V_phase]]))</f>
        <v>-3.6563203199781402E-4</v>
      </c>
    </row>
    <row r="66" spans="1:11" x14ac:dyDescent="0.25">
      <c r="A66">
        <v>-117</v>
      </c>
      <c r="B66">
        <v>-20.91</v>
      </c>
      <c r="C66">
        <v>-138.96</v>
      </c>
      <c r="D66">
        <v>-20.98</v>
      </c>
      <c r="E66">
        <v>-138.96</v>
      </c>
      <c r="F66">
        <f>_10sept_0_30[[#This Row],[H_mag]]-40</f>
        <v>-60.91</v>
      </c>
      <c r="G66">
        <f>_10sept_0_30[[#This Row],[V_mag]]-40</f>
        <v>-60.980000000000004</v>
      </c>
      <c r="H66">
        <f>10^(_10sept_0_30[[#This Row],[H_mag_adj]]/20)*COS(RADIANS(_10sept_0_30[[#This Row],[H_phase]]))</f>
        <v>-6.7922883395415566E-4</v>
      </c>
      <c r="I66">
        <f>10^(_10sept_0_30[[#This Row],[H_mag_adj]]/20)*SIN(RADIANS(_10sept_0_30[[#This Row],[H_phase]]))</f>
        <v>-5.9127764119668816E-4</v>
      </c>
      <c r="J66">
        <f>10^(_10sept_0_30[[#This Row],[V_mag_adj]]/20)*COS(RADIANS(_10sept_0_30[[#This Row],[V_phase]]))</f>
        <v>-6.7377689452497033E-4</v>
      </c>
      <c r="K66">
        <f>10^(_10sept_0_30[[#This Row],[V_mag_adj]]/20)*SIN(RADIANS(_10sept_0_30[[#This Row],[V_phase]]))</f>
        <v>-5.8653165615528522E-4</v>
      </c>
    </row>
    <row r="67" spans="1:11" x14ac:dyDescent="0.25">
      <c r="A67">
        <v>-116</v>
      </c>
      <c r="B67">
        <v>-20.63</v>
      </c>
      <c r="C67">
        <v>-123.91</v>
      </c>
      <c r="D67">
        <v>-20.7</v>
      </c>
      <c r="E67">
        <v>-123.91</v>
      </c>
      <c r="F67">
        <f>_10sept_0_30[[#This Row],[H_mag]]-40</f>
        <v>-60.629999999999995</v>
      </c>
      <c r="G67">
        <f>_10sept_0_30[[#This Row],[V_mag]]-40</f>
        <v>-60.7</v>
      </c>
      <c r="H67">
        <f>10^(_10sept_0_30[[#This Row],[H_mag_adj]]/20)*COS(RADIANS(_10sept_0_30[[#This Row],[H_phase]]))</f>
        <v>-5.1885803862396131E-4</v>
      </c>
      <c r="I67">
        <f>10^(_10sept_0_30[[#This Row],[H_mag_adj]]/20)*SIN(RADIANS(_10sept_0_30[[#This Row],[H_phase]]))</f>
        <v>-7.7185118677824689E-4</v>
      </c>
      <c r="J67">
        <f>10^(_10sept_0_30[[#This Row],[V_mag_adj]]/20)*COS(RADIANS(_10sept_0_30[[#This Row],[V_phase]]))</f>
        <v>-5.1469334116485102E-4</v>
      </c>
      <c r="K67">
        <f>10^(_10sept_0_30[[#This Row],[V_mag_adj]]/20)*SIN(RADIANS(_10sept_0_30[[#This Row],[V_phase]]))</f>
        <v>-7.6565579914406512E-4</v>
      </c>
    </row>
    <row r="68" spans="1:11" x14ac:dyDescent="0.25">
      <c r="A68">
        <v>-115</v>
      </c>
      <c r="B68">
        <v>-20.68</v>
      </c>
      <c r="C68">
        <v>-107.87</v>
      </c>
      <c r="D68">
        <v>-20.65</v>
      </c>
      <c r="E68">
        <v>-107.89</v>
      </c>
      <c r="F68">
        <f>_10sept_0_30[[#This Row],[H_mag]]-40</f>
        <v>-60.68</v>
      </c>
      <c r="G68">
        <f>_10sept_0_30[[#This Row],[V_mag]]-40</f>
        <v>-60.65</v>
      </c>
      <c r="H68">
        <f>10^(_10sept_0_30[[#This Row],[H_mag_adj]]/20)*COS(RADIANS(_10sept_0_30[[#This Row],[H_phase]]))</f>
        <v>-2.8375133003524105E-4</v>
      </c>
      <c r="I68">
        <f>10^(_10sept_0_30[[#This Row],[H_mag_adj]]/20)*SIN(RADIANS(_10sept_0_30[[#This Row],[H_phase]]))</f>
        <v>-8.8008630007966498E-4</v>
      </c>
      <c r="J68">
        <f>10^(_10sept_0_30[[#This Row],[V_mag_adj]]/20)*COS(RADIANS(_10sept_0_30[[#This Row],[V_phase]]))</f>
        <v>-2.8504132044582166E-4</v>
      </c>
      <c r="K68">
        <f>10^(_10sept_0_30[[#This Row],[V_mag_adj]]/20)*SIN(RADIANS(_10sept_0_30[[#This Row],[V_phase]]))</f>
        <v>-8.8303182152349555E-4</v>
      </c>
    </row>
    <row r="69" spans="1:11" x14ac:dyDescent="0.25">
      <c r="A69">
        <v>-114</v>
      </c>
      <c r="B69">
        <v>-20.82</v>
      </c>
      <c r="C69">
        <v>-90.74</v>
      </c>
      <c r="D69">
        <v>-20.86</v>
      </c>
      <c r="E69">
        <v>-90.03</v>
      </c>
      <c r="F69">
        <f>_10sept_0_30[[#This Row],[H_mag]]-40</f>
        <v>-60.82</v>
      </c>
      <c r="G69">
        <f>_10sept_0_30[[#This Row],[V_mag]]-40</f>
        <v>-60.86</v>
      </c>
      <c r="H69">
        <f>10^(_10sept_0_30[[#This Row],[H_mag_adj]]/20)*COS(RADIANS(_10sept_0_30[[#This Row],[H_phase]]))</f>
        <v>-1.1751600343627648E-5</v>
      </c>
      <c r="I69">
        <f>10^(_10sept_0_30[[#This Row],[H_mag_adj]]/20)*SIN(RADIANS(_10sept_0_30[[#This Row],[H_phase]]))</f>
        <v>-9.098373830535311E-4</v>
      </c>
      <c r="J69">
        <f>10^(_10sept_0_30[[#This Row],[V_mag_adj]]/20)*COS(RADIANS(_10sept_0_30[[#This Row],[V_phase]]))</f>
        <v>-4.7424045918038854E-7</v>
      </c>
      <c r="K69">
        <f>10^(_10sept_0_30[[#This Row],[V_mag_adj]]/20)*SIN(RADIANS(_10sept_0_30[[#This Row],[V_phase]]))</f>
        <v>-9.0573247674233487E-4</v>
      </c>
    </row>
    <row r="70" spans="1:11" x14ac:dyDescent="0.25">
      <c r="A70">
        <v>-113</v>
      </c>
      <c r="B70">
        <v>-21.08</v>
      </c>
      <c r="C70">
        <v>-70.41</v>
      </c>
      <c r="D70">
        <v>-21.05</v>
      </c>
      <c r="E70">
        <v>-70.25</v>
      </c>
      <c r="F70">
        <f>_10sept_0_30[[#This Row],[H_mag]]-40</f>
        <v>-61.08</v>
      </c>
      <c r="G70">
        <f>_10sept_0_30[[#This Row],[V_mag]]-40</f>
        <v>-61.05</v>
      </c>
      <c r="H70">
        <f>10^(_10sept_0_30[[#This Row],[H_mag_adj]]/20)*COS(RADIANS(_10sept_0_30[[#This Row],[H_phase]]))</f>
        <v>2.9608533826404668E-4</v>
      </c>
      <c r="I70">
        <f>10^(_10sept_0_30[[#This Row],[H_mag_adj]]/20)*SIN(RADIANS(_10sept_0_30[[#This Row],[H_phase]]))</f>
        <v>-8.3196369090743556E-4</v>
      </c>
      <c r="J70">
        <f>10^(_10sept_0_30[[#This Row],[V_mag_adj]]/20)*COS(RADIANS(_10sept_0_30[[#This Row],[V_phase]]))</f>
        <v>2.9943990648616221E-4</v>
      </c>
      <c r="K70">
        <f>10^(_10sept_0_30[[#This Row],[V_mag_adj]]/20)*SIN(RADIANS(_10sept_0_30[[#This Row],[V_phase]]))</f>
        <v>-8.3400921878216082E-4</v>
      </c>
    </row>
    <row r="71" spans="1:11" x14ac:dyDescent="0.25">
      <c r="A71">
        <v>-112</v>
      </c>
      <c r="B71">
        <v>-21.12</v>
      </c>
      <c r="C71">
        <v>-49.65</v>
      </c>
      <c r="D71">
        <v>-21.05</v>
      </c>
      <c r="E71">
        <v>-50.08</v>
      </c>
      <c r="F71">
        <f>_10sept_0_30[[#This Row],[H_mag]]-40</f>
        <v>-61.120000000000005</v>
      </c>
      <c r="G71">
        <f>_10sept_0_30[[#This Row],[V_mag]]-40</f>
        <v>-61.05</v>
      </c>
      <c r="H71">
        <f>10^(_10sept_0_30[[#This Row],[H_mag_adj]]/20)*COS(RADIANS(_10sept_0_30[[#This Row],[H_phase]]))</f>
        <v>5.6912759995094916E-4</v>
      </c>
      <c r="I71">
        <f>10^(_10sept_0_30[[#This Row],[H_mag_adj]]/20)*SIN(RADIANS(_10sept_0_30[[#This Row],[H_phase]]))</f>
        <v>-6.6990623229656074E-4</v>
      </c>
      <c r="J71">
        <f>10^(_10sept_0_30[[#This Row],[V_mag_adj]]/20)*COS(RADIANS(_10sept_0_30[[#This Row],[V_phase]]))</f>
        <v>5.6864837727845332E-4</v>
      </c>
      <c r="K71">
        <f>10^(_10sept_0_30[[#This Row],[V_mag_adj]]/20)*SIN(RADIANS(_10sept_0_30[[#This Row],[V_phase]]))</f>
        <v>-6.7961360906669131E-4</v>
      </c>
    </row>
    <row r="72" spans="1:11" x14ac:dyDescent="0.25">
      <c r="A72">
        <v>-111</v>
      </c>
      <c r="B72">
        <v>-20.85</v>
      </c>
      <c r="C72">
        <v>-29.37</v>
      </c>
      <c r="D72">
        <v>-20.93</v>
      </c>
      <c r="E72">
        <v>-29.02</v>
      </c>
      <c r="F72">
        <f>_10sept_0_30[[#This Row],[H_mag]]-40</f>
        <v>-60.85</v>
      </c>
      <c r="G72">
        <f>_10sept_0_30[[#This Row],[V_mag]]-40</f>
        <v>-60.93</v>
      </c>
      <c r="H72">
        <f>10^(_10sept_0_30[[#This Row],[H_mag_adj]]/20)*COS(RADIANS(_10sept_0_30[[#This Row],[H_phase]]))</f>
        <v>7.9022871025059718E-4</v>
      </c>
      <c r="I72">
        <f>10^(_10sept_0_30[[#This Row],[H_mag_adj]]/20)*SIN(RADIANS(_10sept_0_30[[#This Row],[H_phase]]))</f>
        <v>-4.4472602289808561E-4</v>
      </c>
      <c r="J72">
        <f>10^(_10sept_0_30[[#This Row],[V_mag_adj]]/20)*COS(RADIANS(_10sept_0_30[[#This Row],[V_phase]]))</f>
        <v>7.8566099446055761E-4</v>
      </c>
      <c r="K72">
        <f>10^(_10sept_0_30[[#This Row],[V_mag_adj]]/20)*SIN(RADIANS(_10sept_0_30[[#This Row],[V_phase]]))</f>
        <v>-4.3585758228128287E-4</v>
      </c>
    </row>
    <row r="73" spans="1:11" x14ac:dyDescent="0.25">
      <c r="A73">
        <v>-110</v>
      </c>
      <c r="B73">
        <v>-20.64</v>
      </c>
      <c r="C73">
        <v>-9.36</v>
      </c>
      <c r="D73">
        <v>-20.56</v>
      </c>
      <c r="E73">
        <v>-8.6</v>
      </c>
      <c r="F73">
        <f>_10sept_0_30[[#This Row],[H_mag]]-40</f>
        <v>-60.64</v>
      </c>
      <c r="G73">
        <f>_10sept_0_30[[#This Row],[V_mag]]-40</f>
        <v>-60.56</v>
      </c>
      <c r="H73">
        <f>10^(_10sept_0_30[[#This Row],[H_mag_adj]]/20)*COS(RADIANS(_10sept_0_30[[#This Row],[H_phase]]))</f>
        <v>9.165980764773323E-4</v>
      </c>
      <c r="I73">
        <f>10^(_10sept_0_30[[#This Row],[H_mag_adj]]/20)*SIN(RADIANS(_10sept_0_30[[#This Row],[H_phase]]))</f>
        <v>-1.5108445970722249E-4</v>
      </c>
      <c r="J73">
        <f>10^(_10sept_0_30[[#This Row],[V_mag_adj]]/20)*COS(RADIANS(_10sept_0_30[[#This Row],[V_phase]]))</f>
        <v>9.2702041697520043E-4</v>
      </c>
      <c r="K73">
        <f>10^(_10sept_0_30[[#This Row],[V_mag_adj]]/20)*SIN(RADIANS(_10sept_0_30[[#This Row],[V_phase]]))</f>
        <v>-1.4019865670543497E-4</v>
      </c>
    </row>
    <row r="74" spans="1:11" x14ac:dyDescent="0.25">
      <c r="A74">
        <v>-109</v>
      </c>
      <c r="B74">
        <v>-20.149999999999999</v>
      </c>
      <c r="C74">
        <v>10.25</v>
      </c>
      <c r="D74">
        <v>-20.13</v>
      </c>
      <c r="E74">
        <v>9.98</v>
      </c>
      <c r="F74">
        <f>_10sept_0_30[[#This Row],[H_mag]]-40</f>
        <v>-60.15</v>
      </c>
      <c r="G74">
        <f>_10sept_0_30[[#This Row],[V_mag]]-40</f>
        <v>-60.129999999999995</v>
      </c>
      <c r="H74">
        <f>10^(_10sept_0_30[[#This Row],[H_mag_adj]]/20)*COS(RADIANS(_10sept_0_30[[#This Row],[H_phase]]))</f>
        <v>9.6719281188875118E-4</v>
      </c>
      <c r="I74">
        <f>10^(_10sept_0_30[[#This Row],[H_mag_adj]]/20)*SIN(RADIANS(_10sept_0_30[[#This Row],[H_phase]]))</f>
        <v>1.7489695143295945E-4</v>
      </c>
      <c r="J74">
        <f>10^(_10sept_0_30[[#This Row],[V_mag_adj]]/20)*COS(RADIANS(_10sept_0_30[[#This Row],[V_phase]]))</f>
        <v>9.7023773716056251E-4</v>
      </c>
      <c r="K74">
        <f>10^(_10sept_0_30[[#This Row],[V_mag_adj]]/20)*SIN(RADIANS(_10sept_0_30[[#This Row],[V_phase]]))</f>
        <v>1.7072990550878693E-4</v>
      </c>
    </row>
    <row r="75" spans="1:11" x14ac:dyDescent="0.25">
      <c r="A75">
        <v>-108</v>
      </c>
      <c r="B75">
        <v>-19.86</v>
      </c>
      <c r="C75">
        <v>27.48</v>
      </c>
      <c r="D75">
        <v>-19.78</v>
      </c>
      <c r="E75">
        <v>26.65</v>
      </c>
      <c r="F75">
        <f>_10sept_0_30[[#This Row],[H_mag]]-40</f>
        <v>-59.86</v>
      </c>
      <c r="G75">
        <f>_10sept_0_30[[#This Row],[V_mag]]-40</f>
        <v>-59.78</v>
      </c>
      <c r="H75">
        <f>10^(_10sept_0_30[[#This Row],[H_mag_adj]]/20)*COS(RADIANS(_10sept_0_30[[#This Row],[H_phase]]))</f>
        <v>9.0158734450591341E-4</v>
      </c>
      <c r="I75">
        <f>10^(_10sept_0_30[[#This Row],[H_mag_adj]]/20)*SIN(RADIANS(_10sept_0_30[[#This Row],[H_phase]]))</f>
        <v>4.6893673985749155E-4</v>
      </c>
      <c r="J75">
        <f>10^(_10sept_0_30[[#This Row],[V_mag_adj]]/20)*COS(RADIANS(_10sept_0_30[[#This Row],[V_phase]]))</f>
        <v>9.1668989938786566E-4</v>
      </c>
      <c r="K75">
        <f>10^(_10sept_0_30[[#This Row],[V_mag_adj]]/20)*SIN(RADIANS(_10sept_0_30[[#This Row],[V_phase]]))</f>
        <v>4.60045108857259E-4</v>
      </c>
    </row>
    <row r="76" spans="1:11" x14ac:dyDescent="0.25">
      <c r="A76">
        <v>-107</v>
      </c>
      <c r="B76">
        <v>-19.670000000000002</v>
      </c>
      <c r="C76">
        <v>43.63</v>
      </c>
      <c r="D76">
        <v>-19.66</v>
      </c>
      <c r="E76">
        <v>42.78</v>
      </c>
      <c r="F76">
        <f>_10sept_0_30[[#This Row],[H_mag]]-40</f>
        <v>-59.67</v>
      </c>
      <c r="G76">
        <f>_10sept_0_30[[#This Row],[V_mag]]-40</f>
        <v>-59.66</v>
      </c>
      <c r="H76">
        <f>10^(_10sept_0_30[[#This Row],[H_mag_adj]]/20)*COS(RADIANS(_10sept_0_30[[#This Row],[H_phase]]))</f>
        <v>7.5183923517063548E-4</v>
      </c>
      <c r="I76">
        <f>10^(_10sept_0_30[[#This Row],[H_mag_adj]]/20)*SIN(RADIANS(_10sept_0_30[[#This Row],[H_phase]]))</f>
        <v>7.1671785710128596E-4</v>
      </c>
      <c r="J76">
        <f>10^(_10sept_0_30[[#This Row],[V_mag_adj]]/20)*COS(RADIANS(_10sept_0_30[[#This Row],[V_phase]]))</f>
        <v>7.6326707348937386E-4</v>
      </c>
      <c r="K76">
        <f>10^(_10sept_0_30[[#This Row],[V_mag_adj]]/20)*SIN(RADIANS(_10sept_0_30[[#This Row],[V_phase]]))</f>
        <v>7.0629832636422433E-4</v>
      </c>
    </row>
    <row r="77" spans="1:11" x14ac:dyDescent="0.25">
      <c r="A77">
        <v>-106</v>
      </c>
      <c r="B77">
        <v>-19.79</v>
      </c>
      <c r="C77">
        <v>60.37</v>
      </c>
      <c r="D77">
        <v>-19.68</v>
      </c>
      <c r="E77">
        <v>59.49</v>
      </c>
      <c r="F77">
        <f>_10sept_0_30[[#This Row],[H_mag]]-40</f>
        <v>-59.79</v>
      </c>
      <c r="G77">
        <f>_10sept_0_30[[#This Row],[V_mag]]-40</f>
        <v>-59.68</v>
      </c>
      <c r="H77">
        <f>10^(_10sept_0_30[[#This Row],[H_mag_adj]]/20)*COS(RADIANS(_10sept_0_30[[#This Row],[H_phase]]))</f>
        <v>5.0649584170440998E-4</v>
      </c>
      <c r="I77">
        <f>10^(_10sept_0_30[[#This Row],[H_mag_adj]]/20)*SIN(RADIANS(_10sept_0_30[[#This Row],[H_phase]]))</f>
        <v>8.9050793987951755E-4</v>
      </c>
      <c r="J77">
        <f>10^(_10sept_0_30[[#This Row],[V_mag_adj]]/20)*COS(RADIANS(_10sept_0_30[[#This Row],[V_phase]]))</f>
        <v>5.2674149194906184E-4</v>
      </c>
      <c r="K77">
        <f>10^(_10sept_0_30[[#This Row],[V_mag_adj]]/20)*SIN(RADIANS(_10sept_0_30[[#This Row],[V_phase]]))</f>
        <v>8.9387281773701394E-4</v>
      </c>
    </row>
    <row r="78" spans="1:11" x14ac:dyDescent="0.25">
      <c r="A78">
        <v>-105</v>
      </c>
      <c r="B78">
        <v>-19.91</v>
      </c>
      <c r="C78">
        <v>78.8</v>
      </c>
      <c r="D78">
        <v>-19.989999999999998</v>
      </c>
      <c r="E78">
        <v>78.34</v>
      </c>
      <c r="F78">
        <f>_10sept_0_30[[#This Row],[H_mag]]-40</f>
        <v>-59.91</v>
      </c>
      <c r="G78">
        <f>_10sept_0_30[[#This Row],[V_mag]]-40</f>
        <v>-59.989999999999995</v>
      </c>
      <c r="H78">
        <f>10^(_10sept_0_30[[#This Row],[H_mag_adj]]/20)*COS(RADIANS(_10sept_0_30[[#This Row],[H_phase]]))</f>
        <v>1.9625739920770086E-4</v>
      </c>
      <c r="I78">
        <f>10^(_10sept_0_30[[#This Row],[H_mag_adj]]/20)*SIN(RADIANS(_10sept_0_30[[#This Row],[H_phase]]))</f>
        <v>9.9117229428788444E-4</v>
      </c>
      <c r="J78">
        <f>10^(_10sept_0_30[[#This Row],[V_mag_adj]]/20)*COS(RADIANS(_10sept_0_30[[#This Row],[V_phase]]))</f>
        <v>2.0233643389154887E-4</v>
      </c>
      <c r="K78">
        <f>10^(_10sept_0_30[[#This Row],[V_mag_adj]]/20)*SIN(RADIANS(_10sept_0_30[[#This Row],[V_phase]]))</f>
        <v>9.804923281688388E-4</v>
      </c>
    </row>
    <row r="79" spans="1:11" x14ac:dyDescent="0.25">
      <c r="A79">
        <v>-104</v>
      </c>
      <c r="B79">
        <v>-20.23</v>
      </c>
      <c r="C79">
        <v>96.78</v>
      </c>
      <c r="D79">
        <v>-20.22</v>
      </c>
      <c r="E79">
        <v>95.56</v>
      </c>
      <c r="F79">
        <f>_10sept_0_30[[#This Row],[H_mag]]-40</f>
        <v>-60.230000000000004</v>
      </c>
      <c r="G79">
        <f>_10sept_0_30[[#This Row],[V_mag]]-40</f>
        <v>-60.22</v>
      </c>
      <c r="H79">
        <f>10^(_10sept_0_30[[#This Row],[H_mag_adj]]/20)*COS(RADIANS(_10sept_0_30[[#This Row],[H_phase]]))</f>
        <v>-1.1497225071710973E-4</v>
      </c>
      <c r="I79">
        <f>10^(_10sept_0_30[[#This Row],[H_mag_adj]]/20)*SIN(RADIANS(_10sept_0_30[[#This Row],[H_phase]]))</f>
        <v>9.670573120895866E-4</v>
      </c>
      <c r="J79">
        <f>10^(_10sept_0_30[[#This Row],[V_mag_adj]]/20)*COS(RADIANS(_10sept_0_30[[#This Row],[V_phase]]))</f>
        <v>-9.4464870350226415E-5</v>
      </c>
      <c r="K79">
        <f>10^(_10sept_0_30[[#This Row],[V_mag_adj]]/20)*SIN(RADIANS(_10sept_0_30[[#This Row],[V_phase]]))</f>
        <v>9.7040258755116374E-4</v>
      </c>
    </row>
    <row r="80" spans="1:11" x14ac:dyDescent="0.25">
      <c r="A80">
        <v>-103</v>
      </c>
      <c r="B80">
        <v>-20.420000000000002</v>
      </c>
      <c r="C80">
        <v>116.39</v>
      </c>
      <c r="D80">
        <v>-20.52</v>
      </c>
      <c r="E80">
        <v>115.69</v>
      </c>
      <c r="F80">
        <f>_10sept_0_30[[#This Row],[H_mag]]-40</f>
        <v>-60.42</v>
      </c>
      <c r="G80">
        <f>_10sept_0_30[[#This Row],[V_mag]]-40</f>
        <v>-60.519999999999996</v>
      </c>
      <c r="H80">
        <f>10^(_10sept_0_30[[#This Row],[H_mag_adj]]/20)*COS(RADIANS(_10sept_0_30[[#This Row],[H_phase]]))</f>
        <v>-4.2349773490398906E-4</v>
      </c>
      <c r="I80">
        <f>10^(_10sept_0_30[[#This Row],[H_mag_adj]]/20)*SIN(RADIANS(_10sept_0_30[[#This Row],[H_phase]]))</f>
        <v>8.5350465652471745E-4</v>
      </c>
      <c r="J80">
        <f>10^(_10sept_0_30[[#This Row],[V_mag_adj]]/20)*COS(RADIANS(_10sept_0_30[[#This Row],[V_phase]]))</f>
        <v>-4.0831084526600725E-4</v>
      </c>
      <c r="K80">
        <f>10^(_10sept_0_30[[#This Row],[V_mag_adj]]/20)*SIN(RADIANS(_10sept_0_30[[#This Row],[V_phase]]))</f>
        <v>8.4878634866267688E-4</v>
      </c>
    </row>
    <row r="81" spans="1:11" x14ac:dyDescent="0.25">
      <c r="A81">
        <v>-102</v>
      </c>
      <c r="B81">
        <v>-20.68</v>
      </c>
      <c r="C81">
        <v>135.72999999999999</v>
      </c>
      <c r="D81">
        <v>-20.78</v>
      </c>
      <c r="E81">
        <v>135.13999999999999</v>
      </c>
      <c r="F81">
        <f>_10sept_0_30[[#This Row],[H_mag]]-40</f>
        <v>-60.68</v>
      </c>
      <c r="G81">
        <f>_10sept_0_30[[#This Row],[V_mag]]-40</f>
        <v>-60.78</v>
      </c>
      <c r="H81">
        <f>10^(_10sept_0_30[[#This Row],[H_mag_adj]]/20)*COS(RADIANS(_10sept_0_30[[#This Row],[H_phase]]))</f>
        <v>-6.6213782553276794E-4</v>
      </c>
      <c r="I81">
        <f>10^(_10sept_0_30[[#This Row],[H_mag_adj]]/20)*SIN(RADIANS(_10sept_0_30[[#This Row],[H_phase]]))</f>
        <v>6.45476733030262E-4</v>
      </c>
      <c r="J81">
        <f>10^(_10sept_0_30[[#This Row],[V_mag_adj]]/20)*COS(RADIANS(_10sept_0_30[[#This Row],[V_phase]]))</f>
        <v>-6.4795313436684214E-4</v>
      </c>
      <c r="K81">
        <f>10^(_10sept_0_30[[#This Row],[V_mag_adj]]/20)*SIN(RADIANS(_10sept_0_30[[#This Row],[V_phase]]))</f>
        <v>6.4479435008026455E-4</v>
      </c>
    </row>
    <row r="82" spans="1:11" x14ac:dyDescent="0.25">
      <c r="A82">
        <v>-101</v>
      </c>
      <c r="B82">
        <v>-20.82</v>
      </c>
      <c r="C82">
        <v>155.65</v>
      </c>
      <c r="D82">
        <v>-20.9</v>
      </c>
      <c r="E82">
        <v>155.46</v>
      </c>
      <c r="F82">
        <f>_10sept_0_30[[#This Row],[H_mag]]-40</f>
        <v>-60.82</v>
      </c>
      <c r="G82">
        <f>_10sept_0_30[[#This Row],[V_mag]]-40</f>
        <v>-60.9</v>
      </c>
      <c r="H82">
        <f>10^(_10sept_0_30[[#This Row],[H_mag_adj]]/20)*COS(RADIANS(_10sept_0_30[[#This Row],[H_phase]]))</f>
        <v>-8.2897085978267718E-4</v>
      </c>
      <c r="I82">
        <f>10^(_10sept_0_30[[#This Row],[H_mag_adj]]/20)*SIN(RADIANS(_10sept_0_30[[#This Row],[H_phase]]))</f>
        <v>3.7516593307962182E-4</v>
      </c>
      <c r="J82">
        <f>10^(_10sept_0_30[[#This Row],[V_mag_adj]]/20)*COS(RADIANS(_10sept_0_30[[#This Row],[V_phase]]))</f>
        <v>-8.2013360394773917E-4</v>
      </c>
      <c r="K82">
        <f>10^(_10sept_0_30[[#This Row],[V_mag_adj]]/20)*SIN(RADIANS(_10sept_0_30[[#This Row],[V_phase]]))</f>
        <v>3.744481110111143E-4</v>
      </c>
    </row>
    <row r="83" spans="1:11" x14ac:dyDescent="0.25">
      <c r="A83">
        <v>-100</v>
      </c>
      <c r="B83">
        <v>-21.01</v>
      </c>
      <c r="C83">
        <v>176.63</v>
      </c>
      <c r="D83">
        <v>-20.98</v>
      </c>
      <c r="E83">
        <v>175.72</v>
      </c>
      <c r="F83">
        <f>_10sept_0_30[[#This Row],[H_mag]]-40</f>
        <v>-61.010000000000005</v>
      </c>
      <c r="G83">
        <f>_10sept_0_30[[#This Row],[V_mag]]-40</f>
        <v>-60.980000000000004</v>
      </c>
      <c r="H83">
        <f>10^(_10sept_0_30[[#This Row],[H_mag_adj]]/20)*COS(RADIANS(_10sept_0_30[[#This Row],[H_phase]]))</f>
        <v>-8.8868601017917843E-4</v>
      </c>
      <c r="I83">
        <f>10^(_10sept_0_30[[#This Row],[H_mag_adj]]/20)*SIN(RADIANS(_10sept_0_30[[#This Row],[H_phase]]))</f>
        <v>5.2330734681281722E-5</v>
      </c>
      <c r="J83">
        <f>10^(_10sept_0_30[[#This Row],[V_mag_adj]]/20)*COS(RADIANS(_10sept_0_30[[#This Row],[V_phase]]))</f>
        <v>-8.9081427385416382E-4</v>
      </c>
      <c r="K83">
        <f>10^(_10sept_0_30[[#This Row],[V_mag_adj]]/20)*SIN(RADIANS(_10sept_0_30[[#This Row],[V_phase]]))</f>
        <v>6.6667959063207815E-5</v>
      </c>
    </row>
    <row r="84" spans="1:11" x14ac:dyDescent="0.25">
      <c r="A84">
        <v>-99</v>
      </c>
      <c r="B84">
        <v>-20.99</v>
      </c>
      <c r="C84">
        <v>-162.24</v>
      </c>
      <c r="D84">
        <v>-21.02</v>
      </c>
      <c r="E84">
        <v>-163</v>
      </c>
      <c r="F84">
        <f>_10sept_0_30[[#This Row],[H_mag]]-40</f>
        <v>-60.989999999999995</v>
      </c>
      <c r="G84">
        <f>_10sept_0_30[[#This Row],[V_mag]]-40</f>
        <v>-61.019999999999996</v>
      </c>
      <c r="H84">
        <f>10^(_10sept_0_30[[#This Row],[H_mag_adj]]/20)*COS(RADIANS(_10sept_0_30[[#This Row],[H_phase]]))</f>
        <v>-8.4975396699510776E-4</v>
      </c>
      <c r="I84">
        <f>10^(_10sept_0_30[[#This Row],[H_mag_adj]]/20)*SIN(RADIANS(_10sept_0_30[[#This Row],[H_phase]]))</f>
        <v>-2.7217190522424662E-4</v>
      </c>
      <c r="J84">
        <f>10^(_10sept_0_30[[#This Row],[V_mag_adj]]/20)*COS(RADIANS(_10sept_0_30[[#This Row],[V_phase]]))</f>
        <v>-8.5034725801520371E-4</v>
      </c>
      <c r="K84">
        <f>10^(_10sept_0_30[[#This Row],[V_mag_adj]]/20)*SIN(RADIANS(_10sept_0_30[[#This Row],[V_phase]]))</f>
        <v>-2.5997724666949141E-4</v>
      </c>
    </row>
    <row r="85" spans="1:11" x14ac:dyDescent="0.25">
      <c r="A85">
        <v>-98</v>
      </c>
      <c r="B85">
        <v>-20.9</v>
      </c>
      <c r="C85">
        <v>-142.01</v>
      </c>
      <c r="D85">
        <v>-20.81</v>
      </c>
      <c r="E85">
        <v>-142.16</v>
      </c>
      <c r="F85">
        <f>_10sept_0_30[[#This Row],[H_mag]]-40</f>
        <v>-60.9</v>
      </c>
      <c r="G85">
        <f>_10sept_0_30[[#This Row],[V_mag]]-40</f>
        <v>-60.81</v>
      </c>
      <c r="H85">
        <f>10^(_10sept_0_30[[#This Row],[H_mag_adj]]/20)*COS(RADIANS(_10sept_0_30[[#This Row],[H_phase]]))</f>
        <v>-7.1054461745586922E-4</v>
      </c>
      <c r="I85">
        <f>10^(_10sept_0_30[[#This Row],[H_mag_adj]]/20)*SIN(RADIANS(_10sept_0_30[[#This Row],[H_phase]]))</f>
        <v>-5.5493861171177416E-4</v>
      </c>
      <c r="J85">
        <f>10^(_10sept_0_30[[#This Row],[V_mag_adj]]/20)*COS(RADIANS(_10sept_0_30[[#This Row],[V_phase]]))</f>
        <v>-7.194107910560235E-4</v>
      </c>
      <c r="K85">
        <f>10^(_10sept_0_30[[#This Row],[V_mag_adj]]/20)*SIN(RADIANS(_10sept_0_30[[#This Row],[V_phase]]))</f>
        <v>-5.5883707932327317E-4</v>
      </c>
    </row>
    <row r="86" spans="1:11" x14ac:dyDescent="0.25">
      <c r="A86">
        <v>-97</v>
      </c>
      <c r="B86">
        <v>-20.64</v>
      </c>
      <c r="C86">
        <v>-120.69</v>
      </c>
      <c r="D86">
        <v>-20.6</v>
      </c>
      <c r="E86">
        <v>-121.08</v>
      </c>
      <c r="F86">
        <f>_10sept_0_30[[#This Row],[H_mag]]-40</f>
        <v>-60.64</v>
      </c>
      <c r="G86">
        <f>_10sept_0_30[[#This Row],[V_mag]]-40</f>
        <v>-60.6</v>
      </c>
      <c r="H86">
        <f>10^(_10sept_0_30[[#This Row],[H_mag_adj]]/20)*COS(RADIANS(_10sept_0_30[[#This Row],[H_phase]]))</f>
        <v>-4.7413779018748854E-4</v>
      </c>
      <c r="I86">
        <f>10^(_10sept_0_30[[#This Row],[H_mag_adj]]/20)*SIN(RADIANS(_10sept_0_30[[#This Row],[H_phase]]))</f>
        <v>-7.988566227321984E-4</v>
      </c>
      <c r="J86">
        <f>10^(_10sept_0_30[[#This Row],[V_mag_adj]]/20)*COS(RADIANS(_10sept_0_30[[#This Row],[V_phase]]))</f>
        <v>-4.8177797757099043E-4</v>
      </c>
      <c r="K86">
        <f>10^(_10sept_0_30[[#This Row],[V_mag_adj]]/20)*SIN(RADIANS(_10sept_0_30[[#This Row],[V_phase]]))</f>
        <v>-7.9928316026529965E-4</v>
      </c>
    </row>
    <row r="87" spans="1:11" x14ac:dyDescent="0.25">
      <c r="A87">
        <v>-96</v>
      </c>
      <c r="B87">
        <v>-20.21</v>
      </c>
      <c r="C87">
        <v>-100.99</v>
      </c>
      <c r="D87">
        <v>-20.260000000000002</v>
      </c>
      <c r="E87">
        <v>-100.9</v>
      </c>
      <c r="F87">
        <f>_10sept_0_30[[#This Row],[H_mag]]-40</f>
        <v>-60.21</v>
      </c>
      <c r="G87">
        <f>_10sept_0_30[[#This Row],[V_mag]]-40</f>
        <v>-60.260000000000005</v>
      </c>
      <c r="H87">
        <f>10^(_10sept_0_30[[#This Row],[H_mag_adj]]/20)*COS(RADIANS(_10sept_0_30[[#This Row],[H_phase]]))</f>
        <v>-1.8608386279775119E-4</v>
      </c>
      <c r="I87">
        <f>10^(_10sept_0_30[[#This Row],[H_mag_adj]]/20)*SIN(RADIANS(_10sept_0_30[[#This Row],[H_phase]]))</f>
        <v>-9.5821133369936615E-4</v>
      </c>
      <c r="J87">
        <f>10^(_10sept_0_30[[#This Row],[V_mag_adj]]/20)*COS(RADIANS(_10sept_0_30[[#This Row],[V_phase]]))</f>
        <v>-1.835190121823905E-4</v>
      </c>
      <c r="K87">
        <f>10^(_10sept_0_30[[#This Row],[V_mag_adj]]/20)*SIN(RADIANS(_10sept_0_30[[#This Row],[V_phase]]))</f>
        <v>-9.5300071809544689E-4</v>
      </c>
    </row>
    <row r="88" spans="1:11" x14ac:dyDescent="0.25">
      <c r="A88">
        <v>-95</v>
      </c>
      <c r="B88">
        <v>-19.82</v>
      </c>
      <c r="C88">
        <v>-82.42</v>
      </c>
      <c r="D88">
        <v>-19.84</v>
      </c>
      <c r="E88">
        <v>-82.98</v>
      </c>
      <c r="F88">
        <f>_10sept_0_30[[#This Row],[H_mag]]-40</f>
        <v>-59.82</v>
      </c>
      <c r="G88">
        <f>_10sept_0_30[[#This Row],[V_mag]]-40</f>
        <v>-59.84</v>
      </c>
      <c r="H88">
        <f>10^(_10sept_0_30[[#This Row],[H_mag_adj]]/20)*COS(RADIANS(_10sept_0_30[[#This Row],[H_phase]]))</f>
        <v>1.3467251802079625E-4</v>
      </c>
      <c r="I88">
        <f>10^(_10sept_0_30[[#This Row],[H_mag_adj]]/20)*SIN(RADIANS(_10sept_0_30[[#This Row],[H_phase]]))</f>
        <v>-1.0120181531391821E-3</v>
      </c>
      <c r="J88">
        <f>10^(_10sept_0_30[[#This Row],[V_mag_adj]]/20)*COS(RADIANS(_10sept_0_30[[#This Row],[V_phase]]))</f>
        <v>1.2448796130291618E-4</v>
      </c>
      <c r="K88">
        <f>10^(_10sept_0_30[[#This Row],[V_mag_adj]]/20)*SIN(RADIANS(_10sept_0_30[[#This Row],[V_phase]]))</f>
        <v>-1.0109555694038464E-3</v>
      </c>
    </row>
    <row r="89" spans="1:11" x14ac:dyDescent="0.25">
      <c r="A89">
        <v>-94</v>
      </c>
      <c r="B89">
        <v>-19.43</v>
      </c>
      <c r="C89">
        <v>-64.209999999999994</v>
      </c>
      <c r="D89">
        <v>-19.46</v>
      </c>
      <c r="E89">
        <v>-64.150000000000006</v>
      </c>
      <c r="F89">
        <f>_10sept_0_30[[#This Row],[H_mag]]-40</f>
        <v>-59.43</v>
      </c>
      <c r="G89">
        <f>_10sept_0_30[[#This Row],[V_mag]]-40</f>
        <v>-59.46</v>
      </c>
      <c r="H89">
        <f>10^(_10sept_0_30[[#This Row],[H_mag_adj]]/20)*COS(RADIANS(_10sept_0_30[[#This Row],[H_phase]]))</f>
        <v>4.6458275838032464E-4</v>
      </c>
      <c r="I89">
        <f>10^(_10sept_0_30[[#This Row],[H_mag_adj]]/20)*SIN(RADIANS(_10sept_0_30[[#This Row],[H_phase]]))</f>
        <v>-9.6146380492293979E-4</v>
      </c>
      <c r="J89">
        <f>10^(_10sept_0_30[[#This Row],[V_mag_adj]]/20)*COS(RADIANS(_10sept_0_30[[#This Row],[V_phase]]))</f>
        <v>4.6398403124728234E-4</v>
      </c>
      <c r="K89">
        <f>10^(_10sept_0_30[[#This Row],[V_mag_adj]]/20)*SIN(RADIANS(_10sept_0_30[[#This Row],[V_phase]]))</f>
        <v>-9.5766339701540079E-4</v>
      </c>
    </row>
    <row r="90" spans="1:11" x14ac:dyDescent="0.25">
      <c r="A90">
        <v>-93</v>
      </c>
      <c r="B90">
        <v>-19.13</v>
      </c>
      <c r="C90">
        <v>-46.52</v>
      </c>
      <c r="D90">
        <v>-19.2</v>
      </c>
      <c r="E90">
        <v>-47.07</v>
      </c>
      <c r="F90">
        <f>_10sept_0_30[[#This Row],[H_mag]]-40</f>
        <v>-59.129999999999995</v>
      </c>
      <c r="G90">
        <f>_10sept_0_30[[#This Row],[V_mag]]-40</f>
        <v>-59.2</v>
      </c>
      <c r="H90">
        <f>10^(_10sept_0_30[[#This Row],[H_mag_adj]]/20)*COS(RADIANS(_10sept_0_30[[#This Row],[H_phase]]))</f>
        <v>7.6059312847456752E-4</v>
      </c>
      <c r="I90">
        <f>10^(_10sept_0_30[[#This Row],[H_mag_adj]]/20)*SIN(RADIANS(_10sept_0_30[[#This Row],[H_phase]]))</f>
        <v>-8.0205844742271782E-4</v>
      </c>
      <c r="J90">
        <f>10^(_10sept_0_30[[#This Row],[V_mag_adj]]/20)*COS(RADIANS(_10sept_0_30[[#This Row],[V_phase]]))</f>
        <v>7.4681605174291982E-4</v>
      </c>
      <c r="K90">
        <f>10^(_10sept_0_30[[#This Row],[V_mag_adj]]/20)*SIN(RADIANS(_10sept_0_30[[#This Row],[V_phase]]))</f>
        <v>-8.028263943571668E-4</v>
      </c>
    </row>
    <row r="91" spans="1:11" x14ac:dyDescent="0.25">
      <c r="A91">
        <v>-92</v>
      </c>
      <c r="B91">
        <v>-18.989999999999998</v>
      </c>
      <c r="C91">
        <v>-28.49</v>
      </c>
      <c r="D91">
        <v>-19</v>
      </c>
      <c r="E91">
        <v>-29.3</v>
      </c>
      <c r="F91">
        <f>_10sept_0_30[[#This Row],[H_mag]]-40</f>
        <v>-58.989999999999995</v>
      </c>
      <c r="G91">
        <f>_10sept_0_30[[#This Row],[V_mag]]-40</f>
        <v>-59</v>
      </c>
      <c r="H91">
        <f>10^(_10sept_0_30[[#This Row],[H_mag_adj]]/20)*COS(RADIANS(_10sept_0_30[[#This Row],[H_phase]]))</f>
        <v>9.8727843719573021E-4</v>
      </c>
      <c r="I91">
        <f>10^(_10sept_0_30[[#This Row],[H_mag_adj]]/20)*SIN(RADIANS(_10sept_0_30[[#This Row],[H_phase]]))</f>
        <v>-5.3582536524415098E-4</v>
      </c>
      <c r="J91">
        <f>10^(_10sept_0_30[[#This Row],[V_mag_adj]]/20)*COS(RADIANS(_10sept_0_30[[#This Row],[V_phase]]))</f>
        <v>9.7847781709852464E-4</v>
      </c>
      <c r="K91">
        <f>10^(_10sept_0_30[[#This Row],[V_mag_adj]]/20)*SIN(RADIANS(_10sept_0_30[[#This Row],[V_phase]]))</f>
        <v>-5.4909614207374502E-4</v>
      </c>
    </row>
    <row r="92" spans="1:11" x14ac:dyDescent="0.25">
      <c r="A92">
        <v>-91</v>
      </c>
      <c r="B92">
        <v>-18.829999999999998</v>
      </c>
      <c r="C92">
        <v>-11.77</v>
      </c>
      <c r="D92">
        <v>-18.989999999999998</v>
      </c>
      <c r="E92">
        <v>-12.1</v>
      </c>
      <c r="F92">
        <f>_10sept_0_30[[#This Row],[H_mag]]-40</f>
        <v>-58.83</v>
      </c>
      <c r="G92">
        <f>_10sept_0_30[[#This Row],[V_mag]]-40</f>
        <v>-58.989999999999995</v>
      </c>
      <c r="H92">
        <f>10^(_10sept_0_30[[#This Row],[H_mag_adj]]/20)*COS(RADIANS(_10sept_0_30[[#This Row],[H_phase]]))</f>
        <v>1.1201374140940622E-3</v>
      </c>
      <c r="I92">
        <f>10^(_10sept_0_30[[#This Row],[H_mag_adj]]/20)*SIN(RADIANS(_10sept_0_30[[#This Row],[H_phase]]))</f>
        <v>-2.3339686490197976E-4</v>
      </c>
      <c r="J92">
        <f>10^(_10sept_0_30[[#This Row],[V_mag_adj]]/20)*COS(RADIANS(_10sept_0_30[[#This Row],[V_phase]]))</f>
        <v>1.0983546358146097E-3</v>
      </c>
      <c r="K92">
        <f>10^(_10sept_0_30[[#This Row],[V_mag_adj]]/20)*SIN(RADIANS(_10sept_0_30[[#This Row],[V_phase]]))</f>
        <v>-2.3546683115723046E-4</v>
      </c>
    </row>
    <row r="93" spans="1:11" x14ac:dyDescent="0.25">
      <c r="A93">
        <v>-90</v>
      </c>
      <c r="B93">
        <v>-18.82</v>
      </c>
      <c r="C93">
        <v>6.56</v>
      </c>
      <c r="D93">
        <v>-18.93</v>
      </c>
      <c r="E93">
        <v>6.46</v>
      </c>
      <c r="F93">
        <f>_10sept_0_30[[#This Row],[H_mag]]-40</f>
        <v>-58.82</v>
      </c>
      <c r="G93">
        <f>_10sept_0_30[[#This Row],[V_mag]]-40</f>
        <v>-58.93</v>
      </c>
      <c r="H93">
        <f>10^(_10sept_0_30[[#This Row],[H_mag_adj]]/20)*COS(RADIANS(_10sept_0_30[[#This Row],[H_phase]]))</f>
        <v>1.1380129987741492E-3</v>
      </c>
      <c r="I93">
        <f>10^(_10sept_0_30[[#This Row],[H_mag_adj]]/20)*SIN(RADIANS(_10sept_0_30[[#This Row],[H_phase]]))</f>
        <v>1.3086754234824976E-4</v>
      </c>
      <c r="J93">
        <f>10^(_10sept_0_30[[#This Row],[V_mag_adj]]/20)*COS(RADIANS(_10sept_0_30[[#This Row],[V_phase]]))</f>
        <v>1.1239156496717214E-3</v>
      </c>
      <c r="K93">
        <f>10^(_10sept_0_30[[#This Row],[V_mag_adj]]/20)*SIN(RADIANS(_10sept_0_30[[#This Row],[V_phase]]))</f>
        <v>1.2725924948904968E-4</v>
      </c>
    </row>
    <row r="94" spans="1:11" x14ac:dyDescent="0.25">
      <c r="A94">
        <v>-89</v>
      </c>
      <c r="B94">
        <v>-18.8</v>
      </c>
      <c r="C94">
        <v>25.01</v>
      </c>
      <c r="D94">
        <v>-18.899999999999999</v>
      </c>
      <c r="E94">
        <v>24.94</v>
      </c>
      <c r="F94">
        <f>_10sept_0_30[[#This Row],[H_mag]]-40</f>
        <v>-58.8</v>
      </c>
      <c r="G94">
        <f>_10sept_0_30[[#This Row],[V_mag]]-40</f>
        <v>-58.9</v>
      </c>
      <c r="H94">
        <f>10^(_10sept_0_30[[#This Row],[H_mag_adj]]/20)*COS(RADIANS(_10sept_0_30[[#This Row],[H_phase]]))</f>
        <v>1.0404958632971109E-3</v>
      </c>
      <c r="I94">
        <f>10^(_10sept_0_30[[#This Row],[H_mag_adj]]/20)*SIN(RADIANS(_10sept_0_30[[#This Row],[H_phase]]))</f>
        <v>4.8541229590731065E-4</v>
      </c>
      <c r="J94">
        <f>10^(_10sept_0_30[[#This Row],[V_mag_adj]]/20)*COS(RADIANS(_10sept_0_30[[#This Row],[V_phase]]))</f>
        <v>1.0291708923365185E-3</v>
      </c>
      <c r="K94">
        <f>10^(_10sept_0_30[[#This Row],[V_mag_adj]]/20)*SIN(RADIANS(_10sept_0_30[[#This Row],[V_phase]]))</f>
        <v>4.7859881535623067E-4</v>
      </c>
    </row>
    <row r="95" spans="1:11" x14ac:dyDescent="0.25">
      <c r="A95">
        <v>-88</v>
      </c>
      <c r="B95">
        <v>-18.79</v>
      </c>
      <c r="C95">
        <v>43.06</v>
      </c>
      <c r="D95">
        <v>-18.71</v>
      </c>
      <c r="E95">
        <v>43.46</v>
      </c>
      <c r="F95">
        <f>_10sept_0_30[[#This Row],[H_mag]]-40</f>
        <v>-58.79</v>
      </c>
      <c r="G95">
        <f>_10sept_0_30[[#This Row],[V_mag]]-40</f>
        <v>-58.71</v>
      </c>
      <c r="H95">
        <f>10^(_10sept_0_30[[#This Row],[H_mag_adj]]/20)*COS(RADIANS(_10sept_0_30[[#This Row],[H_phase]]))</f>
        <v>8.3985230374322467E-4</v>
      </c>
      <c r="I95">
        <f>10^(_10sept_0_30[[#This Row],[H_mag_adj]]/20)*SIN(RADIANS(_10sept_0_30[[#This Row],[H_phase]]))</f>
        <v>7.8482083438436681E-4</v>
      </c>
      <c r="J95">
        <f>10^(_10sept_0_30[[#This Row],[V_mag_adj]]/20)*COS(RADIANS(_10sept_0_30[[#This Row],[V_phase]]))</f>
        <v>8.420729699961443E-4</v>
      </c>
      <c r="K95">
        <f>10^(_10sept_0_30[[#This Row],[V_mag_adj]]/20)*SIN(RADIANS(_10sept_0_30[[#This Row],[V_phase]]))</f>
        <v>7.9798086897983915E-4</v>
      </c>
    </row>
    <row r="96" spans="1:11" x14ac:dyDescent="0.25">
      <c r="A96">
        <v>-87</v>
      </c>
      <c r="B96">
        <v>-18.670000000000002</v>
      </c>
      <c r="C96">
        <v>61.35</v>
      </c>
      <c r="D96">
        <v>-18.61</v>
      </c>
      <c r="E96">
        <v>61.07</v>
      </c>
      <c r="F96">
        <f>_10sept_0_30[[#This Row],[H_mag]]-40</f>
        <v>-58.67</v>
      </c>
      <c r="G96">
        <f>_10sept_0_30[[#This Row],[V_mag]]-40</f>
        <v>-58.61</v>
      </c>
      <c r="H96">
        <f>10^(_10sept_0_30[[#This Row],[H_mag_adj]]/20)*COS(RADIANS(_10sept_0_30[[#This Row],[H_phase]]))</f>
        <v>5.5879233839316441E-4</v>
      </c>
      <c r="I96">
        <f>10^(_10sept_0_30[[#This Row],[H_mag_adj]]/20)*SIN(RADIANS(_10sept_0_30[[#This Row],[H_phase]]))</f>
        <v>1.0227729802552729E-3</v>
      </c>
      <c r="J96">
        <f>10^(_10sept_0_30[[#This Row],[V_mag_adj]]/20)*COS(RADIANS(_10sept_0_30[[#This Row],[V_phase]]))</f>
        <v>5.6769182065789542E-4</v>
      </c>
      <c r="K96">
        <f>10^(_10sept_0_30[[#This Row],[V_mag_adj]]/20)*SIN(RADIANS(_10sept_0_30[[#This Row],[V_phase]]))</f>
        <v>1.0271005138992328E-3</v>
      </c>
    </row>
    <row r="97" spans="1:11" x14ac:dyDescent="0.25">
      <c r="A97">
        <v>-86</v>
      </c>
      <c r="B97">
        <v>-18.59</v>
      </c>
      <c r="C97">
        <v>80.44</v>
      </c>
      <c r="D97">
        <v>-18.559999999999999</v>
      </c>
      <c r="E97">
        <v>80.77</v>
      </c>
      <c r="F97">
        <f>_10sept_0_30[[#This Row],[H_mag]]-40</f>
        <v>-58.59</v>
      </c>
      <c r="G97">
        <f>_10sept_0_30[[#This Row],[V_mag]]-40</f>
        <v>-58.56</v>
      </c>
      <c r="H97">
        <f>10^(_10sept_0_30[[#This Row],[H_mag_adj]]/20)*COS(RADIANS(_10sept_0_30[[#This Row],[H_phase]]))</f>
        <v>1.9535217644893452E-4</v>
      </c>
      <c r="I97">
        <f>10^(_10sept_0_30[[#This Row],[H_mag_adj]]/20)*SIN(RADIANS(_10sept_0_30[[#This Row],[H_phase]]))</f>
        <v>1.159915473699891E-3</v>
      </c>
      <c r="J97">
        <f>10^(_10sept_0_30[[#This Row],[V_mag_adj]]/20)*COS(RADIANS(_10sept_0_30[[#This Row],[V_phase]]))</f>
        <v>1.8932110365490811E-4</v>
      </c>
      <c r="K97">
        <f>10^(_10sept_0_30[[#This Row],[V_mag_adj]]/20)*SIN(RADIANS(_10sept_0_30[[#This Row],[V_phase]]))</f>
        <v>1.1650383352732167E-3</v>
      </c>
    </row>
    <row r="98" spans="1:11" x14ac:dyDescent="0.25">
      <c r="A98">
        <v>-85</v>
      </c>
      <c r="B98">
        <v>-18.47</v>
      </c>
      <c r="C98">
        <v>100.62</v>
      </c>
      <c r="D98">
        <v>-18.399999999999999</v>
      </c>
      <c r="E98">
        <v>100.42</v>
      </c>
      <c r="F98">
        <f>_10sept_0_30[[#This Row],[H_mag]]-40</f>
        <v>-58.47</v>
      </c>
      <c r="G98">
        <f>_10sept_0_30[[#This Row],[V_mag]]-40</f>
        <v>-58.4</v>
      </c>
      <c r="H98">
        <f>10^(_10sept_0_30[[#This Row],[H_mag_adj]]/20)*COS(RADIANS(_10sept_0_30[[#This Row],[H_phase]]))</f>
        <v>-2.1979218847347043E-4</v>
      </c>
      <c r="I98">
        <f>10^(_10sept_0_30[[#This Row],[H_mag_adj]]/20)*SIN(RADIANS(_10sept_0_30[[#This Row],[H_phase]]))</f>
        <v>1.1721860692777667E-3</v>
      </c>
      <c r="J98">
        <f>10^(_10sept_0_30[[#This Row],[V_mag_adj]]/20)*COS(RADIANS(_10sept_0_30[[#This Row],[V_phase]]))</f>
        <v>-2.1744450977691682E-4</v>
      </c>
      <c r="K98">
        <f>10^(_10sept_0_30[[#This Row],[V_mag_adj]]/20)*SIN(RADIANS(_10sept_0_30[[#This Row],[V_phase]]))</f>
        <v>1.1824371678502848E-3</v>
      </c>
    </row>
    <row r="99" spans="1:11" x14ac:dyDescent="0.25">
      <c r="A99">
        <v>-84</v>
      </c>
      <c r="B99">
        <v>-18.04</v>
      </c>
      <c r="C99">
        <v>120.53</v>
      </c>
      <c r="D99">
        <v>-17.96</v>
      </c>
      <c r="E99">
        <v>119.51</v>
      </c>
      <c r="F99">
        <f>_10sept_0_30[[#This Row],[H_mag]]-40</f>
        <v>-58.04</v>
      </c>
      <c r="G99">
        <f>_10sept_0_30[[#This Row],[V_mag]]-40</f>
        <v>-57.96</v>
      </c>
      <c r="H99">
        <f>10^(_10sept_0_30[[#This Row],[H_mag_adj]]/20)*COS(RADIANS(_10sept_0_30[[#This Row],[H_phase]]))</f>
        <v>-6.3658248538021509E-4</v>
      </c>
      <c r="I99">
        <f>10^(_10sept_0_30[[#This Row],[H_mag_adj]]/20)*SIN(RADIANS(_10sept_0_30[[#This Row],[H_phase]]))</f>
        <v>1.0794098126479567E-3</v>
      </c>
      <c r="J99">
        <f>10^(_10sept_0_30[[#This Row],[V_mag_adj]]/20)*COS(RADIANS(_10sept_0_30[[#This Row],[V_phase]]))</f>
        <v>-6.2297808601997635E-4</v>
      </c>
      <c r="K99">
        <f>10^(_10sept_0_30[[#This Row],[V_mag_adj]]/20)*SIN(RADIANS(_10sept_0_30[[#This Row],[V_phase]]))</f>
        <v>1.1006617704606408E-3</v>
      </c>
    </row>
    <row r="100" spans="1:11" x14ac:dyDescent="0.25">
      <c r="A100">
        <v>-83</v>
      </c>
      <c r="B100">
        <v>-17.260000000000002</v>
      </c>
      <c r="C100">
        <v>139.76</v>
      </c>
      <c r="D100">
        <v>-17.260000000000002</v>
      </c>
      <c r="E100">
        <v>139.24</v>
      </c>
      <c r="F100">
        <f>_10sept_0_30[[#This Row],[H_mag]]-40</f>
        <v>-57.260000000000005</v>
      </c>
      <c r="G100">
        <f>_10sept_0_30[[#This Row],[V_mag]]-40</f>
        <v>-57.260000000000005</v>
      </c>
      <c r="H100">
        <f>10^(_10sept_0_30[[#This Row],[H_mag_adj]]/20)*COS(RADIANS(_10sept_0_30[[#This Row],[H_phase]]))</f>
        <v>-1.0464560544439022E-3</v>
      </c>
      <c r="I100">
        <f>10^(_10sept_0_30[[#This Row],[H_mag_adj]]/20)*SIN(RADIANS(_10sept_0_30[[#This Row],[H_phase]]))</f>
        <v>8.8557695482717014E-4</v>
      </c>
      <c r="J100">
        <f>10^(_10sept_0_30[[#This Row],[V_mag_adj]]/20)*COS(RADIANS(_10sept_0_30[[#This Row],[V_phase]]))</f>
        <v>-1.0383758260475854E-3</v>
      </c>
      <c r="K100">
        <f>10^(_10sept_0_30[[#This Row],[V_mag_adj]]/20)*SIN(RADIANS(_10sept_0_30[[#This Row],[V_phase]]))</f>
        <v>8.9503768673908791E-4</v>
      </c>
    </row>
    <row r="101" spans="1:11" x14ac:dyDescent="0.25">
      <c r="A101">
        <v>-82</v>
      </c>
      <c r="B101">
        <v>-16.27</v>
      </c>
      <c r="C101">
        <v>158.28</v>
      </c>
      <c r="D101">
        <v>-16.28</v>
      </c>
      <c r="E101">
        <v>156.94</v>
      </c>
      <c r="F101">
        <f>_10sept_0_30[[#This Row],[H_mag]]-40</f>
        <v>-56.269999999999996</v>
      </c>
      <c r="G101">
        <f>_10sept_0_30[[#This Row],[V_mag]]-40</f>
        <v>-56.28</v>
      </c>
      <c r="H101">
        <f>10^(_10sept_0_30[[#This Row],[H_mag_adj]]/20)*COS(RADIANS(_10sept_0_30[[#This Row],[H_phase]]))</f>
        <v>-1.4273067719415484E-3</v>
      </c>
      <c r="I101">
        <f>10^(_10sept_0_30[[#This Row],[H_mag_adj]]/20)*SIN(RADIANS(_10sept_0_30[[#This Row],[H_phase]]))</f>
        <v>5.6857155394055025E-4</v>
      </c>
      <c r="J101">
        <f>10^(_10sept_0_30[[#This Row],[V_mag_adj]]/20)*COS(RADIANS(_10sept_0_30[[#This Row],[V_phase]]))</f>
        <v>-1.4119936830701803E-3</v>
      </c>
      <c r="K101">
        <f>10^(_10sept_0_30[[#This Row],[V_mag_adj]]/20)*SIN(RADIANS(_10sept_0_30[[#This Row],[V_phase]]))</f>
        <v>6.0110159113573546E-4</v>
      </c>
    </row>
    <row r="102" spans="1:11" x14ac:dyDescent="0.25">
      <c r="A102">
        <v>-81</v>
      </c>
      <c r="B102">
        <v>-15.28</v>
      </c>
      <c r="C102">
        <v>174.59</v>
      </c>
      <c r="D102">
        <v>-15.23</v>
      </c>
      <c r="E102">
        <v>173.71</v>
      </c>
      <c r="F102">
        <f>_10sept_0_30[[#This Row],[H_mag]]-40</f>
        <v>-55.28</v>
      </c>
      <c r="G102">
        <f>_10sept_0_30[[#This Row],[V_mag]]-40</f>
        <v>-55.230000000000004</v>
      </c>
      <c r="H102">
        <f>10^(_10sept_0_30[[#This Row],[H_mag_adj]]/20)*COS(RADIANS(_10sept_0_30[[#This Row],[H_phase]]))</f>
        <v>-1.714198553502366E-3</v>
      </c>
      <c r="I102">
        <f>10^(_10sept_0_30[[#This Row],[H_mag_adj]]/20)*SIN(RADIANS(_10sept_0_30[[#This Row],[H_phase]]))</f>
        <v>1.6234133390708312E-4</v>
      </c>
      <c r="J102">
        <f>10^(_10sept_0_30[[#This Row],[V_mag_adj]]/20)*COS(RADIANS(_10sept_0_30[[#This Row],[V_phase]]))</f>
        <v>-1.7213837006924985E-3</v>
      </c>
      <c r="K102">
        <f>10^(_10sept_0_30[[#This Row],[V_mag_adj]]/20)*SIN(RADIANS(_10sept_0_30[[#This Row],[V_phase]]))</f>
        <v>1.8973843568934875E-4</v>
      </c>
    </row>
    <row r="103" spans="1:11" x14ac:dyDescent="0.25">
      <c r="A103">
        <v>-80</v>
      </c>
      <c r="B103">
        <v>-14.44</v>
      </c>
      <c r="C103">
        <v>-172.03</v>
      </c>
      <c r="D103">
        <v>-14.45</v>
      </c>
      <c r="E103">
        <v>-172.81</v>
      </c>
      <c r="F103">
        <f>_10sept_0_30[[#This Row],[H_mag]]-40</f>
        <v>-54.44</v>
      </c>
      <c r="G103">
        <f>_10sept_0_30[[#This Row],[V_mag]]-40</f>
        <v>-54.45</v>
      </c>
      <c r="H103">
        <f>10^(_10sept_0_30[[#This Row],[H_mag_adj]]/20)*COS(RADIANS(_10sept_0_30[[#This Row],[H_phase]]))</f>
        <v>-1.8783852666976913E-3</v>
      </c>
      <c r="I103">
        <f>10^(_10sept_0_30[[#This Row],[H_mag_adj]]/20)*SIN(RADIANS(_10sept_0_30[[#This Row],[H_phase]]))</f>
        <v>-2.6298696053315079E-4</v>
      </c>
      <c r="J103">
        <f>10^(_10sept_0_30[[#This Row],[V_mag_adj]]/20)*COS(RADIANS(_10sept_0_30[[#This Row],[V_phase]]))</f>
        <v>-1.8796260442284958E-3</v>
      </c>
      <c r="K103">
        <f>10^(_10sept_0_30[[#This Row],[V_mag_adj]]/20)*SIN(RADIANS(_10sept_0_30[[#This Row],[V_phase]]))</f>
        <v>-2.3711870509933051E-4</v>
      </c>
    </row>
    <row r="104" spans="1:11" x14ac:dyDescent="0.25">
      <c r="A104">
        <v>-79</v>
      </c>
      <c r="B104">
        <v>-13.79</v>
      </c>
      <c r="C104">
        <v>-158.88999999999999</v>
      </c>
      <c r="D104">
        <v>-13.81</v>
      </c>
      <c r="E104">
        <v>-159.62</v>
      </c>
      <c r="F104">
        <f>_10sept_0_30[[#This Row],[H_mag]]-40</f>
        <v>-53.79</v>
      </c>
      <c r="G104">
        <f>_10sept_0_30[[#This Row],[V_mag]]-40</f>
        <v>-53.81</v>
      </c>
      <c r="H104">
        <f>10^(_10sept_0_30[[#This Row],[H_mag_adj]]/20)*COS(RADIANS(_10sept_0_30[[#This Row],[H_phase]]))</f>
        <v>-1.9069124694296011E-3</v>
      </c>
      <c r="I104">
        <f>10^(_10sept_0_30[[#This Row],[H_mag_adj]]/20)*SIN(RADIANS(_10sept_0_30[[#This Row],[H_phase]]))</f>
        <v>-7.3619868269382397E-4</v>
      </c>
      <c r="J104">
        <f>10^(_10sept_0_30[[#This Row],[V_mag_adj]]/20)*COS(RADIANS(_10sept_0_30[[#This Row],[V_phase]]))</f>
        <v>-1.911730285561542E-3</v>
      </c>
      <c r="K104">
        <f>10^(_10sept_0_30[[#This Row],[V_mag_adj]]/20)*SIN(RADIANS(_10sept_0_30[[#This Row],[V_phase]]))</f>
        <v>-7.1020660388861653E-4</v>
      </c>
    </row>
    <row r="105" spans="1:11" x14ac:dyDescent="0.25">
      <c r="A105">
        <v>-78</v>
      </c>
      <c r="B105">
        <v>-13.32</v>
      </c>
      <c r="C105">
        <v>-145.16999999999999</v>
      </c>
      <c r="D105">
        <v>-13.41</v>
      </c>
      <c r="E105">
        <v>-146.88999999999999</v>
      </c>
      <c r="F105">
        <f>_10sept_0_30[[#This Row],[H_mag]]-40</f>
        <v>-53.32</v>
      </c>
      <c r="G105">
        <f>_10sept_0_30[[#This Row],[V_mag]]-40</f>
        <v>-53.41</v>
      </c>
      <c r="H105">
        <f>10^(_10sept_0_30[[#This Row],[H_mag_adj]]/20)*COS(RADIANS(_10sept_0_30[[#This Row],[H_phase]]))</f>
        <v>-1.7711850844274188E-3</v>
      </c>
      <c r="I105">
        <f>10^(_10sept_0_30[[#This Row],[H_mag_adj]]/20)*SIN(RADIANS(_10sept_0_30[[#This Row],[H_phase]]))</f>
        <v>-1.2323815691300428E-3</v>
      </c>
      <c r="J105">
        <f>10^(_10sept_0_30[[#This Row],[V_mag_adj]]/20)*COS(RADIANS(_10sept_0_30[[#This Row],[V_phase]]))</f>
        <v>-1.7887464989927407E-3</v>
      </c>
      <c r="K105">
        <f>10^(_10sept_0_30[[#This Row],[V_mag_adj]]/20)*SIN(RADIANS(_10sept_0_30[[#This Row],[V_phase]]))</f>
        <v>-1.1665140898652609E-3</v>
      </c>
    </row>
    <row r="106" spans="1:11" x14ac:dyDescent="0.25">
      <c r="A106">
        <v>-77</v>
      </c>
      <c r="B106">
        <v>-13.02</v>
      </c>
      <c r="C106">
        <v>-131.47999999999999</v>
      </c>
      <c r="D106">
        <v>-13.11</v>
      </c>
      <c r="E106">
        <v>-133.05000000000001</v>
      </c>
      <c r="F106">
        <f>_10sept_0_30[[#This Row],[H_mag]]-40</f>
        <v>-53.019999999999996</v>
      </c>
      <c r="G106">
        <f>_10sept_0_30[[#This Row],[V_mag]]-40</f>
        <v>-53.11</v>
      </c>
      <c r="H106">
        <f>10^(_10sept_0_30[[#This Row],[H_mag_adj]]/20)*COS(RADIANS(_10sept_0_30[[#This Row],[H_phase]]))</f>
        <v>-1.4794257101759505E-3</v>
      </c>
      <c r="I106">
        <f>10^(_10sept_0_30[[#This Row],[H_mag_adj]]/20)*SIN(RADIANS(_10sept_0_30[[#This Row],[H_phase]]))</f>
        <v>-1.6733632130145875E-3</v>
      </c>
      <c r="J106">
        <f>10^(_10sept_0_30[[#This Row],[V_mag_adj]]/20)*COS(RADIANS(_10sept_0_30[[#This Row],[V_phase]]))</f>
        <v>-1.5090005418949839E-3</v>
      </c>
      <c r="K106">
        <f>10^(_10sept_0_30[[#This Row],[V_mag_adj]]/20)*SIN(RADIANS(_10sept_0_30[[#This Row],[V_phase]]))</f>
        <v>-1.615376413715693E-3</v>
      </c>
    </row>
    <row r="107" spans="1:11" x14ac:dyDescent="0.25">
      <c r="A107">
        <v>-76</v>
      </c>
      <c r="B107">
        <v>-12.79</v>
      </c>
      <c r="C107">
        <v>-117.71</v>
      </c>
      <c r="D107">
        <v>-12.85</v>
      </c>
      <c r="E107">
        <v>-118.92</v>
      </c>
      <c r="F107">
        <f>_10sept_0_30[[#This Row],[H_mag]]-40</f>
        <v>-52.79</v>
      </c>
      <c r="G107">
        <f>_10sept_0_30[[#This Row],[V_mag]]-40</f>
        <v>-52.85</v>
      </c>
      <c r="H107">
        <f>10^(_10sept_0_30[[#This Row],[H_mag_adj]]/20)*COS(RADIANS(_10sept_0_30[[#This Row],[H_phase]]))</f>
        <v>-1.0664727140986747E-3</v>
      </c>
      <c r="I107">
        <f>10^(_10sept_0_30[[#This Row],[H_mag_adj]]/20)*SIN(RADIANS(_10sept_0_30[[#This Row],[H_phase]]))</f>
        <v>-2.0304700475481208E-3</v>
      </c>
      <c r="J107">
        <f>10^(_10sept_0_30[[#This Row],[V_mag_adj]]/20)*COS(RADIANS(_10sept_0_30[[#This Row],[V_phase]]))</f>
        <v>-1.1014770920120057E-3</v>
      </c>
      <c r="K107">
        <f>10^(_10sept_0_30[[#This Row],[V_mag_adj]]/20)*SIN(RADIANS(_10sept_0_30[[#This Row],[V_phase]]))</f>
        <v>-1.9936771566786793E-3</v>
      </c>
    </row>
    <row r="108" spans="1:11" x14ac:dyDescent="0.25">
      <c r="A108">
        <v>-75</v>
      </c>
      <c r="B108">
        <v>-12.59</v>
      </c>
      <c r="C108">
        <v>-103.85</v>
      </c>
      <c r="D108">
        <v>-12.62</v>
      </c>
      <c r="E108">
        <v>-104.3</v>
      </c>
      <c r="F108">
        <f>_10sept_0_30[[#This Row],[H_mag]]-40</f>
        <v>-52.59</v>
      </c>
      <c r="G108">
        <f>_10sept_0_30[[#This Row],[V_mag]]-40</f>
        <v>-52.62</v>
      </c>
      <c r="H108">
        <f>10^(_10sept_0_30[[#This Row],[H_mag_adj]]/20)*COS(RADIANS(_10sept_0_30[[#This Row],[H_phase]]))</f>
        <v>-5.6180990108570304E-4</v>
      </c>
      <c r="I108">
        <f>10^(_10sept_0_30[[#This Row],[H_mag_adj]]/20)*SIN(RADIANS(_10sept_0_30[[#This Row],[H_phase]]))</f>
        <v>-2.2786940556152099E-3</v>
      </c>
      <c r="J108">
        <f>10^(_10sept_0_30[[#This Row],[V_mag_adj]]/20)*COS(RADIANS(_10sept_0_30[[#This Row],[V_phase]]))</f>
        <v>-5.7769048886804647E-4</v>
      </c>
      <c r="K108">
        <f>10^(_10sept_0_30[[#This Row],[V_mag_adj]]/20)*SIN(RADIANS(_10sept_0_30[[#This Row],[V_phase]]))</f>
        <v>-2.2663700774611167E-3</v>
      </c>
    </row>
    <row r="109" spans="1:11" x14ac:dyDescent="0.25">
      <c r="A109">
        <v>-74</v>
      </c>
      <c r="B109">
        <v>-12.28</v>
      </c>
      <c r="C109">
        <v>-89.25</v>
      </c>
      <c r="D109">
        <v>-12.34</v>
      </c>
      <c r="E109">
        <v>-89.41</v>
      </c>
      <c r="F109">
        <f>_10sept_0_30[[#This Row],[H_mag]]-40</f>
        <v>-52.28</v>
      </c>
      <c r="G109">
        <f>_10sept_0_30[[#This Row],[V_mag]]-40</f>
        <v>-52.34</v>
      </c>
      <c r="H109">
        <f>10^(_10sept_0_30[[#This Row],[H_mag_adj]]/20)*COS(RADIANS(_10sept_0_30[[#This Row],[H_phase]]))</f>
        <v>3.1836566825779129E-5</v>
      </c>
      <c r="I109">
        <f>10^(_10sept_0_30[[#This Row],[H_mag_adj]]/20)*SIN(RADIANS(_10sept_0_30[[#This Row],[H_phase]]))</f>
        <v>-2.4319956362558477E-3</v>
      </c>
      <c r="J109">
        <f>10^(_10sept_0_30[[#This Row],[V_mag_adj]]/20)*COS(RADIANS(_10sept_0_30[[#This Row],[V_phase]]))</f>
        <v>2.4872629686660753E-5</v>
      </c>
      <c r="K109">
        <f>10^(_10sept_0_30[[#This Row],[V_mag_adj]]/20)*SIN(RADIANS(_10sept_0_30[[#This Row],[V_phase]]))</f>
        <v>-2.4153327710752224E-3</v>
      </c>
    </row>
    <row r="110" spans="1:11" x14ac:dyDescent="0.25">
      <c r="A110">
        <v>-73</v>
      </c>
      <c r="B110">
        <v>-11.94</v>
      </c>
      <c r="C110">
        <v>-73.97</v>
      </c>
      <c r="D110">
        <v>-11.99</v>
      </c>
      <c r="E110">
        <v>-73.709999999999994</v>
      </c>
      <c r="F110">
        <f>_10sept_0_30[[#This Row],[H_mag]]-40</f>
        <v>-51.94</v>
      </c>
      <c r="G110">
        <f>_10sept_0_30[[#This Row],[V_mag]]-40</f>
        <v>-51.99</v>
      </c>
      <c r="H110">
        <f>10^(_10sept_0_30[[#This Row],[H_mag_adj]]/20)*COS(RADIANS(_10sept_0_30[[#This Row],[H_phase]]))</f>
        <v>6.9844195094079633E-4</v>
      </c>
      <c r="I110">
        <f>10^(_10sept_0_30[[#This Row],[H_mag_adj]]/20)*SIN(RADIANS(_10sept_0_30[[#This Row],[H_phase]]))</f>
        <v>-2.4309519114932088E-3</v>
      </c>
      <c r="J110">
        <f>10^(_10sept_0_30[[#This Row],[V_mag_adj]]/20)*COS(RADIANS(_10sept_0_30[[#This Row],[V_phase]]))</f>
        <v>7.0539374918346083E-4</v>
      </c>
      <c r="K110">
        <f>10^(_10sept_0_30[[#This Row],[V_mag_adj]]/20)*SIN(RADIANS(_10sept_0_30[[#This Row],[V_phase]]))</f>
        <v>-2.413822315825067E-3</v>
      </c>
    </row>
    <row r="111" spans="1:11" x14ac:dyDescent="0.25">
      <c r="A111">
        <v>-72</v>
      </c>
      <c r="B111">
        <v>-11.6</v>
      </c>
      <c r="C111">
        <v>-60.03</v>
      </c>
      <c r="D111">
        <v>-11.64</v>
      </c>
      <c r="E111">
        <v>-59.72</v>
      </c>
      <c r="F111">
        <f>_10sept_0_30[[#This Row],[H_mag]]-40</f>
        <v>-51.6</v>
      </c>
      <c r="G111">
        <f>_10sept_0_30[[#This Row],[V_mag]]-40</f>
        <v>-51.64</v>
      </c>
      <c r="H111">
        <f>10^(_10sept_0_30[[#This Row],[H_mag_adj]]/20)*COS(RADIANS(_10sept_0_30[[#This Row],[H_phase]]))</f>
        <v>1.3139411211235985E-3</v>
      </c>
      <c r="I111">
        <f>10^(_10sept_0_30[[#This Row],[H_mag_adj]]/20)*SIN(RADIANS(_10sept_0_30[[#This Row],[H_phase]]))</f>
        <v>-2.2785671900143324E-3</v>
      </c>
      <c r="J111">
        <f>10^(_10sept_0_30[[#This Row],[V_mag_adj]]/20)*COS(RADIANS(_10sept_0_30[[#This Row],[V_phase]]))</f>
        <v>1.3201564984139269E-3</v>
      </c>
      <c r="K111">
        <f>10^(_10sept_0_30[[#This Row],[V_mag_adj]]/20)*SIN(RADIANS(_10sept_0_30[[#This Row],[V_phase]]))</f>
        <v>-2.2609885192592417E-3</v>
      </c>
    </row>
    <row r="112" spans="1:11" x14ac:dyDescent="0.25">
      <c r="A112">
        <v>-71</v>
      </c>
      <c r="B112">
        <v>-11.18</v>
      </c>
      <c r="C112">
        <v>-46.49</v>
      </c>
      <c r="D112">
        <v>-11.22</v>
      </c>
      <c r="E112">
        <v>-46.31</v>
      </c>
      <c r="F112">
        <f>_10sept_0_30[[#This Row],[H_mag]]-40</f>
        <v>-51.18</v>
      </c>
      <c r="G112">
        <f>_10sept_0_30[[#This Row],[V_mag]]-40</f>
        <v>-51.22</v>
      </c>
      <c r="H112">
        <f>10^(_10sept_0_30[[#This Row],[H_mag_adj]]/20)*COS(RADIANS(_10sept_0_30[[#This Row],[H_phase]]))</f>
        <v>1.9006058638232912E-3</v>
      </c>
      <c r="I112">
        <f>10^(_10sept_0_30[[#This Row],[H_mag_adj]]/20)*SIN(RADIANS(_10sept_0_30[[#This Row],[H_phase]]))</f>
        <v>-2.0021207382809442E-3</v>
      </c>
      <c r="J112">
        <f>10^(_10sept_0_30[[#This Row],[V_mag_adj]]/20)*COS(RADIANS(_10sept_0_30[[#This Row],[V_phase]]))</f>
        <v>1.8981249753651408E-3</v>
      </c>
      <c r="K112">
        <f>10^(_10sept_0_30[[#This Row],[V_mag_adj]]/20)*SIN(RADIANS(_10sept_0_30[[#This Row],[V_phase]]))</f>
        <v>-1.9869685086959534E-3</v>
      </c>
    </row>
    <row r="113" spans="1:11" x14ac:dyDescent="0.25">
      <c r="A113">
        <v>-70</v>
      </c>
      <c r="B113">
        <v>-10.77</v>
      </c>
      <c r="C113">
        <v>-31.75</v>
      </c>
      <c r="D113">
        <v>-10.77</v>
      </c>
      <c r="E113">
        <v>-32.340000000000003</v>
      </c>
      <c r="F113">
        <f>_10sept_0_30[[#This Row],[H_mag]]-40</f>
        <v>-50.769999999999996</v>
      </c>
      <c r="G113">
        <f>_10sept_0_30[[#This Row],[V_mag]]-40</f>
        <v>-50.769999999999996</v>
      </c>
      <c r="H113">
        <f>10^(_10sept_0_30[[#This Row],[H_mag_adj]]/20)*COS(RADIANS(_10sept_0_30[[#This Row],[H_phase]]))</f>
        <v>2.4609276871002572E-3</v>
      </c>
      <c r="I113">
        <f>10^(_10sept_0_30[[#This Row],[H_mag_adj]]/20)*SIN(RADIANS(_10sept_0_30[[#This Row],[H_phase]]))</f>
        <v>-1.5228682609248231E-3</v>
      </c>
      <c r="J113">
        <f>10^(_10sept_0_30[[#This Row],[V_mag_adj]]/20)*COS(RADIANS(_10sept_0_30[[#This Row],[V_phase]]))</f>
        <v>2.4451158418146066E-3</v>
      </c>
      <c r="K113">
        <f>10^(_10sept_0_30[[#This Row],[V_mag_adj]]/20)*SIN(RADIANS(_10sept_0_30[[#This Row],[V_phase]]))</f>
        <v>-1.5481283349180275E-3</v>
      </c>
    </row>
    <row r="114" spans="1:11" x14ac:dyDescent="0.25">
      <c r="A114">
        <v>-69</v>
      </c>
      <c r="B114">
        <v>-10.39</v>
      </c>
      <c r="C114">
        <v>-18.77</v>
      </c>
      <c r="D114">
        <v>-10.42</v>
      </c>
      <c r="E114">
        <v>-19.57</v>
      </c>
      <c r="F114">
        <f>_10sept_0_30[[#This Row],[H_mag]]-40</f>
        <v>-50.39</v>
      </c>
      <c r="G114">
        <f>_10sept_0_30[[#This Row],[V_mag]]-40</f>
        <v>-50.42</v>
      </c>
      <c r="H114">
        <f>10^(_10sept_0_30[[#This Row],[H_mag_adj]]/20)*COS(RADIANS(_10sept_0_30[[#This Row],[H_phase]]))</f>
        <v>2.8626380876241998E-3</v>
      </c>
      <c r="I114">
        <f>10^(_10sept_0_30[[#This Row],[H_mag_adj]]/20)*SIN(RADIANS(_10sept_0_30[[#This Row],[H_phase]]))</f>
        <v>-9.7284921441390722E-4</v>
      </c>
      <c r="J114">
        <f>10^(_10sept_0_30[[#This Row],[V_mag_adj]]/20)*COS(RADIANS(_10sept_0_30[[#This Row],[V_phase]]))</f>
        <v>2.8389536017663364E-3</v>
      </c>
      <c r="K114">
        <f>10^(_10sept_0_30[[#This Row],[V_mag_adj]]/20)*SIN(RADIANS(_10sept_0_30[[#This Row],[V_phase]]))</f>
        <v>-1.0092312662615022E-3</v>
      </c>
    </row>
    <row r="115" spans="1:11" x14ac:dyDescent="0.25">
      <c r="A115">
        <v>-68</v>
      </c>
      <c r="B115">
        <v>-9.9700000000000006</v>
      </c>
      <c r="C115">
        <v>-5.8</v>
      </c>
      <c r="D115">
        <v>-9.99</v>
      </c>
      <c r="E115">
        <v>-6.19</v>
      </c>
      <c r="F115">
        <f>_10sept_0_30[[#This Row],[H_mag]]-40</f>
        <v>-49.97</v>
      </c>
      <c r="G115">
        <f>_10sept_0_30[[#This Row],[V_mag]]-40</f>
        <v>-49.99</v>
      </c>
      <c r="H115">
        <f>10^(_10sept_0_30[[#This Row],[H_mag_adj]]/20)*COS(RADIANS(_10sept_0_30[[#This Row],[H_phase]]))</f>
        <v>3.1569740335460404E-3</v>
      </c>
      <c r="I115">
        <f>10^(_10sept_0_30[[#This Row],[H_mag_adj]]/20)*SIN(RADIANS(_10sept_0_30[[#This Row],[H_phase]]))</f>
        <v>-3.2067372831909698E-4</v>
      </c>
      <c r="J115">
        <f>10^(_10sept_0_30[[#This Row],[V_mag_adj]]/20)*COS(RADIANS(_10sept_0_30[[#This Row],[V_phase]]))</f>
        <v>3.1474625084816537E-3</v>
      </c>
      <c r="K115">
        <f>10^(_10sept_0_30[[#This Row],[V_mag_adj]]/20)*SIN(RADIANS(_10sept_0_30[[#This Row],[V_phase]]))</f>
        <v>-3.4136803963075521E-4</v>
      </c>
    </row>
    <row r="116" spans="1:11" x14ac:dyDescent="0.25">
      <c r="A116">
        <v>-67</v>
      </c>
      <c r="B116">
        <v>-9.6</v>
      </c>
      <c r="C116">
        <v>6.84</v>
      </c>
      <c r="D116">
        <v>-9.59</v>
      </c>
      <c r="E116">
        <v>6.19</v>
      </c>
      <c r="F116">
        <f>_10sept_0_30[[#This Row],[H_mag]]-40</f>
        <v>-49.6</v>
      </c>
      <c r="G116">
        <f>_10sept_0_30[[#This Row],[V_mag]]-40</f>
        <v>-49.59</v>
      </c>
      <c r="H116">
        <f>10^(_10sept_0_30[[#This Row],[H_mag_adj]]/20)*COS(RADIANS(_10sept_0_30[[#This Row],[H_phase]]))</f>
        <v>3.287743303517584E-3</v>
      </c>
      <c r="I116">
        <f>10^(_10sept_0_30[[#This Row],[H_mag_adj]]/20)*SIN(RADIANS(_10sept_0_30[[#This Row],[H_phase]]))</f>
        <v>3.9436776187605905E-4</v>
      </c>
      <c r="J116">
        <f>10^(_10sept_0_30[[#This Row],[V_mag_adj]]/20)*COS(RADIANS(_10sept_0_30[[#This Row],[V_phase]]))</f>
        <v>3.2957978465510381E-3</v>
      </c>
      <c r="K116">
        <f>10^(_10sept_0_30[[#This Row],[V_mag_adj]]/20)*SIN(RADIANS(_10sept_0_30[[#This Row],[V_phase]]))</f>
        <v>3.5745621968953482E-4</v>
      </c>
    </row>
    <row r="117" spans="1:11" x14ac:dyDescent="0.25">
      <c r="A117">
        <v>-66</v>
      </c>
      <c r="B117">
        <v>-9.18</v>
      </c>
      <c r="C117">
        <v>19.329999999999998</v>
      </c>
      <c r="D117">
        <v>-9.1999999999999993</v>
      </c>
      <c r="E117">
        <v>19.059999999999999</v>
      </c>
      <c r="F117">
        <f>_10sept_0_30[[#This Row],[H_mag]]-40</f>
        <v>-49.18</v>
      </c>
      <c r="G117">
        <f>_10sept_0_30[[#This Row],[V_mag]]-40</f>
        <v>-49.2</v>
      </c>
      <c r="H117">
        <f>10^(_10sept_0_30[[#This Row],[H_mag_adj]]/20)*COS(RADIANS(_10sept_0_30[[#This Row],[H_phase]]))</f>
        <v>3.2794477137858859E-3</v>
      </c>
      <c r="I117">
        <f>10^(_10sept_0_30[[#This Row],[H_mag_adj]]/20)*SIN(RADIANS(_10sept_0_30[[#This Row],[H_phase]]))</f>
        <v>1.150374305872795E-3</v>
      </c>
      <c r="J117">
        <f>10^(_10sept_0_30[[#This Row],[V_mag_adj]]/20)*COS(RADIANS(_10sept_0_30[[#This Row],[V_phase]]))</f>
        <v>3.2772773876579846E-3</v>
      </c>
      <c r="K117">
        <f>10^(_10sept_0_30[[#This Row],[V_mag_adj]]/20)*SIN(RADIANS(_10sept_0_30[[#This Row],[V_phase]]))</f>
        <v>1.1322973419202987E-3</v>
      </c>
    </row>
    <row r="118" spans="1:11" x14ac:dyDescent="0.25">
      <c r="A118">
        <v>-65</v>
      </c>
      <c r="B118">
        <v>-8.75</v>
      </c>
      <c r="C118">
        <v>32.26</v>
      </c>
      <c r="D118">
        <v>-8.76</v>
      </c>
      <c r="E118">
        <v>31.58</v>
      </c>
      <c r="F118">
        <f>_10sept_0_30[[#This Row],[H_mag]]-40</f>
        <v>-48.75</v>
      </c>
      <c r="G118">
        <f>_10sept_0_30[[#This Row],[V_mag]]-40</f>
        <v>-48.76</v>
      </c>
      <c r="H118">
        <f>10^(_10sept_0_30[[#This Row],[H_mag_adj]]/20)*COS(RADIANS(_10sept_0_30[[#This Row],[H_phase]]))</f>
        <v>3.088039046097662E-3</v>
      </c>
      <c r="I118">
        <f>10^(_10sept_0_30[[#This Row],[H_mag_adj]]/20)*SIN(RADIANS(_10sept_0_30[[#This Row],[H_phase]]))</f>
        <v>1.9491611455724909E-3</v>
      </c>
      <c r="J118">
        <f>10^(_10sept_0_30[[#This Row],[V_mag_adj]]/20)*COS(RADIANS(_10sept_0_30[[#This Row],[V_phase]]))</f>
        <v>3.1073745753738284E-3</v>
      </c>
      <c r="K118">
        <f>10^(_10sept_0_30[[#This Row],[V_mag_adj]]/20)*SIN(RADIANS(_10sept_0_30[[#This Row],[V_phase]]))</f>
        <v>1.9101747114076315E-3</v>
      </c>
    </row>
    <row r="119" spans="1:11" x14ac:dyDescent="0.25">
      <c r="A119">
        <v>-64</v>
      </c>
      <c r="B119">
        <v>-8.34</v>
      </c>
      <c r="C119">
        <v>43.63</v>
      </c>
      <c r="D119">
        <v>-8.34</v>
      </c>
      <c r="E119">
        <v>42.98</v>
      </c>
      <c r="F119">
        <f>_10sept_0_30[[#This Row],[H_mag]]-40</f>
        <v>-48.34</v>
      </c>
      <c r="G119">
        <f>_10sept_0_30[[#This Row],[V_mag]]-40</f>
        <v>-48.34</v>
      </c>
      <c r="H119">
        <f>10^(_10sept_0_30[[#This Row],[H_mag_adj]]/20)*COS(RADIANS(_10sept_0_30[[#This Row],[H_phase]]))</f>
        <v>2.7709263710617936E-3</v>
      </c>
      <c r="I119">
        <f>10^(_10sept_0_30[[#This Row],[H_mag_adj]]/20)*SIN(RADIANS(_10sept_0_30[[#This Row],[H_phase]]))</f>
        <v>2.6414854638466961E-3</v>
      </c>
      <c r="J119">
        <f>10^(_10sept_0_30[[#This Row],[V_mag_adj]]/20)*COS(RADIANS(_10sept_0_30[[#This Row],[V_phase]]))</f>
        <v>2.8007141219019791E-3</v>
      </c>
      <c r="K119">
        <f>10^(_10sept_0_30[[#This Row],[V_mag_adj]]/20)*SIN(RADIANS(_10sept_0_30[[#This Row],[V_phase]]))</f>
        <v>2.6098809967004051E-3</v>
      </c>
    </row>
    <row r="120" spans="1:11" x14ac:dyDescent="0.25">
      <c r="A120">
        <v>-63</v>
      </c>
      <c r="B120">
        <v>-7.9</v>
      </c>
      <c r="C120">
        <v>54.94</v>
      </c>
      <c r="D120">
        <v>-7.92</v>
      </c>
      <c r="E120">
        <v>54.58</v>
      </c>
      <c r="F120">
        <f>_10sept_0_30[[#This Row],[H_mag]]-40</f>
        <v>-47.9</v>
      </c>
      <c r="G120">
        <f>_10sept_0_30[[#This Row],[V_mag]]-40</f>
        <v>-47.92</v>
      </c>
      <c r="H120">
        <f>10^(_10sept_0_30[[#This Row],[H_mag_adj]]/20)*COS(RADIANS(_10sept_0_30[[#This Row],[H_phase]]))</f>
        <v>2.3133433100529662E-3</v>
      </c>
      <c r="I120">
        <f>10^(_10sept_0_30[[#This Row],[H_mag_adj]]/20)*SIN(RADIANS(_10sept_0_30[[#This Row],[H_phase]]))</f>
        <v>3.2964440998479684E-3</v>
      </c>
      <c r="J120">
        <f>10^(_10sept_0_30[[#This Row],[V_mag_adj]]/20)*COS(RADIANS(_10sept_0_30[[#This Row],[V_phase]]))</f>
        <v>2.3286416061899565E-3</v>
      </c>
      <c r="K120">
        <f>10^(_10sept_0_30[[#This Row],[V_mag_adj]]/20)*SIN(RADIANS(_10sept_0_30[[#This Row],[V_phase]]))</f>
        <v>3.2742959301483307E-3</v>
      </c>
    </row>
    <row r="121" spans="1:11" x14ac:dyDescent="0.25">
      <c r="A121">
        <v>-62</v>
      </c>
      <c r="B121">
        <v>-7.5</v>
      </c>
      <c r="C121">
        <v>65.78</v>
      </c>
      <c r="D121">
        <v>-7.53</v>
      </c>
      <c r="E121">
        <v>65.78</v>
      </c>
      <c r="F121">
        <f>_10sept_0_30[[#This Row],[H_mag]]-40</f>
        <v>-47.5</v>
      </c>
      <c r="G121">
        <f>_10sept_0_30[[#This Row],[V_mag]]-40</f>
        <v>-47.53</v>
      </c>
      <c r="H121">
        <f>10^(_10sept_0_30[[#This Row],[H_mag_adj]]/20)*COS(RADIANS(_10sept_0_30[[#This Row],[H_phase]]))</f>
        <v>1.7299736345466499E-3</v>
      </c>
      <c r="I121">
        <f>10^(_10sept_0_30[[#This Row],[H_mag_adj]]/20)*SIN(RADIANS(_10sept_0_30[[#This Row],[H_phase]]))</f>
        <v>3.8457749965595577E-3</v>
      </c>
      <c r="J121">
        <f>10^(_10sept_0_30[[#This Row],[V_mag_adj]]/20)*COS(RADIANS(_10sept_0_30[[#This Row],[V_phase]]))</f>
        <v>1.7240088240857696E-3</v>
      </c>
      <c r="K121">
        <f>10^(_10sept_0_30[[#This Row],[V_mag_adj]]/20)*SIN(RADIANS(_10sept_0_30[[#This Row],[V_phase]]))</f>
        <v>3.8325150725517089E-3</v>
      </c>
    </row>
    <row r="122" spans="1:11" x14ac:dyDescent="0.25">
      <c r="A122">
        <v>-61</v>
      </c>
      <c r="B122">
        <v>-7.18</v>
      </c>
      <c r="C122">
        <v>76.680000000000007</v>
      </c>
      <c r="D122">
        <v>-7.22</v>
      </c>
      <c r="E122">
        <v>76.16</v>
      </c>
      <c r="F122">
        <f>_10sept_0_30[[#This Row],[H_mag]]-40</f>
        <v>-47.18</v>
      </c>
      <c r="G122">
        <f>_10sept_0_30[[#This Row],[V_mag]]-40</f>
        <v>-47.22</v>
      </c>
      <c r="H122">
        <f>10^(_10sept_0_30[[#This Row],[H_mag_adj]]/20)*COS(RADIANS(_10sept_0_30[[#This Row],[H_phase]]))</f>
        <v>1.008004669657445E-3</v>
      </c>
      <c r="I122">
        <f>10^(_10sept_0_30[[#This Row],[H_mag_adj]]/20)*SIN(RADIANS(_10sept_0_30[[#This Row],[H_phase]]))</f>
        <v>4.257521090512602E-3</v>
      </c>
      <c r="J122">
        <f>10^(_10sept_0_30[[#This Row],[V_mag_adj]]/20)*COS(RADIANS(_10sept_0_30[[#This Row],[V_phase]]))</f>
        <v>1.0417939588429619E-3</v>
      </c>
      <c r="K122">
        <f>10^(_10sept_0_30[[#This Row],[V_mag_adj]]/20)*SIN(RADIANS(_10sept_0_30[[#This Row],[V_phase]]))</f>
        <v>4.2286788196113636E-3</v>
      </c>
    </row>
    <row r="123" spans="1:11" x14ac:dyDescent="0.25">
      <c r="A123">
        <v>-60</v>
      </c>
      <c r="B123">
        <v>-6.95</v>
      </c>
      <c r="C123">
        <v>87.36</v>
      </c>
      <c r="D123">
        <v>-6.97</v>
      </c>
      <c r="E123">
        <v>87.27</v>
      </c>
      <c r="F123">
        <f>_10sept_0_30[[#This Row],[H_mag]]-40</f>
        <v>-46.95</v>
      </c>
      <c r="G123">
        <f>_10sept_0_30[[#This Row],[V_mag]]-40</f>
        <v>-46.97</v>
      </c>
      <c r="H123">
        <f>10^(_10sept_0_30[[#This Row],[H_mag_adj]]/20)*COS(RADIANS(_10sept_0_30[[#This Row],[H_phase]]))</f>
        <v>2.0693197904973716E-4</v>
      </c>
      <c r="I123">
        <f>10^(_10sept_0_30[[#This Row],[H_mag_adj]]/20)*SIN(RADIANS(_10sept_0_30[[#This Row],[H_phase]]))</f>
        <v>4.4878550325141014E-3</v>
      </c>
      <c r="J123">
        <f>10^(_10sept_0_30[[#This Row],[V_mag_adj]]/20)*COS(RADIANS(_10sept_0_30[[#This Row],[V_phase]]))</f>
        <v>2.1348908389355478E-4</v>
      </c>
      <c r="K123">
        <f>10^(_10sept_0_30[[#This Row],[V_mag_adj]]/20)*SIN(RADIANS(_10sept_0_30[[#This Row],[V_phase]]))</f>
        <v>4.4772034281619988E-3</v>
      </c>
    </row>
    <row r="124" spans="1:11" x14ac:dyDescent="0.25">
      <c r="A124">
        <v>-59</v>
      </c>
      <c r="B124">
        <v>-6.72</v>
      </c>
      <c r="C124">
        <v>97.97</v>
      </c>
      <c r="D124">
        <v>-6.75</v>
      </c>
      <c r="E124">
        <v>97.83</v>
      </c>
      <c r="F124">
        <f>_10sept_0_30[[#This Row],[H_mag]]-40</f>
        <v>-46.72</v>
      </c>
      <c r="G124">
        <f>_10sept_0_30[[#This Row],[V_mag]]-40</f>
        <v>-46.75</v>
      </c>
      <c r="H124">
        <f>10^(_10sept_0_30[[#This Row],[H_mag_adj]]/20)*COS(RADIANS(_10sept_0_30[[#This Row],[H_phase]]))</f>
        <v>-6.396379397428664E-4</v>
      </c>
      <c r="I124">
        <f>10^(_10sept_0_30[[#This Row],[H_mag_adj]]/20)*SIN(RADIANS(_10sept_0_30[[#This Row],[H_phase]]))</f>
        <v>4.5686161762473103E-3</v>
      </c>
      <c r="J124">
        <f>10^(_10sept_0_30[[#This Row],[V_mag_adj]]/20)*COS(RADIANS(_10sept_0_30[[#This Row],[V_phase]]))</f>
        <v>-6.2630588226455478E-4</v>
      </c>
      <c r="K124">
        <f>10^(_10sept_0_30[[#This Row],[V_mag_adj]]/20)*SIN(RADIANS(_10sept_0_30[[#This Row],[V_phase]]))</f>
        <v>4.5544079022642771E-3</v>
      </c>
    </row>
    <row r="125" spans="1:11" x14ac:dyDescent="0.25">
      <c r="A125">
        <v>-58</v>
      </c>
      <c r="B125">
        <v>-6.52</v>
      </c>
      <c r="C125">
        <v>108.62</v>
      </c>
      <c r="D125">
        <v>-6.56</v>
      </c>
      <c r="E125">
        <v>108.29</v>
      </c>
      <c r="F125">
        <f>_10sept_0_30[[#This Row],[H_mag]]-40</f>
        <v>-46.519999999999996</v>
      </c>
      <c r="G125">
        <f>_10sept_0_30[[#This Row],[V_mag]]-40</f>
        <v>-46.56</v>
      </c>
      <c r="H125">
        <f>10^(_10sept_0_30[[#This Row],[H_mag_adj]]/20)*COS(RADIANS(_10sept_0_30[[#This Row],[H_phase]]))</f>
        <v>-1.5072506671899698E-3</v>
      </c>
      <c r="I125">
        <f>10^(_10sept_0_30[[#This Row],[H_mag_adj]]/20)*SIN(RADIANS(_10sept_0_30[[#This Row],[H_phase]]))</f>
        <v>4.4735385232451547E-3</v>
      </c>
      <c r="J125">
        <f>10^(_10sept_0_30[[#This Row],[V_mag_adj]]/20)*COS(RADIANS(_10sept_0_30[[#This Row],[V_phase]]))</f>
        <v>-1.4746533868283012E-3</v>
      </c>
      <c r="K125">
        <f>10^(_10sept_0_30[[#This Row],[V_mag_adj]]/20)*SIN(RADIANS(_10sept_0_30[[#This Row],[V_phase]]))</f>
        <v>4.4615518285574998E-3</v>
      </c>
    </row>
    <row r="126" spans="1:11" x14ac:dyDescent="0.25">
      <c r="A126">
        <v>-57</v>
      </c>
      <c r="B126">
        <v>-6.29</v>
      </c>
      <c r="C126">
        <v>120.36</v>
      </c>
      <c r="D126">
        <v>-6.35</v>
      </c>
      <c r="E126">
        <v>119.82</v>
      </c>
      <c r="F126">
        <f>_10sept_0_30[[#This Row],[H_mag]]-40</f>
        <v>-46.29</v>
      </c>
      <c r="G126">
        <f>_10sept_0_30[[#This Row],[V_mag]]-40</f>
        <v>-46.35</v>
      </c>
      <c r="H126">
        <f>10^(_10sept_0_30[[#This Row],[H_mag_adj]]/20)*COS(RADIANS(_10sept_0_30[[#This Row],[H_phase]]))</f>
        <v>-2.4499786438903826E-3</v>
      </c>
      <c r="I126">
        <f>10^(_10sept_0_30[[#This Row],[H_mag_adj]]/20)*SIN(RADIANS(_10sept_0_30[[#This Row],[H_phase]]))</f>
        <v>4.182574907035632E-3</v>
      </c>
      <c r="J126">
        <f>10^(_10sept_0_30[[#This Row],[V_mag_adj]]/20)*COS(RADIANS(_10sept_0_30[[#This Row],[V_phase]]))</f>
        <v>-2.3938571519813863E-3</v>
      </c>
      <c r="K126">
        <f>10^(_10sept_0_30[[#This Row],[V_mag_adj]]/20)*SIN(RADIANS(_10sept_0_30[[#This Row],[V_phase]]))</f>
        <v>4.1765289937449671E-3</v>
      </c>
    </row>
    <row r="127" spans="1:11" x14ac:dyDescent="0.25">
      <c r="A127">
        <v>-56</v>
      </c>
      <c r="B127">
        <v>-6.04</v>
      </c>
      <c r="C127">
        <v>130.78</v>
      </c>
      <c r="D127">
        <v>-6.09</v>
      </c>
      <c r="E127">
        <v>130.68</v>
      </c>
      <c r="F127">
        <f>_10sept_0_30[[#This Row],[H_mag]]-40</f>
        <v>-46.04</v>
      </c>
      <c r="G127">
        <f>_10sept_0_30[[#This Row],[V_mag]]-40</f>
        <v>-46.09</v>
      </c>
      <c r="H127">
        <f>10^(_10sept_0_30[[#This Row],[H_mag_adj]]/20)*COS(RADIANS(_10sept_0_30[[#This Row],[H_phase]]))</f>
        <v>-3.2584955746303135E-3</v>
      </c>
      <c r="I127">
        <f>10^(_10sept_0_30[[#This Row],[H_mag_adj]]/20)*SIN(RADIANS(_10sept_0_30[[#This Row],[H_phase]]))</f>
        <v>3.777668563140304E-3</v>
      </c>
      <c r="J127">
        <f>10^(_10sept_0_30[[#This Row],[V_mag_adj]]/20)*COS(RADIANS(_10sept_0_30[[#This Row],[V_phase]]))</f>
        <v>-3.2332316893171468E-3</v>
      </c>
      <c r="K127">
        <f>10^(_10sept_0_30[[#This Row],[V_mag_adj]]/20)*SIN(RADIANS(_10sept_0_30[[#This Row],[V_phase]]))</f>
        <v>3.76163380523299E-3</v>
      </c>
    </row>
    <row r="128" spans="1:11" x14ac:dyDescent="0.25">
      <c r="A128">
        <v>-55</v>
      </c>
      <c r="B128">
        <v>-5.79</v>
      </c>
      <c r="C128">
        <v>141.62</v>
      </c>
      <c r="D128">
        <v>-5.81</v>
      </c>
      <c r="E128">
        <v>141.44999999999999</v>
      </c>
      <c r="F128">
        <f>_10sept_0_30[[#This Row],[H_mag]]-40</f>
        <v>-45.79</v>
      </c>
      <c r="G128">
        <f>_10sept_0_30[[#This Row],[V_mag]]-40</f>
        <v>-45.81</v>
      </c>
      <c r="H128">
        <f>10^(_10sept_0_30[[#This Row],[H_mag_adj]]/20)*COS(RADIANS(_10sept_0_30[[#This Row],[H_phase]]))</f>
        <v>-4.0250041510165703E-3</v>
      </c>
      <c r="I128">
        <f>10^(_10sept_0_30[[#This Row],[H_mag_adj]]/20)*SIN(RADIANS(_10sept_0_30[[#This Row],[H_phase]]))</f>
        <v>3.1878920060995127E-3</v>
      </c>
      <c r="J128">
        <f>10^(_10sept_0_30[[#This Row],[V_mag_adj]]/20)*COS(RADIANS(_10sept_0_30[[#This Row],[V_phase]]))</f>
        <v>-4.0062923243524683E-3</v>
      </c>
      <c r="K128">
        <f>10^(_10sept_0_30[[#This Row],[V_mag_adj]]/20)*SIN(RADIANS(_10sept_0_30[[#This Row],[V_phase]]))</f>
        <v>3.1924610014342969E-3</v>
      </c>
    </row>
    <row r="129" spans="1:11" x14ac:dyDescent="0.25">
      <c r="A129">
        <v>-54</v>
      </c>
      <c r="B129">
        <v>-5.46</v>
      </c>
      <c r="C129">
        <v>152.79</v>
      </c>
      <c r="D129">
        <v>-5.51</v>
      </c>
      <c r="E129">
        <v>152.26</v>
      </c>
      <c r="F129">
        <f>_10sept_0_30[[#This Row],[H_mag]]-40</f>
        <v>-45.46</v>
      </c>
      <c r="G129">
        <f>_10sept_0_30[[#This Row],[V_mag]]-40</f>
        <v>-45.51</v>
      </c>
      <c r="H129">
        <f>10^(_10sept_0_30[[#This Row],[H_mag_adj]]/20)*COS(RADIANS(_10sept_0_30[[#This Row],[H_phase]]))</f>
        <v>-4.7431423253791521E-3</v>
      </c>
      <c r="I129">
        <f>10^(_10sept_0_30[[#This Row],[H_mag_adj]]/20)*SIN(RADIANS(_10sept_0_30[[#This Row],[H_phase]]))</f>
        <v>2.4386906231984328E-3</v>
      </c>
      <c r="J129">
        <f>10^(_10sept_0_30[[#This Row],[V_mag_adj]]/20)*COS(RADIANS(_10sept_0_30[[#This Row],[V_phase]]))</f>
        <v>-4.6932865951969461E-3</v>
      </c>
      <c r="K129">
        <f>10^(_10sept_0_30[[#This Row],[V_mag_adj]]/20)*SIN(RADIANS(_10sept_0_30[[#This Row],[V_phase]]))</f>
        <v>2.4682117492901652E-3</v>
      </c>
    </row>
    <row r="130" spans="1:11" x14ac:dyDescent="0.25">
      <c r="A130">
        <v>-53</v>
      </c>
      <c r="B130">
        <v>-5.15</v>
      </c>
      <c r="C130">
        <v>163.09</v>
      </c>
      <c r="D130">
        <v>-5.18</v>
      </c>
      <c r="E130">
        <v>162.99</v>
      </c>
      <c r="F130">
        <f>_10sept_0_30[[#This Row],[H_mag]]-40</f>
        <v>-45.15</v>
      </c>
      <c r="G130">
        <f>_10sept_0_30[[#This Row],[V_mag]]-40</f>
        <v>-45.18</v>
      </c>
      <c r="H130">
        <f>10^(_10sept_0_30[[#This Row],[H_mag_adj]]/20)*COS(RADIANS(_10sept_0_30[[#This Row],[H_phase]]))</f>
        <v>-5.2881564567962419E-3</v>
      </c>
      <c r="I130">
        <f>10^(_10sept_0_30[[#This Row],[H_mag_adj]]/20)*SIN(RADIANS(_10sept_0_30[[#This Row],[H_phase]]))</f>
        <v>1.6076729831030212E-3</v>
      </c>
      <c r="J130">
        <f>10^(_10sept_0_30[[#This Row],[V_mag_adj]]/20)*COS(RADIANS(_10sept_0_30[[#This Row],[V_phase]]))</f>
        <v>-5.2671190478655863E-3</v>
      </c>
      <c r="K130">
        <f>10^(_10sept_0_30[[#This Row],[V_mag_adj]]/20)*SIN(RADIANS(_10sept_0_30[[#This Row],[V_phase]]))</f>
        <v>1.6113251619565298E-3</v>
      </c>
    </row>
    <row r="131" spans="1:11" x14ac:dyDescent="0.25">
      <c r="A131">
        <v>-52</v>
      </c>
      <c r="B131">
        <v>-4.8499999999999996</v>
      </c>
      <c r="C131">
        <v>172.67</v>
      </c>
      <c r="D131">
        <v>-4.8499999999999996</v>
      </c>
      <c r="E131">
        <v>172.74</v>
      </c>
      <c r="F131">
        <f>_10sept_0_30[[#This Row],[H_mag]]-40</f>
        <v>-44.85</v>
      </c>
      <c r="G131">
        <f>_10sept_0_30[[#This Row],[V_mag]]-40</f>
        <v>-44.85</v>
      </c>
      <c r="H131">
        <f>10^(_10sept_0_30[[#This Row],[H_mag_adj]]/20)*COS(RADIANS(_10sept_0_30[[#This Row],[H_phase]]))</f>
        <v>-5.674613231588202E-3</v>
      </c>
      <c r="I131">
        <f>10^(_10sept_0_30[[#This Row],[H_mag_adj]]/20)*SIN(RADIANS(_10sept_0_30[[#This Row],[H_phase]]))</f>
        <v>7.2995490255759387E-4</v>
      </c>
      <c r="J131">
        <f>10^(_10sept_0_30[[#This Row],[V_mag_adj]]/20)*COS(RADIANS(_10sept_0_30[[#This Row],[V_phase]]))</f>
        <v>-5.675500804481922E-3</v>
      </c>
      <c r="K131">
        <f>10^(_10sept_0_30[[#This Row],[V_mag_adj]]/20)*SIN(RADIANS(_10sept_0_30[[#This Row],[V_phase]]))</f>
        <v>7.2302151158096012E-4</v>
      </c>
    </row>
    <row r="132" spans="1:11" x14ac:dyDescent="0.25">
      <c r="A132">
        <v>-51</v>
      </c>
      <c r="B132">
        <v>-4.55</v>
      </c>
      <c r="C132">
        <v>-178.25</v>
      </c>
      <c r="D132">
        <v>-4.5599999999999996</v>
      </c>
      <c r="E132">
        <v>-178.22</v>
      </c>
      <c r="F132">
        <f>_10sept_0_30[[#This Row],[H_mag]]-40</f>
        <v>-44.55</v>
      </c>
      <c r="G132">
        <f>_10sept_0_30[[#This Row],[V_mag]]-40</f>
        <v>-44.56</v>
      </c>
      <c r="H132">
        <f>10^(_10sept_0_30[[#This Row],[H_mag_adj]]/20)*COS(RADIANS(_10sept_0_30[[#This Row],[H_phase]]))</f>
        <v>-5.9196685927351764E-3</v>
      </c>
      <c r="I132">
        <f>10^(_10sept_0_30[[#This Row],[H_mag_adj]]/20)*SIN(RADIANS(_10sept_0_30[[#This Row],[H_phase]]))</f>
        <v>-1.8086223331992849E-4</v>
      </c>
      <c r="J132">
        <f>10^(_10sept_0_30[[#This Row],[V_mag_adj]]/20)*COS(RADIANS(_10sept_0_30[[#This Row],[V_phase]]))</f>
        <v>-5.9127618432889733E-3</v>
      </c>
      <c r="K132">
        <f>10^(_10sept_0_30[[#This Row],[V_mag_adj]]/20)*SIN(RADIANS(_10sept_0_30[[#This Row],[V_phase]]))</f>
        <v>-1.8375006770507109E-4</v>
      </c>
    </row>
    <row r="133" spans="1:11" x14ac:dyDescent="0.25">
      <c r="A133">
        <v>-50</v>
      </c>
      <c r="B133">
        <v>-4.2699999999999996</v>
      </c>
      <c r="C133">
        <v>-168.78</v>
      </c>
      <c r="D133">
        <v>-4.3</v>
      </c>
      <c r="E133">
        <v>-169.09</v>
      </c>
      <c r="F133">
        <f>_10sept_0_30[[#This Row],[H_mag]]-40</f>
        <v>-44.269999999999996</v>
      </c>
      <c r="G133">
        <f>_10sept_0_30[[#This Row],[V_mag]]-40</f>
        <v>-44.3</v>
      </c>
      <c r="H133">
        <f>10^(_10sept_0_30[[#This Row],[H_mag_adj]]/20)*COS(RADIANS(_10sept_0_30[[#This Row],[H_phase]]))</f>
        <v>-5.9995559716342602E-3</v>
      </c>
      <c r="I133">
        <f>10^(_10sept_0_30[[#This Row],[H_mag_adj]]/20)*SIN(RADIANS(_10sept_0_30[[#This Row],[H_phase]]))</f>
        <v>-1.190120569704191E-3</v>
      </c>
      <c r="J133">
        <f>10^(_10sept_0_30[[#This Row],[V_mag_adj]]/20)*COS(RADIANS(_10sept_0_30[[#This Row],[V_phase]]))</f>
        <v>-5.9851994106042104E-3</v>
      </c>
      <c r="K133">
        <f>10^(_10sept_0_30[[#This Row],[V_mag_adj]]/20)*SIN(RADIANS(_10sept_0_30[[#This Row],[V_phase]]))</f>
        <v>-1.1536511279499778E-3</v>
      </c>
    </row>
    <row r="134" spans="1:11" x14ac:dyDescent="0.25">
      <c r="A134">
        <v>-49</v>
      </c>
      <c r="B134">
        <v>-4.0599999999999996</v>
      </c>
      <c r="C134">
        <v>-159.58000000000001</v>
      </c>
      <c r="D134">
        <v>-4.09</v>
      </c>
      <c r="E134">
        <v>-160.19</v>
      </c>
      <c r="F134">
        <f>_10sept_0_30[[#This Row],[H_mag]]-40</f>
        <v>-44.06</v>
      </c>
      <c r="G134">
        <f>_10sept_0_30[[#This Row],[V_mag]]-40</f>
        <v>-44.09</v>
      </c>
      <c r="H134">
        <f>10^(_10sept_0_30[[#This Row],[H_mag_adj]]/20)*COS(RADIANS(_10sept_0_30[[#This Row],[H_phase]]))</f>
        <v>-5.8723761095346621E-3</v>
      </c>
      <c r="I134">
        <f>10^(_10sept_0_30[[#This Row],[H_mag_adj]]/20)*SIN(RADIANS(_10sept_0_30[[#This Row],[H_phase]]))</f>
        <v>-2.1862507560036232E-3</v>
      </c>
      <c r="J134">
        <f>10^(_10sept_0_30[[#This Row],[V_mag_adj]]/20)*COS(RADIANS(_10sept_0_30[[#This Row],[V_phase]]))</f>
        <v>-5.8749922118283447E-3</v>
      </c>
      <c r="K134">
        <f>10^(_10sept_0_30[[#This Row],[V_mag_adj]]/20)*SIN(RADIANS(_10sept_0_30[[#This Row],[V_phase]]))</f>
        <v>-2.1162857034461358E-3</v>
      </c>
    </row>
    <row r="135" spans="1:11" x14ac:dyDescent="0.25">
      <c r="A135">
        <v>-48</v>
      </c>
      <c r="B135">
        <v>-3.95</v>
      </c>
      <c r="C135">
        <v>-151.52000000000001</v>
      </c>
      <c r="D135">
        <v>-3.98</v>
      </c>
      <c r="E135">
        <v>-152.08000000000001</v>
      </c>
      <c r="F135">
        <f>_10sept_0_30[[#This Row],[H_mag]]-40</f>
        <v>-43.95</v>
      </c>
      <c r="G135">
        <f>_10sept_0_30[[#This Row],[V_mag]]-40</f>
        <v>-43.98</v>
      </c>
      <c r="H135">
        <f>10^(_10sept_0_30[[#This Row],[H_mag_adj]]/20)*COS(RADIANS(_10sept_0_30[[#This Row],[H_phase]]))</f>
        <v>-5.578029175475634E-3</v>
      </c>
      <c r="I135">
        <f>10^(_10sept_0_30[[#This Row],[H_mag_adj]]/20)*SIN(RADIANS(_10sept_0_30[[#This Row],[H_phase]]))</f>
        <v>-3.0261021050335419E-3</v>
      </c>
      <c r="J135">
        <f>10^(_10sept_0_30[[#This Row],[V_mag_adj]]/20)*COS(RADIANS(_10sept_0_30[[#This Row],[V_phase]]))</f>
        <v>-5.5880052717035963E-3</v>
      </c>
      <c r="K135">
        <f>10^(_10sept_0_30[[#This Row],[V_mag_adj]]/20)*SIN(RADIANS(_10sept_0_30[[#This Row],[V_phase]]))</f>
        <v>-2.9611943636854597E-3</v>
      </c>
    </row>
    <row r="136" spans="1:11" x14ac:dyDescent="0.25">
      <c r="A136">
        <v>-47</v>
      </c>
      <c r="B136">
        <v>-3.86</v>
      </c>
      <c r="C136">
        <v>-142.91</v>
      </c>
      <c r="D136">
        <v>-3.88</v>
      </c>
      <c r="E136">
        <v>-143.22999999999999</v>
      </c>
      <c r="F136">
        <f>_10sept_0_30[[#This Row],[H_mag]]-40</f>
        <v>-43.86</v>
      </c>
      <c r="G136">
        <f>_10sept_0_30[[#This Row],[V_mag]]-40</f>
        <v>-43.88</v>
      </c>
      <c r="H136">
        <f>10^(_10sept_0_30[[#This Row],[H_mag_adj]]/20)*COS(RADIANS(_10sept_0_30[[#This Row],[H_phase]]))</f>
        <v>-5.1148595182621496E-3</v>
      </c>
      <c r="I136">
        <f>10^(_10sept_0_30[[#This Row],[H_mag_adj]]/20)*SIN(RADIANS(_10sept_0_30[[#This Row],[H_phase]]))</f>
        <v>-3.8669347316570069E-3</v>
      </c>
      <c r="J136">
        <f>10^(_10sept_0_30[[#This Row],[V_mag_adj]]/20)*COS(RADIANS(_10sept_0_30[[#This Row],[V_phase]]))</f>
        <v>-5.1245633319783011E-3</v>
      </c>
      <c r="K136">
        <f>10^(_10sept_0_30[[#This Row],[V_mag_adj]]/20)*SIN(RADIANS(_10sept_0_30[[#This Row],[V_phase]]))</f>
        <v>-3.8294799424392467E-3</v>
      </c>
    </row>
    <row r="137" spans="1:11" x14ac:dyDescent="0.25">
      <c r="A137">
        <v>-46</v>
      </c>
      <c r="B137">
        <v>-3.76</v>
      </c>
      <c r="C137">
        <v>-133.44</v>
      </c>
      <c r="D137">
        <v>-3.79</v>
      </c>
      <c r="E137">
        <v>-133.88</v>
      </c>
      <c r="F137">
        <f>_10sept_0_30[[#This Row],[H_mag]]-40</f>
        <v>-43.76</v>
      </c>
      <c r="G137">
        <f>_10sept_0_30[[#This Row],[V_mag]]-40</f>
        <v>-43.79</v>
      </c>
      <c r="H137">
        <f>10^(_10sept_0_30[[#This Row],[H_mag_adj]]/20)*COS(RADIANS(_10sept_0_30[[#This Row],[H_phase]]))</f>
        <v>-4.4599752618575883E-3</v>
      </c>
      <c r="I137">
        <f>10^(_10sept_0_30[[#This Row],[H_mag_adj]]/20)*SIN(RADIANS(_10sept_0_30[[#This Row],[H_phase]]))</f>
        <v>-4.7097009992209437E-3</v>
      </c>
      <c r="J137">
        <f>10^(_10sept_0_30[[#This Row],[V_mag_adj]]/20)*COS(RADIANS(_10sept_0_30[[#This Row],[V_phase]]))</f>
        <v>-4.4805094164418573E-3</v>
      </c>
      <c r="K137">
        <f>10^(_10sept_0_30[[#This Row],[V_mag_adj]]/20)*SIN(RADIANS(_10sept_0_30[[#This Row],[V_phase]]))</f>
        <v>-4.659192208295128E-3</v>
      </c>
    </row>
    <row r="138" spans="1:11" x14ac:dyDescent="0.25">
      <c r="A138">
        <v>-45</v>
      </c>
      <c r="B138">
        <v>-3.64</v>
      </c>
      <c r="C138">
        <v>-124.44</v>
      </c>
      <c r="D138">
        <v>-3.68</v>
      </c>
      <c r="E138">
        <v>-124.79</v>
      </c>
      <c r="F138">
        <f>_10sept_0_30[[#This Row],[H_mag]]-40</f>
        <v>-43.64</v>
      </c>
      <c r="G138">
        <f>_10sept_0_30[[#This Row],[V_mag]]-40</f>
        <v>-43.68</v>
      </c>
      <c r="H138">
        <f>10^(_10sept_0_30[[#This Row],[H_mag_adj]]/20)*COS(RADIANS(_10sept_0_30[[#This Row],[H_phase]]))</f>
        <v>-3.7193372290606165E-3</v>
      </c>
      <c r="I138">
        <f>10^(_10sept_0_30[[#This Row],[H_mag_adj]]/20)*SIN(RADIANS(_10sept_0_30[[#This Row],[H_phase]]))</f>
        <v>-5.4238283232440681E-3</v>
      </c>
      <c r="J138">
        <f>10^(_10sept_0_30[[#This Row],[V_mag_adj]]/20)*COS(RADIANS(_10sept_0_30[[#This Row],[V_phase]]))</f>
        <v>-3.7351591987930576E-3</v>
      </c>
      <c r="K138">
        <f>10^(_10sept_0_30[[#This Row],[V_mag_adj]]/20)*SIN(RADIANS(_10sept_0_30[[#This Row],[V_phase]]))</f>
        <v>-5.3761917561983875E-3</v>
      </c>
    </row>
    <row r="139" spans="1:11" x14ac:dyDescent="0.25">
      <c r="A139">
        <v>-44</v>
      </c>
      <c r="B139">
        <v>-3.49</v>
      </c>
      <c r="C139">
        <v>-115.99</v>
      </c>
      <c r="D139">
        <v>-3.53</v>
      </c>
      <c r="E139">
        <v>-116.12</v>
      </c>
      <c r="F139">
        <f>_10sept_0_30[[#This Row],[H_mag]]-40</f>
        <v>-43.49</v>
      </c>
      <c r="G139">
        <f>_10sept_0_30[[#This Row],[V_mag]]-40</f>
        <v>-43.53</v>
      </c>
      <c r="H139">
        <f>10^(_10sept_0_30[[#This Row],[H_mag_adj]]/20)*COS(RADIANS(_10sept_0_30[[#This Row],[H_phase]]))</f>
        <v>-2.9321522484001871E-3</v>
      </c>
      <c r="I139">
        <f>10^(_10sept_0_30[[#This Row],[H_mag_adj]]/20)*SIN(RADIANS(_10sept_0_30[[#This Row],[H_phase]]))</f>
        <v>-6.0144670262491156E-3</v>
      </c>
      <c r="J139">
        <f>10^(_10sept_0_30[[#This Row],[V_mag_adj]]/20)*COS(RADIANS(_10sept_0_30[[#This Row],[V_phase]]))</f>
        <v>-2.9322564014995231E-3</v>
      </c>
      <c r="K139">
        <f>10^(_10sept_0_30[[#This Row],[V_mag_adj]]/20)*SIN(RADIANS(_10sept_0_30[[#This Row],[V_phase]]))</f>
        <v>-5.9801953805045816E-3</v>
      </c>
    </row>
    <row r="140" spans="1:11" x14ac:dyDescent="0.25">
      <c r="A140">
        <v>-43</v>
      </c>
      <c r="B140">
        <v>-3.27</v>
      </c>
      <c r="C140">
        <v>-106.74</v>
      </c>
      <c r="D140">
        <v>-3.31</v>
      </c>
      <c r="E140">
        <v>-107.49</v>
      </c>
      <c r="F140">
        <f>_10sept_0_30[[#This Row],[H_mag]]-40</f>
        <v>-43.27</v>
      </c>
      <c r="G140">
        <f>_10sept_0_30[[#This Row],[V_mag]]-40</f>
        <v>-43.31</v>
      </c>
      <c r="H140">
        <f>10^(_10sept_0_30[[#This Row],[H_mag_adj]]/20)*COS(RADIANS(_10sept_0_30[[#This Row],[H_phase]]))</f>
        <v>-1.9766802438490536E-3</v>
      </c>
      <c r="I140">
        <f>10^(_10sept_0_30[[#This Row],[H_mag_adj]]/20)*SIN(RADIANS(_10sept_0_30[[#This Row],[H_phase]]))</f>
        <v>-6.5719455150869965E-3</v>
      </c>
      <c r="J140">
        <f>10^(_10sept_0_30[[#This Row],[V_mag_adj]]/20)*COS(RADIANS(_10sept_0_30[[#This Row],[V_phase]]))</f>
        <v>-2.0530585182171853E-3</v>
      </c>
      <c r="K140">
        <f>10^(_10sept_0_30[[#This Row],[V_mag_adj]]/20)*SIN(RADIANS(_10sept_0_30[[#This Row],[V_phase]]))</f>
        <v>-6.5154346556622472E-3</v>
      </c>
    </row>
    <row r="141" spans="1:11" x14ac:dyDescent="0.25">
      <c r="A141">
        <v>-42</v>
      </c>
      <c r="B141">
        <v>-3.04</v>
      </c>
      <c r="C141">
        <v>-98.88</v>
      </c>
      <c r="D141">
        <v>-3.09</v>
      </c>
      <c r="E141">
        <v>-99.31</v>
      </c>
      <c r="F141">
        <f>_10sept_0_30[[#This Row],[H_mag]]-40</f>
        <v>-43.04</v>
      </c>
      <c r="G141">
        <f>_10sept_0_30[[#This Row],[V_mag]]-40</f>
        <v>-43.09</v>
      </c>
      <c r="H141">
        <f>10^(_10sept_0_30[[#This Row],[H_mag_adj]]/20)*COS(RADIANS(_10sept_0_30[[#This Row],[H_phase]]))</f>
        <v>-1.0878030768374418E-3</v>
      </c>
      <c r="I141">
        <f>10^(_10sept_0_30[[#This Row],[H_mag_adj]]/20)*SIN(RADIANS(_10sept_0_30[[#This Row],[H_phase]]))</f>
        <v>-6.9624648373299933E-3</v>
      </c>
      <c r="J141">
        <f>10^(_10sept_0_30[[#This Row],[V_mag_adj]]/20)*COS(RADIANS(_10sept_0_30[[#This Row],[V_phase]]))</f>
        <v>-1.1334810068771464E-3</v>
      </c>
      <c r="K141">
        <f>10^(_10sept_0_30[[#This Row],[V_mag_adj]]/20)*SIN(RADIANS(_10sept_0_30[[#This Row],[V_phase]]))</f>
        <v>-6.9141889200620664E-3</v>
      </c>
    </row>
    <row r="142" spans="1:11" x14ac:dyDescent="0.25">
      <c r="A142">
        <v>-41</v>
      </c>
      <c r="B142">
        <v>-2.81</v>
      </c>
      <c r="C142">
        <v>-90.53</v>
      </c>
      <c r="D142">
        <v>-2.85</v>
      </c>
      <c r="E142">
        <v>-90.95</v>
      </c>
      <c r="F142">
        <f>_10sept_0_30[[#This Row],[H_mag]]-40</f>
        <v>-42.81</v>
      </c>
      <c r="G142">
        <f>_10sept_0_30[[#This Row],[V_mag]]-40</f>
        <v>-42.85</v>
      </c>
      <c r="H142">
        <f>10^(_10sept_0_30[[#This Row],[H_mag_adj]]/20)*COS(RADIANS(_10sept_0_30[[#This Row],[H_phase]]))</f>
        <v>-6.6934040726783606E-5</v>
      </c>
      <c r="I142">
        <f>10^(_10sept_0_30[[#This Row],[H_mag_adj]]/20)*SIN(RADIANS(_10sept_0_30[[#This Row],[H_phase]]))</f>
        <v>-7.2357144424560369E-3</v>
      </c>
      <c r="J142">
        <f>10^(_10sept_0_30[[#This Row],[V_mag_adj]]/20)*COS(RADIANS(_10sept_0_30[[#This Row],[V_phase]]))</f>
        <v>-1.1942110174062883E-4</v>
      </c>
      <c r="K142">
        <f>10^(_10sept_0_30[[#This Row],[V_mag_adj]]/20)*SIN(RADIANS(_10sept_0_30[[#This Row],[V_phase]]))</f>
        <v>-7.2017874512759041E-3</v>
      </c>
    </row>
    <row r="143" spans="1:11" x14ac:dyDescent="0.25">
      <c r="A143">
        <v>-40</v>
      </c>
      <c r="B143">
        <v>-2.63</v>
      </c>
      <c r="C143">
        <v>-83.55</v>
      </c>
      <c r="D143">
        <v>-2.67</v>
      </c>
      <c r="E143">
        <v>-83.83</v>
      </c>
      <c r="F143">
        <f>_10sept_0_30[[#This Row],[H_mag]]-40</f>
        <v>-42.63</v>
      </c>
      <c r="G143">
        <f>_10sept_0_30[[#This Row],[V_mag]]-40</f>
        <v>-42.67</v>
      </c>
      <c r="H143">
        <f>10^(_10sept_0_30[[#This Row],[H_mag_adj]]/20)*COS(RADIANS(_10sept_0_30[[#This Row],[H_phase]]))</f>
        <v>8.2988784406981119E-4</v>
      </c>
      <c r="I143">
        <f>10^(_10sept_0_30[[#This Row],[H_mag_adj]]/20)*SIN(RADIANS(_10sept_0_30[[#This Row],[H_phase]]))</f>
        <v>-7.3407814485511166E-3</v>
      </c>
      <c r="J143">
        <f>10^(_10sept_0_30[[#This Row],[V_mag_adj]]/20)*COS(RADIANS(_10sept_0_30[[#This Row],[V_phase]]))</f>
        <v>7.9035613336418111E-4</v>
      </c>
      <c r="K143">
        <f>10^(_10sept_0_30[[#This Row],[V_mag_adj]]/20)*SIN(RADIANS(_10sept_0_30[[#This Row],[V_phase]]))</f>
        <v>-7.3110033153467808E-3</v>
      </c>
    </row>
    <row r="144" spans="1:11" x14ac:dyDescent="0.25">
      <c r="A144">
        <v>-39</v>
      </c>
      <c r="B144">
        <v>-2.52</v>
      </c>
      <c r="C144">
        <v>-76.650000000000006</v>
      </c>
      <c r="D144">
        <v>-2.5499999999999998</v>
      </c>
      <c r="E144">
        <v>-76.84</v>
      </c>
      <c r="F144">
        <f>_10sept_0_30[[#This Row],[H_mag]]-40</f>
        <v>-42.52</v>
      </c>
      <c r="G144">
        <f>_10sept_0_30[[#This Row],[V_mag]]-40</f>
        <v>-42.55</v>
      </c>
      <c r="H144">
        <f>10^(_10sept_0_30[[#This Row],[H_mag_adj]]/20)*COS(RADIANS(_10sept_0_30[[#This Row],[H_phase]]))</f>
        <v>1.7275152086213749E-3</v>
      </c>
      <c r="I144">
        <f>10^(_10sept_0_30[[#This Row],[H_mag_adj]]/20)*SIN(RADIANS(_10sept_0_30[[#This Row],[H_phase]]))</f>
        <v>-7.2795227421509415E-3</v>
      </c>
      <c r="J144">
        <f>10^(_10sept_0_30[[#This Row],[V_mag_adj]]/20)*COS(RADIANS(_10sept_0_30[[#This Row],[V_phase]]))</f>
        <v>1.6974928735607588E-3</v>
      </c>
      <c r="K144">
        <f>10^(_10sept_0_30[[#This Row],[V_mag_adj]]/20)*SIN(RADIANS(_10sept_0_30[[#This Row],[V_phase]]))</f>
        <v>-7.2600925387525739E-3</v>
      </c>
    </row>
    <row r="145" spans="1:11" x14ac:dyDescent="0.25">
      <c r="A145">
        <v>-38</v>
      </c>
      <c r="B145">
        <v>-2.48</v>
      </c>
      <c r="C145">
        <v>-69.47</v>
      </c>
      <c r="D145">
        <v>-2.5099999999999998</v>
      </c>
      <c r="E145">
        <v>-69.63</v>
      </c>
      <c r="F145">
        <f>_10sept_0_30[[#This Row],[H_mag]]-40</f>
        <v>-42.48</v>
      </c>
      <c r="G145">
        <f>_10sept_0_30[[#This Row],[V_mag]]-40</f>
        <v>-42.51</v>
      </c>
      <c r="H145">
        <f>10^(_10sept_0_30[[#This Row],[H_mag_adj]]/20)*COS(RADIANS(_10sept_0_30[[#This Row],[H_phase]]))</f>
        <v>2.6359247555115465E-3</v>
      </c>
      <c r="I145">
        <f>10^(_10sept_0_30[[#This Row],[H_mag_adj]]/20)*SIN(RADIANS(_10sept_0_30[[#This Row],[H_phase]]))</f>
        <v>-7.0388634142531641E-3</v>
      </c>
      <c r="J145">
        <f>10^(_10sept_0_30[[#This Row],[V_mag_adj]]/20)*COS(RADIANS(_10sept_0_30[[#This Row],[V_phase]]))</f>
        <v>2.6072376396493102E-3</v>
      </c>
      <c r="K145">
        <f>10^(_10sept_0_30[[#This Row],[V_mag_adj]]/20)*SIN(RADIANS(_10sept_0_30[[#This Row],[V_phase]]))</f>
        <v>-7.0219021278883536E-3</v>
      </c>
    </row>
    <row r="146" spans="1:11" x14ac:dyDescent="0.25">
      <c r="A146">
        <v>-37</v>
      </c>
      <c r="B146">
        <v>-2.48</v>
      </c>
      <c r="C146">
        <v>-62.12</v>
      </c>
      <c r="D146">
        <v>-2.52</v>
      </c>
      <c r="E146">
        <v>-62.3</v>
      </c>
      <c r="F146">
        <f>_10sept_0_30[[#This Row],[H_mag]]-40</f>
        <v>-42.48</v>
      </c>
      <c r="G146">
        <f>_10sept_0_30[[#This Row],[V_mag]]-40</f>
        <v>-42.52</v>
      </c>
      <c r="H146">
        <f>10^(_10sept_0_30[[#This Row],[H_mag_adj]]/20)*COS(RADIANS(_10sept_0_30[[#This Row],[H_phase]]))</f>
        <v>3.5147486981805375E-3</v>
      </c>
      <c r="I146">
        <f>10^(_10sept_0_30[[#This Row],[H_mag_adj]]/20)*SIN(RADIANS(_10sept_0_30[[#This Row],[H_phase]]))</f>
        <v>-6.6438120886933997E-3</v>
      </c>
      <c r="J146">
        <f>10^(_10sept_0_30[[#This Row],[V_mag_adj]]/20)*COS(RADIANS(_10sept_0_30[[#This Row],[V_phase]]))</f>
        <v>3.4778064116637165E-3</v>
      </c>
      <c r="K146">
        <f>10^(_10sept_0_30[[#This Row],[V_mag_adj]]/20)*SIN(RADIANS(_10sept_0_30[[#This Row],[V_phase]]))</f>
        <v>-6.6242450673644065E-3</v>
      </c>
    </row>
    <row r="147" spans="1:11" x14ac:dyDescent="0.25">
      <c r="A147">
        <v>-36</v>
      </c>
      <c r="B147">
        <v>-2.52</v>
      </c>
      <c r="C147">
        <v>-55.32</v>
      </c>
      <c r="D147">
        <v>-2.54</v>
      </c>
      <c r="E147">
        <v>-55.16</v>
      </c>
      <c r="F147">
        <f>_10sept_0_30[[#This Row],[H_mag]]-40</f>
        <v>-42.52</v>
      </c>
      <c r="G147">
        <f>_10sept_0_30[[#This Row],[V_mag]]-40</f>
        <v>-42.54</v>
      </c>
      <c r="H147">
        <f>10^(_10sept_0_30[[#This Row],[H_mag_adj]]/20)*COS(RADIANS(_10sept_0_30[[#This Row],[H_phase]]))</f>
        <v>4.257028392669884E-3</v>
      </c>
      <c r="I147">
        <f>10^(_10sept_0_30[[#This Row],[H_mag_adj]]/20)*SIN(RADIANS(_10sept_0_30[[#This Row],[H_phase]]))</f>
        <v>-6.1525173233005518E-3</v>
      </c>
      <c r="J147">
        <f>10^(_10sept_0_30[[#This Row],[V_mag_adj]]/20)*COS(RADIANS(_10sept_0_30[[#This Row],[V_phase]]))</f>
        <v>4.2643624705457125E-3</v>
      </c>
      <c r="K147">
        <f>10^(_10sept_0_30[[#This Row],[V_mag_adj]]/20)*SIN(RADIANS(_10sept_0_30[[#This Row],[V_phase]]))</f>
        <v>-6.1264824828766362E-3</v>
      </c>
    </row>
    <row r="148" spans="1:11" x14ac:dyDescent="0.25">
      <c r="A148">
        <v>-35</v>
      </c>
      <c r="B148">
        <v>-2.52</v>
      </c>
      <c r="C148">
        <v>-47.42</v>
      </c>
      <c r="D148">
        <v>-2.5299999999999998</v>
      </c>
      <c r="E148">
        <v>-47.48</v>
      </c>
      <c r="F148">
        <f>_10sept_0_30[[#This Row],[H_mag]]-40</f>
        <v>-42.52</v>
      </c>
      <c r="G148">
        <f>_10sept_0_30[[#This Row],[V_mag]]-40</f>
        <v>-42.53</v>
      </c>
      <c r="H148">
        <f>10^(_10sept_0_30[[#This Row],[H_mag_adj]]/20)*COS(RADIANS(_10sept_0_30[[#This Row],[H_phase]]))</f>
        <v>5.0622568587004122E-3</v>
      </c>
      <c r="I148">
        <f>10^(_10sept_0_30[[#This Row],[H_mag_adj]]/20)*SIN(RADIANS(_10sept_0_30[[#This Row],[H_phase]]))</f>
        <v>-5.5090212965690699E-3</v>
      </c>
      <c r="J148">
        <f>10^(_10sept_0_30[[#This Row],[V_mag_adj]]/20)*COS(RADIANS(_10sept_0_30[[#This Row],[V_phase]]))</f>
        <v>5.0506669067362396E-3</v>
      </c>
      <c r="K148">
        <f>10^(_10sept_0_30[[#This Row],[V_mag_adj]]/20)*SIN(RADIANS(_10sept_0_30[[#This Row],[V_phase]]))</f>
        <v>-5.5079745161794678E-3</v>
      </c>
    </row>
    <row r="149" spans="1:11" x14ac:dyDescent="0.25">
      <c r="A149">
        <v>-34</v>
      </c>
      <c r="B149">
        <v>-2.4700000000000002</v>
      </c>
      <c r="C149">
        <v>-39.9</v>
      </c>
      <c r="D149">
        <v>-2.4900000000000002</v>
      </c>
      <c r="E149">
        <v>-39.909999999999997</v>
      </c>
      <c r="F149">
        <f>_10sept_0_30[[#This Row],[H_mag]]-40</f>
        <v>-42.47</v>
      </c>
      <c r="G149">
        <f>_10sept_0_30[[#This Row],[V_mag]]-40</f>
        <v>-42.49</v>
      </c>
      <c r="H149">
        <f>10^(_10sept_0_30[[#This Row],[H_mag_adj]]/20)*COS(RADIANS(_10sept_0_30[[#This Row],[H_phase]]))</f>
        <v>5.7728313092291986E-3</v>
      </c>
      <c r="I149">
        <f>10^(_10sept_0_30[[#This Row],[H_mag_adj]]/20)*SIN(RADIANS(_10sept_0_30[[#This Row],[H_phase]]))</f>
        <v>-4.82683618729789E-3</v>
      </c>
      <c r="J149">
        <f>10^(_10sept_0_30[[#This Row],[V_mag_adj]]/20)*COS(RADIANS(_10sept_0_30[[#This Row],[V_phase]]))</f>
        <v>5.7587135736592776E-3</v>
      </c>
      <c r="K149">
        <f>10^(_10sept_0_30[[#This Row],[V_mag_adj]]/20)*SIN(RADIANS(_10sept_0_30[[#This Row],[V_phase]]))</f>
        <v>-4.8167399306115501E-3</v>
      </c>
    </row>
    <row r="150" spans="1:11" x14ac:dyDescent="0.25">
      <c r="A150">
        <v>-33</v>
      </c>
      <c r="B150">
        <v>-2.37</v>
      </c>
      <c r="C150">
        <v>-32.46</v>
      </c>
      <c r="D150">
        <v>-2.39</v>
      </c>
      <c r="E150">
        <v>-32.32</v>
      </c>
      <c r="F150">
        <f>_10sept_0_30[[#This Row],[H_mag]]-40</f>
        <v>-42.37</v>
      </c>
      <c r="G150">
        <f>_10sept_0_30[[#This Row],[V_mag]]-40</f>
        <v>-42.39</v>
      </c>
      <c r="H150">
        <f>10^(_10sept_0_30[[#This Row],[H_mag_adj]]/20)*COS(RADIANS(_10sept_0_30[[#This Row],[H_phase]]))</f>
        <v>6.4227674750467634E-3</v>
      </c>
      <c r="I150">
        <f>10^(_10sept_0_30[[#This Row],[H_mag_adj]]/20)*SIN(RADIANS(_10sept_0_30[[#This Row],[H_phase]]))</f>
        <v>-4.0854531699885425E-3</v>
      </c>
      <c r="J150">
        <f>10^(_10sept_0_30[[#This Row],[V_mag_adj]]/20)*COS(RADIANS(_10sept_0_30[[#This Row],[V_phase]]))</f>
        <v>6.417936066245444E-3</v>
      </c>
      <c r="K150">
        <f>10^(_10sept_0_30[[#This Row],[V_mag_adj]]/20)*SIN(RADIANS(_10sept_0_30[[#This Row],[V_phase]]))</f>
        <v>-4.0603870491384142E-3</v>
      </c>
    </row>
    <row r="151" spans="1:11" x14ac:dyDescent="0.25">
      <c r="A151">
        <v>-32</v>
      </c>
      <c r="B151">
        <v>-2.2400000000000002</v>
      </c>
      <c r="C151">
        <v>-25.26</v>
      </c>
      <c r="D151">
        <v>-2.25</v>
      </c>
      <c r="E151">
        <v>-25.26</v>
      </c>
      <c r="F151">
        <f>_10sept_0_30[[#This Row],[H_mag]]-40</f>
        <v>-42.24</v>
      </c>
      <c r="G151">
        <f>_10sept_0_30[[#This Row],[V_mag]]-40</f>
        <v>-42.25</v>
      </c>
      <c r="H151">
        <f>10^(_10sept_0_30[[#This Row],[H_mag_adj]]/20)*COS(RADIANS(_10sept_0_30[[#This Row],[H_phase]]))</f>
        <v>6.9879739404500449E-3</v>
      </c>
      <c r="I151">
        <f>10^(_10sept_0_30[[#This Row],[H_mag_adj]]/20)*SIN(RADIANS(_10sept_0_30[[#This Row],[H_phase]]))</f>
        <v>-3.2972335170525411E-3</v>
      </c>
      <c r="J151">
        <f>10^(_10sept_0_30[[#This Row],[V_mag_adj]]/20)*COS(RADIANS(_10sept_0_30[[#This Row],[V_phase]]))</f>
        <v>6.9799333675512488E-3</v>
      </c>
      <c r="K151">
        <f>10^(_10sept_0_30[[#This Row],[V_mag_adj]]/20)*SIN(RADIANS(_10sept_0_30[[#This Row],[V_phase]]))</f>
        <v>-3.2934396210414591E-3</v>
      </c>
    </row>
    <row r="152" spans="1:11" x14ac:dyDescent="0.25">
      <c r="A152">
        <v>-31</v>
      </c>
      <c r="B152">
        <v>-2.1</v>
      </c>
      <c r="C152">
        <v>-19.04</v>
      </c>
      <c r="D152">
        <v>-2.12</v>
      </c>
      <c r="E152">
        <v>-19.23</v>
      </c>
      <c r="F152">
        <f>_10sept_0_30[[#This Row],[H_mag]]-40</f>
        <v>-42.1</v>
      </c>
      <c r="G152">
        <f>_10sept_0_30[[#This Row],[V_mag]]-40</f>
        <v>-42.12</v>
      </c>
      <c r="H152">
        <f>10^(_10sept_0_30[[#This Row],[H_mag_adj]]/20)*COS(RADIANS(_10sept_0_30[[#This Row],[H_phase]]))</f>
        <v>7.4227622205405679E-3</v>
      </c>
      <c r="I152">
        <f>10^(_10sept_0_30[[#This Row],[H_mag_adj]]/20)*SIN(RADIANS(_10sept_0_30[[#This Row],[H_phase]]))</f>
        <v>-2.5616598531935956E-3</v>
      </c>
      <c r="J152">
        <f>10^(_10sept_0_30[[#This Row],[V_mag_adj]]/20)*COS(RADIANS(_10sept_0_30[[#This Row],[V_phase]]))</f>
        <v>7.3971743894090947E-3</v>
      </c>
      <c r="K152">
        <f>10^(_10sept_0_30[[#This Row],[V_mag_adj]]/20)*SIN(RADIANS(_10sept_0_30[[#This Row],[V_phase]]))</f>
        <v>-2.580312300701135E-3</v>
      </c>
    </row>
    <row r="153" spans="1:11" x14ac:dyDescent="0.25">
      <c r="A153">
        <v>-30</v>
      </c>
      <c r="B153">
        <v>-1.94</v>
      </c>
      <c r="C153">
        <v>-12.32</v>
      </c>
      <c r="D153">
        <v>-1.95</v>
      </c>
      <c r="E153">
        <v>-12.44</v>
      </c>
      <c r="F153">
        <f>_10sept_0_30[[#This Row],[H_mag]]-40</f>
        <v>-41.94</v>
      </c>
      <c r="G153">
        <f>_10sept_0_30[[#This Row],[V_mag]]-40</f>
        <v>-41.95</v>
      </c>
      <c r="H153">
        <f>10^(_10sept_0_30[[#This Row],[H_mag_adj]]/20)*COS(RADIANS(_10sept_0_30[[#This Row],[H_phase]]))</f>
        <v>7.8141499454611272E-3</v>
      </c>
      <c r="I153">
        <f>10^(_10sept_0_30[[#This Row],[H_mag_adj]]/20)*SIN(RADIANS(_10sept_0_30[[#This Row],[H_phase]]))</f>
        <v>-1.7066177598146161E-3</v>
      </c>
      <c r="J153">
        <f>10^(_10sept_0_30[[#This Row],[V_mag_adj]]/20)*COS(RADIANS(_10sept_0_30[[#This Row],[V_phase]]))</f>
        <v>7.8015714144568041E-3</v>
      </c>
      <c r="K153">
        <f>10^(_10sept_0_30[[#This Row],[V_mag_adj]]/20)*SIN(RADIANS(_10sept_0_30[[#This Row],[V_phase]]))</f>
        <v>-1.7209974096974369E-3</v>
      </c>
    </row>
    <row r="154" spans="1:11" x14ac:dyDescent="0.25">
      <c r="A154">
        <v>-29</v>
      </c>
      <c r="B154">
        <v>-1.83</v>
      </c>
      <c r="C154">
        <v>-6.7</v>
      </c>
      <c r="D154">
        <v>-1.82</v>
      </c>
      <c r="E154">
        <v>-6.68</v>
      </c>
      <c r="F154">
        <f>_10sept_0_30[[#This Row],[H_mag]]-40</f>
        <v>-41.83</v>
      </c>
      <c r="G154">
        <f>_10sept_0_30[[#This Row],[V_mag]]-40</f>
        <v>-41.82</v>
      </c>
      <c r="H154">
        <f>10^(_10sept_0_30[[#This Row],[H_mag_adj]]/20)*COS(RADIANS(_10sept_0_30[[#This Row],[H_phase]]))</f>
        <v>8.0449597698299628E-3</v>
      </c>
      <c r="I154">
        <f>10^(_10sept_0_30[[#This Row],[H_mag_adj]]/20)*SIN(RADIANS(_10sept_0_30[[#This Row],[H_phase]]))</f>
        <v>-9.4506557026902106E-4</v>
      </c>
      <c r="J154">
        <f>10^(_10sept_0_30[[#This Row],[V_mag_adj]]/20)*COS(RADIANS(_10sept_0_30[[#This Row],[V_phase]]))</f>
        <v>8.0545569852285906E-3</v>
      </c>
      <c r="K154">
        <f>10^(_10sept_0_30[[#This Row],[V_mag_adj]]/20)*SIN(RADIANS(_10sept_0_30[[#This Row],[V_phase]]))</f>
        <v>-9.433427305318117E-4</v>
      </c>
    </row>
    <row r="155" spans="1:11" x14ac:dyDescent="0.25">
      <c r="A155">
        <v>-28</v>
      </c>
      <c r="B155">
        <v>-1.72</v>
      </c>
      <c r="C155">
        <v>-1.24</v>
      </c>
      <c r="D155">
        <v>-1.73</v>
      </c>
      <c r="E155">
        <v>-1.38</v>
      </c>
      <c r="F155">
        <f>_10sept_0_30[[#This Row],[H_mag]]-40</f>
        <v>-41.72</v>
      </c>
      <c r="G155">
        <f>_10sept_0_30[[#This Row],[V_mag]]-40</f>
        <v>-41.73</v>
      </c>
      <c r="H155">
        <f>10^(_10sept_0_30[[#This Row],[H_mag_adj]]/20)*COS(RADIANS(_10sept_0_30[[#This Row],[H_phase]]))</f>
        <v>8.2015943380494959E-3</v>
      </c>
      <c r="I155">
        <f>10^(_10sept_0_30[[#This Row],[H_mag_adj]]/20)*SIN(RADIANS(_10sept_0_30[[#This Row],[H_phase]]))</f>
        <v>-1.7752730073484046E-4</v>
      </c>
      <c r="J155">
        <f>10^(_10sept_0_30[[#This Row],[V_mag_adj]]/20)*COS(RADIANS(_10sept_0_30[[#This Row],[V_phase]]))</f>
        <v>8.1916995999294136E-3</v>
      </c>
      <c r="K155">
        <f>10^(_10sept_0_30[[#This Row],[V_mag_adj]]/20)*SIN(RADIANS(_10sept_0_30[[#This Row],[V_phase]]))</f>
        <v>-1.9733969978545573E-4</v>
      </c>
    </row>
    <row r="156" spans="1:11" x14ac:dyDescent="0.25">
      <c r="A156">
        <v>-27</v>
      </c>
      <c r="B156">
        <v>-1.61</v>
      </c>
      <c r="C156">
        <v>4.04</v>
      </c>
      <c r="D156">
        <v>-1.61</v>
      </c>
      <c r="E156">
        <v>3.99</v>
      </c>
      <c r="F156">
        <f>_10sept_0_30[[#This Row],[H_mag]]-40</f>
        <v>-41.61</v>
      </c>
      <c r="G156">
        <f>_10sept_0_30[[#This Row],[V_mag]]-40</f>
        <v>-41.61</v>
      </c>
      <c r="H156">
        <f>10^(_10sept_0_30[[#This Row],[H_mag_adj]]/20)*COS(RADIANS(_10sept_0_30[[#This Row],[H_phase]]))</f>
        <v>8.2874225369802546E-3</v>
      </c>
      <c r="I156">
        <f>10^(_10sept_0_30[[#This Row],[H_mag_adj]]/20)*SIN(RADIANS(_10sept_0_30[[#This Row],[H_phase]]))</f>
        <v>5.8532732515743414E-4</v>
      </c>
      <c r="J156">
        <f>10^(_10sept_0_30[[#This Row],[V_mag_adj]]/20)*COS(RADIANS(_10sept_0_30[[#This Row],[V_phase]]))</f>
        <v>8.2879301757503299E-3</v>
      </c>
      <c r="K156">
        <f>10^(_10sept_0_30[[#This Row],[V_mag_adj]]/20)*SIN(RADIANS(_10sept_0_30[[#This Row],[V_phase]]))</f>
        <v>5.7809496271054109E-4</v>
      </c>
    </row>
    <row r="157" spans="1:11" x14ac:dyDescent="0.25">
      <c r="A157">
        <v>-26</v>
      </c>
      <c r="B157">
        <v>-1.48</v>
      </c>
      <c r="C157">
        <v>9.6999999999999993</v>
      </c>
      <c r="D157">
        <v>-1.49</v>
      </c>
      <c r="E157">
        <v>9.68</v>
      </c>
      <c r="F157">
        <f>_10sept_0_30[[#This Row],[H_mag]]-40</f>
        <v>-41.48</v>
      </c>
      <c r="G157">
        <f>_10sept_0_30[[#This Row],[V_mag]]-40</f>
        <v>-41.49</v>
      </c>
      <c r="H157">
        <f>10^(_10sept_0_30[[#This Row],[H_mag_adj]]/20)*COS(RADIANS(_10sept_0_30[[#This Row],[H_phase]]))</f>
        <v>8.312779963314542E-3</v>
      </c>
      <c r="I157">
        <f>10^(_10sept_0_30[[#This Row],[H_mag_adj]]/20)*SIN(RADIANS(_10sept_0_30[[#This Row],[H_phase]]))</f>
        <v>1.4209295010130449E-3</v>
      </c>
      <c r="J157">
        <f>10^(_10sept_0_30[[#This Row],[V_mag_adj]]/20)*COS(RADIANS(_10sept_0_30[[#This Row],[V_phase]]))</f>
        <v>8.3037099501611488E-3</v>
      </c>
      <c r="K157">
        <f>10^(_10sept_0_30[[#This Row],[V_mag_adj]]/20)*SIN(RADIANS(_10sept_0_30[[#This Row],[V_phase]]))</f>
        <v>1.4163960815865E-3</v>
      </c>
    </row>
    <row r="158" spans="1:11" x14ac:dyDescent="0.25">
      <c r="A158">
        <v>-25</v>
      </c>
      <c r="B158">
        <v>-1.37</v>
      </c>
      <c r="C158">
        <v>14.93</v>
      </c>
      <c r="D158">
        <v>-1.38</v>
      </c>
      <c r="E158">
        <v>14.75</v>
      </c>
      <c r="F158">
        <f>_10sept_0_30[[#This Row],[H_mag]]-40</f>
        <v>-41.37</v>
      </c>
      <c r="G158">
        <f>_10sept_0_30[[#This Row],[V_mag]]-40</f>
        <v>-41.38</v>
      </c>
      <c r="H158">
        <f>10^(_10sept_0_30[[#This Row],[H_mag_adj]]/20)*COS(RADIANS(_10sept_0_30[[#This Row],[H_phase]]))</f>
        <v>8.2525013142481559E-3</v>
      </c>
      <c r="I158">
        <f>10^(_10sept_0_30[[#This Row],[H_mag_adj]]/20)*SIN(RADIANS(_10sept_0_30[[#This Row],[H_phase]]))</f>
        <v>2.2004483824414945E-3</v>
      </c>
      <c r="J158">
        <f>10^(_10sept_0_30[[#This Row],[V_mag_adj]]/20)*COS(RADIANS(_10sept_0_30[[#This Row],[V_phase]]))</f>
        <v>8.2498700074773151E-3</v>
      </c>
      <c r="K158">
        <f>10^(_10sept_0_30[[#This Row],[V_mag_adj]]/20)*SIN(RADIANS(_10sept_0_30[[#This Row],[V_phase]]))</f>
        <v>2.1720095104323599E-3</v>
      </c>
    </row>
    <row r="159" spans="1:11" x14ac:dyDescent="0.25">
      <c r="A159">
        <v>-24</v>
      </c>
      <c r="B159">
        <v>-1.26</v>
      </c>
      <c r="C159">
        <v>19.63</v>
      </c>
      <c r="D159">
        <v>-1.27</v>
      </c>
      <c r="E159">
        <v>19.53</v>
      </c>
      <c r="F159">
        <f>_10sept_0_30[[#This Row],[H_mag]]-40</f>
        <v>-41.26</v>
      </c>
      <c r="G159">
        <f>_10sept_0_30[[#This Row],[V_mag]]-40</f>
        <v>-41.27</v>
      </c>
      <c r="H159">
        <f>10^(_10sept_0_30[[#This Row],[H_mag_adj]]/20)*COS(RADIANS(_10sept_0_30[[#This Row],[H_phase]]))</f>
        <v>8.146974378915272E-3</v>
      </c>
      <c r="I159">
        <f>10^(_10sept_0_30[[#This Row],[H_mag_adj]]/20)*SIN(RADIANS(_10sept_0_30[[#This Row],[H_phase]]))</f>
        <v>2.9058146053066681E-3</v>
      </c>
      <c r="J159">
        <f>10^(_10sept_0_30[[#This Row],[V_mag_adj]]/20)*COS(RADIANS(_10sept_0_30[[#This Row],[V_phase]]))</f>
        <v>8.1426535961180834E-3</v>
      </c>
      <c r="K159">
        <f>10^(_10sept_0_30[[#This Row],[V_mag_adj]]/20)*SIN(RADIANS(_10sept_0_30[[#This Row],[V_phase]]))</f>
        <v>2.8882638824442083E-3</v>
      </c>
    </row>
    <row r="160" spans="1:11" x14ac:dyDescent="0.25">
      <c r="A160">
        <v>-23</v>
      </c>
      <c r="B160">
        <v>-1.18</v>
      </c>
      <c r="C160">
        <v>24.23</v>
      </c>
      <c r="D160">
        <v>-1.2</v>
      </c>
      <c r="E160">
        <v>23.7</v>
      </c>
      <c r="F160">
        <f>_10sept_0_30[[#This Row],[H_mag]]-40</f>
        <v>-41.18</v>
      </c>
      <c r="G160">
        <f>_10sept_0_30[[#This Row],[V_mag]]-40</f>
        <v>-41.2</v>
      </c>
      <c r="H160">
        <f>10^(_10sept_0_30[[#This Row],[H_mag_adj]]/20)*COS(RADIANS(_10sept_0_30[[#This Row],[H_phase]]))</f>
        <v>7.9606726642588201E-3</v>
      </c>
      <c r="I160">
        <f>10^(_10sept_0_30[[#This Row],[H_mag_adj]]/20)*SIN(RADIANS(_10sept_0_30[[#This Row],[H_phase]]))</f>
        <v>3.5826794072402646E-3</v>
      </c>
      <c r="J160">
        <f>10^(_10sept_0_30[[#This Row],[V_mag_adj]]/20)*COS(RADIANS(_10sept_0_30[[#This Row],[V_phase]]))</f>
        <v>7.9750877948351843E-3</v>
      </c>
      <c r="K160">
        <f>10^(_10sept_0_30[[#This Row],[V_mag_adj]]/20)*SIN(RADIANS(_10sept_0_30[[#This Row],[V_phase]]))</f>
        <v>3.5008187853113972E-3</v>
      </c>
    </row>
    <row r="161" spans="1:11" x14ac:dyDescent="0.25">
      <c r="A161">
        <v>-22</v>
      </c>
      <c r="B161">
        <v>-1.0900000000000001</v>
      </c>
      <c r="C161">
        <v>28.6</v>
      </c>
      <c r="D161">
        <v>-1.1100000000000001</v>
      </c>
      <c r="E161">
        <v>28.22</v>
      </c>
      <c r="F161">
        <f>_10sept_0_30[[#This Row],[H_mag]]-40</f>
        <v>-41.09</v>
      </c>
      <c r="G161">
        <f>_10sept_0_30[[#This Row],[V_mag]]-40</f>
        <v>-41.11</v>
      </c>
      <c r="H161">
        <f>10^(_10sept_0_30[[#This Row],[H_mag_adj]]/20)*COS(RADIANS(_10sept_0_30[[#This Row],[H_phase]]))</f>
        <v>7.7443700151727333E-3</v>
      </c>
      <c r="I161">
        <f>10^(_10sept_0_30[[#This Row],[H_mag_adj]]/20)*SIN(RADIANS(_10sept_0_30[[#This Row],[H_phase]]))</f>
        <v>4.222367602669596E-3</v>
      </c>
      <c r="J161">
        <f>10^(_10sept_0_30[[#This Row],[V_mag_adj]]/20)*COS(RADIANS(_10sept_0_30[[#This Row],[V_phase]]))</f>
        <v>7.7543277165431027E-3</v>
      </c>
      <c r="K161">
        <f>10^(_10sept_0_30[[#This Row],[V_mag_adj]]/20)*SIN(RADIANS(_10sept_0_30[[#This Row],[V_phase]]))</f>
        <v>4.161319675860445E-3</v>
      </c>
    </row>
    <row r="162" spans="1:11" x14ac:dyDescent="0.25">
      <c r="A162">
        <v>-21</v>
      </c>
      <c r="B162">
        <v>-1.04</v>
      </c>
      <c r="C162">
        <v>32.5</v>
      </c>
      <c r="D162">
        <v>-1.06</v>
      </c>
      <c r="E162">
        <v>32.19</v>
      </c>
      <c r="F162">
        <f>_10sept_0_30[[#This Row],[H_mag]]-40</f>
        <v>-41.04</v>
      </c>
      <c r="G162">
        <f>_10sept_0_30[[#This Row],[V_mag]]-40</f>
        <v>-41.06</v>
      </c>
      <c r="H162">
        <f>10^(_10sept_0_30[[#This Row],[H_mag_adj]]/20)*COS(RADIANS(_10sept_0_30[[#This Row],[H_phase]]))</f>
        <v>7.4821979165428931E-3</v>
      </c>
      <c r="I162">
        <f>10^(_10sept_0_30[[#This Row],[H_mag_adj]]/20)*SIN(RADIANS(_10sept_0_30[[#This Row],[H_phase]]))</f>
        <v>4.7666857781052631E-3</v>
      </c>
      <c r="J162">
        <f>10^(_10sept_0_30[[#This Row],[V_mag_adj]]/20)*COS(RADIANS(_10sept_0_30[[#This Row],[V_phase]]))</f>
        <v>7.4906108855877663E-3</v>
      </c>
      <c r="K162">
        <f>10^(_10sept_0_30[[#This Row],[V_mag_adj]]/20)*SIN(RADIANS(_10sept_0_30[[#This Row],[V_phase]]))</f>
        <v>4.7152638141821062E-3</v>
      </c>
    </row>
    <row r="163" spans="1:11" x14ac:dyDescent="0.25">
      <c r="A163">
        <v>-20</v>
      </c>
      <c r="B163">
        <v>-0.99</v>
      </c>
      <c r="C163">
        <v>36.159999999999997</v>
      </c>
      <c r="D163">
        <v>-1</v>
      </c>
      <c r="E163">
        <v>36.08</v>
      </c>
      <c r="F163">
        <f>_10sept_0_30[[#This Row],[H_mag]]-40</f>
        <v>-40.99</v>
      </c>
      <c r="G163">
        <f>_10sept_0_30[[#This Row],[V_mag]]-40</f>
        <v>-41</v>
      </c>
      <c r="H163">
        <f>10^(_10sept_0_30[[#This Row],[H_mag_adj]]/20)*COS(RADIANS(_10sept_0_30[[#This Row],[H_phase]]))</f>
        <v>7.2040035531331518E-3</v>
      </c>
      <c r="I163">
        <f>10^(_10sept_0_30[[#This Row],[H_mag_adj]]/20)*SIN(RADIANS(_10sept_0_30[[#This Row],[H_phase]]))</f>
        <v>5.2648141323485241E-3</v>
      </c>
      <c r="J163">
        <f>10^(_10sept_0_30[[#This Row],[V_mag_adj]]/20)*COS(RADIANS(_10sept_0_30[[#This Row],[V_phase]]))</f>
        <v>7.2030500024050526E-3</v>
      </c>
      <c r="K163">
        <f>10^(_10sept_0_30[[#This Row],[V_mag_adj]]/20)*SIN(RADIANS(_10sept_0_30[[#This Row],[V_phase]]))</f>
        <v>5.2487040434073566E-3</v>
      </c>
    </row>
    <row r="164" spans="1:11" x14ac:dyDescent="0.25">
      <c r="A164">
        <v>-19</v>
      </c>
      <c r="B164">
        <v>-0.93</v>
      </c>
      <c r="C164">
        <v>40.19</v>
      </c>
      <c r="D164">
        <v>-0.95</v>
      </c>
      <c r="E164">
        <v>39.46</v>
      </c>
      <c r="F164">
        <f>_10sept_0_30[[#This Row],[H_mag]]-40</f>
        <v>-40.93</v>
      </c>
      <c r="G164">
        <f>_10sept_0_30[[#This Row],[V_mag]]-40</f>
        <v>-40.950000000000003</v>
      </c>
      <c r="H164">
        <f>10^(_10sept_0_30[[#This Row],[H_mag_adj]]/20)*COS(RADIANS(_10sept_0_30[[#This Row],[H_phase]]))</f>
        <v>6.8634336469168269E-3</v>
      </c>
      <c r="I164">
        <f>10^(_10sept_0_30[[#This Row],[H_mag_adj]]/20)*SIN(RADIANS(_10sept_0_30[[#This Row],[H_phase]]))</f>
        <v>5.7979980682347394E-3</v>
      </c>
      <c r="J164">
        <f>10^(_10sept_0_30[[#This Row],[V_mag_adj]]/20)*COS(RADIANS(_10sept_0_30[[#This Row],[V_phase]]))</f>
        <v>6.9207922434326025E-3</v>
      </c>
      <c r="K164">
        <f>10^(_10sept_0_30[[#This Row],[V_mag_adj]]/20)*SIN(RADIANS(_10sept_0_30[[#This Row],[V_phase]]))</f>
        <v>5.696950670473171E-3</v>
      </c>
    </row>
    <row r="165" spans="1:11" x14ac:dyDescent="0.25">
      <c r="A165">
        <v>-18</v>
      </c>
      <c r="B165">
        <v>-0.89</v>
      </c>
      <c r="C165">
        <v>43.62</v>
      </c>
      <c r="D165">
        <v>-0.92</v>
      </c>
      <c r="E165">
        <v>43.03</v>
      </c>
      <c r="F165">
        <f>_10sept_0_30[[#This Row],[H_mag]]-40</f>
        <v>-40.89</v>
      </c>
      <c r="G165">
        <f>_10sept_0_30[[#This Row],[V_mag]]-40</f>
        <v>-40.92</v>
      </c>
      <c r="H165">
        <f>10^(_10sept_0_30[[#This Row],[H_mag_adj]]/20)*COS(RADIANS(_10sept_0_30[[#This Row],[H_phase]]))</f>
        <v>6.5342723360800369E-3</v>
      </c>
      <c r="I165">
        <f>10^(_10sept_0_30[[#This Row],[H_mag_adj]]/20)*SIN(RADIANS(_10sept_0_30[[#This Row],[H_phase]]))</f>
        <v>6.2268542170202598E-3</v>
      </c>
      <c r="J165">
        <f>10^(_10sept_0_30[[#This Row],[V_mag_adj]]/20)*COS(RADIANS(_10sept_0_30[[#This Row],[V_phase]]))</f>
        <v>6.5752959094209657E-3</v>
      </c>
      <c r="K165">
        <f>10^(_10sept_0_30[[#This Row],[V_mag_adj]]/20)*SIN(RADIANS(_10sept_0_30[[#This Row],[V_phase]]))</f>
        <v>6.1380024129508151E-3</v>
      </c>
    </row>
    <row r="166" spans="1:11" x14ac:dyDescent="0.25">
      <c r="A166">
        <v>-17</v>
      </c>
      <c r="B166">
        <v>-0.84</v>
      </c>
      <c r="C166">
        <v>47.02</v>
      </c>
      <c r="D166">
        <v>-0.86</v>
      </c>
      <c r="E166">
        <v>46.66</v>
      </c>
      <c r="F166">
        <f>_10sept_0_30[[#This Row],[H_mag]]-40</f>
        <v>-40.840000000000003</v>
      </c>
      <c r="G166">
        <f>_10sept_0_30[[#This Row],[V_mag]]-40</f>
        <v>-40.86</v>
      </c>
      <c r="H166">
        <f>10^(_10sept_0_30[[#This Row],[H_mag_adj]]/20)*COS(RADIANS(_10sept_0_30[[#This Row],[H_phase]]))</f>
        <v>6.1890031704813749E-3</v>
      </c>
      <c r="I166">
        <f>10^(_10sept_0_30[[#This Row],[H_mag_adj]]/20)*SIN(RADIANS(_10sept_0_30[[#This Row],[H_phase]]))</f>
        <v>6.6415398257536245E-3</v>
      </c>
      <c r="J166">
        <f>10^(_10sept_0_30[[#This Row],[V_mag_adj]]/20)*COS(RADIANS(_10sept_0_30[[#This Row],[V_phase]]))</f>
        <v>6.2162807486509306E-3</v>
      </c>
      <c r="K166">
        <f>10^(_10sept_0_30[[#This Row],[V_mag_adj]]/20)*SIN(RADIANS(_10sept_0_30[[#This Row],[V_phase]]))</f>
        <v>6.5873369495520421E-3</v>
      </c>
    </row>
    <row r="167" spans="1:11" x14ac:dyDescent="0.25">
      <c r="A167">
        <v>-16</v>
      </c>
      <c r="B167">
        <v>-0.79</v>
      </c>
      <c r="C167">
        <v>50.43</v>
      </c>
      <c r="D167">
        <v>-0.82</v>
      </c>
      <c r="E167">
        <v>49.92</v>
      </c>
      <c r="F167">
        <f>_10sept_0_30[[#This Row],[H_mag]]-40</f>
        <v>-40.79</v>
      </c>
      <c r="G167">
        <f>_10sept_0_30[[#This Row],[V_mag]]-40</f>
        <v>-40.82</v>
      </c>
      <c r="H167">
        <f>10^(_10sept_0_30[[#This Row],[H_mag_adj]]/20)*COS(RADIANS(_10sept_0_30[[#This Row],[H_phase]]))</f>
        <v>5.8163881789260897E-3</v>
      </c>
      <c r="I167">
        <f>10^(_10sept_0_30[[#This Row],[H_mag_adj]]/20)*SIN(RADIANS(_10sept_0_30[[#This Row],[H_phase]]))</f>
        <v>7.0383056919980621E-3</v>
      </c>
      <c r="J167">
        <f>10^(_10sept_0_30[[#This Row],[V_mag_adj]]/20)*COS(RADIANS(_10sept_0_30[[#This Row],[V_phase]]))</f>
        <v>5.8585365016596584E-3</v>
      </c>
      <c r="K167">
        <f>10^(_10sept_0_30[[#This Row],[V_mag_adj]]/20)*SIN(RADIANS(_10sept_0_30[[#This Row],[V_phase]]))</f>
        <v>6.9621667913053378E-3</v>
      </c>
    </row>
    <row r="168" spans="1:11" x14ac:dyDescent="0.25">
      <c r="A168">
        <v>-15</v>
      </c>
      <c r="B168">
        <v>-0.75</v>
      </c>
      <c r="C168">
        <v>53.55</v>
      </c>
      <c r="D168">
        <v>-0.78</v>
      </c>
      <c r="E168">
        <v>52.88</v>
      </c>
      <c r="F168">
        <f>_10sept_0_30[[#This Row],[H_mag]]-40</f>
        <v>-40.75</v>
      </c>
      <c r="G168">
        <f>_10sept_0_30[[#This Row],[V_mag]]-40</f>
        <v>-40.78</v>
      </c>
      <c r="H168">
        <f>10^(_10sept_0_30[[#This Row],[H_mag_adj]]/20)*COS(RADIANS(_10sept_0_30[[#This Row],[H_phase]]))</f>
        <v>5.4497295370823703E-3</v>
      </c>
      <c r="I168">
        <f>10^(_10sept_0_30[[#This Row],[H_mag_adj]]/20)*SIN(RADIANS(_10sept_0_30[[#This Row],[H_phase]]))</f>
        <v>7.378344132471141E-3</v>
      </c>
      <c r="J168">
        <f>10^(_10sept_0_30[[#This Row],[V_mag_adj]]/20)*COS(RADIANS(_10sept_0_30[[#This Row],[V_phase]]))</f>
        <v>5.5165487299917949E-3</v>
      </c>
      <c r="K168">
        <f>10^(_10sept_0_30[[#This Row],[V_mag_adj]]/20)*SIN(RADIANS(_10sept_0_30[[#This Row],[V_phase]]))</f>
        <v>7.2888951105603448E-3</v>
      </c>
    </row>
    <row r="169" spans="1:11" x14ac:dyDescent="0.25">
      <c r="A169">
        <v>-14</v>
      </c>
      <c r="B169">
        <v>-0.72</v>
      </c>
      <c r="C169">
        <v>55.86</v>
      </c>
      <c r="D169">
        <v>-0.75</v>
      </c>
      <c r="E169">
        <v>55.28</v>
      </c>
      <c r="F169">
        <f>_10sept_0_30[[#This Row],[H_mag]]-40</f>
        <v>-40.72</v>
      </c>
      <c r="G169">
        <f>_10sept_0_30[[#This Row],[V_mag]]-40</f>
        <v>-40.75</v>
      </c>
      <c r="H169">
        <f>10^(_10sept_0_30[[#This Row],[H_mag_adj]]/20)*COS(RADIANS(_10sept_0_30[[#This Row],[H_phase]]))</f>
        <v>5.1657190410629586E-3</v>
      </c>
      <c r="I169">
        <f>10^(_10sept_0_30[[#This Row],[H_mag_adj]]/20)*SIN(RADIANS(_10sept_0_30[[#This Row],[H_phase]]))</f>
        <v>7.6182733084905205E-3</v>
      </c>
      <c r="J169">
        <f>10^(_10sept_0_30[[#This Row],[V_mag_adj]]/20)*COS(RADIANS(_10sept_0_30[[#This Row],[V_phase]]))</f>
        <v>5.2244961759201677E-3</v>
      </c>
      <c r="K169">
        <f>10^(_10sept_0_30[[#This Row],[V_mag_adj]]/20)*SIN(RADIANS(_10sept_0_30[[#This Row],[V_phase]]))</f>
        <v>7.5395062087854859E-3</v>
      </c>
    </row>
    <row r="170" spans="1:11" x14ac:dyDescent="0.25">
      <c r="A170">
        <v>-13</v>
      </c>
      <c r="B170">
        <v>-0.67</v>
      </c>
      <c r="C170">
        <v>58.29</v>
      </c>
      <c r="D170">
        <v>-0.7</v>
      </c>
      <c r="E170">
        <v>58.19</v>
      </c>
      <c r="F170">
        <f>_10sept_0_30[[#This Row],[H_mag]]-40</f>
        <v>-40.67</v>
      </c>
      <c r="G170">
        <f>_10sept_0_30[[#This Row],[V_mag]]-40</f>
        <v>-40.700000000000003</v>
      </c>
      <c r="H170">
        <f>10^(_10sept_0_30[[#This Row],[H_mag_adj]]/20)*COS(RADIANS(_10sept_0_30[[#This Row],[H_phase]]))</f>
        <v>4.8659987789061946E-3</v>
      </c>
      <c r="I170">
        <f>10^(_10sept_0_30[[#This Row],[H_mag_adj]]/20)*SIN(RADIANS(_10sept_0_30[[#This Row],[H_phase]]))</f>
        <v>7.8756485705445394E-3</v>
      </c>
      <c r="J170">
        <f>10^(_10sept_0_30[[#This Row],[V_mag_adj]]/20)*COS(RADIANS(_10sept_0_30[[#This Row],[V_phase]]))</f>
        <v>4.8629120184151995E-3</v>
      </c>
      <c r="K170">
        <f>10^(_10sept_0_30[[#This Row],[V_mag_adj]]/20)*SIN(RADIANS(_10sept_0_30[[#This Row],[V_phase]]))</f>
        <v>7.840018528128009E-3</v>
      </c>
    </row>
    <row r="171" spans="1:11" x14ac:dyDescent="0.25">
      <c r="A171">
        <v>-12</v>
      </c>
      <c r="B171">
        <v>-0.64</v>
      </c>
      <c r="C171">
        <v>59.83</v>
      </c>
      <c r="D171">
        <v>-0.66</v>
      </c>
      <c r="E171">
        <v>59.65</v>
      </c>
      <c r="F171">
        <f>_10sept_0_30[[#This Row],[H_mag]]-40</f>
        <v>-40.64</v>
      </c>
      <c r="G171">
        <f>_10sept_0_30[[#This Row],[V_mag]]-40</f>
        <v>-40.659999999999997</v>
      </c>
      <c r="H171">
        <f>10^(_10sept_0_30[[#This Row],[H_mag_adj]]/20)*COS(RADIANS(_10sept_0_30[[#This Row],[H_phase]]))</f>
        <v>4.6686817010583078E-3</v>
      </c>
      <c r="I171">
        <f>10^(_10sept_0_30[[#This Row],[H_mag_adj]]/20)*SIN(RADIANS(_10sept_0_30[[#This Row],[H_phase]]))</f>
        <v>8.0312680163782488E-3</v>
      </c>
      <c r="J171">
        <f>10^(_10sept_0_30[[#This Row],[V_mag_adj]]/20)*COS(RADIANS(_10sept_0_30[[#This Row],[V_phase]]))</f>
        <v>4.6830939466642896E-3</v>
      </c>
      <c r="K171">
        <f>10^(_10sept_0_30[[#This Row],[V_mag_adj]]/20)*SIN(RADIANS(_10sept_0_30[[#This Row],[V_phase]]))</f>
        <v>7.9981237323047058E-3</v>
      </c>
    </row>
    <row r="172" spans="1:11" x14ac:dyDescent="0.25">
      <c r="A172">
        <v>-11</v>
      </c>
      <c r="B172">
        <v>-0.56999999999999995</v>
      </c>
      <c r="C172">
        <v>61.35</v>
      </c>
      <c r="D172">
        <v>-0.59</v>
      </c>
      <c r="E172">
        <v>61.39</v>
      </c>
      <c r="F172">
        <f>_10sept_0_30[[#This Row],[H_mag]]-40</f>
        <v>-40.57</v>
      </c>
      <c r="G172">
        <f>_10sept_0_30[[#This Row],[V_mag]]-40</f>
        <v>-40.590000000000003</v>
      </c>
      <c r="H172">
        <f>10^(_10sept_0_30[[#This Row],[H_mag_adj]]/20)*COS(RADIANS(_10sept_0_30[[#This Row],[H_phase]]))</f>
        <v>4.4900424077609228E-3</v>
      </c>
      <c r="I172">
        <f>10^(_10sept_0_30[[#This Row],[H_mag_adj]]/20)*SIN(RADIANS(_10sept_0_30[[#This Row],[H_phase]]))</f>
        <v>8.2182480670074578E-3</v>
      </c>
      <c r="J172">
        <f>10^(_10sept_0_30[[#This Row],[V_mag_adj]]/20)*COS(RADIANS(_10sept_0_30[[#This Row],[V_phase]]))</f>
        <v>4.4739902817726284E-3</v>
      </c>
      <c r="K172">
        <f>10^(_10sept_0_30[[#This Row],[V_mag_adj]]/20)*SIN(RADIANS(_10sept_0_30[[#This Row],[V_phase]]))</f>
        <v>8.2024720540465803E-3</v>
      </c>
    </row>
    <row r="173" spans="1:11" x14ac:dyDescent="0.25">
      <c r="A173">
        <v>-10</v>
      </c>
      <c r="B173">
        <v>-0.49</v>
      </c>
      <c r="C173">
        <v>62.88</v>
      </c>
      <c r="D173">
        <v>-0.52</v>
      </c>
      <c r="E173">
        <v>62.8</v>
      </c>
      <c r="F173">
        <f>_10sept_0_30[[#This Row],[H_mag]]-40</f>
        <v>-40.49</v>
      </c>
      <c r="G173">
        <f>_10sept_0_30[[#This Row],[V_mag]]-40</f>
        <v>-40.520000000000003</v>
      </c>
      <c r="H173">
        <f>10^(_10sept_0_30[[#This Row],[H_mag_adj]]/20)*COS(RADIANS(_10sept_0_30[[#This Row],[H_phase]]))</f>
        <v>4.308512086619299E-3</v>
      </c>
      <c r="I173">
        <f>10^(_10sept_0_30[[#This Row],[H_mag_adj]]/20)*SIN(RADIANS(_10sept_0_30[[#This Row],[H_phase]]))</f>
        <v>8.412328570187021E-3</v>
      </c>
      <c r="J173">
        <f>10^(_10sept_0_30[[#This Row],[V_mag_adj]]/20)*COS(RADIANS(_10sept_0_30[[#This Row],[V_phase]]))</f>
        <v>4.3053578208874024E-3</v>
      </c>
      <c r="K173">
        <f>10^(_10sept_0_30[[#This Row],[V_mag_adj]]/20)*SIN(RADIANS(_10sept_0_30[[#This Row],[V_phase]]))</f>
        <v>8.377320289801482E-3</v>
      </c>
    </row>
    <row r="174" spans="1:11" x14ac:dyDescent="0.25">
      <c r="A174">
        <v>-9</v>
      </c>
      <c r="B174">
        <v>-0.41</v>
      </c>
      <c r="C174">
        <v>63.95</v>
      </c>
      <c r="D174">
        <v>-0.43</v>
      </c>
      <c r="E174">
        <v>63.88</v>
      </c>
      <c r="F174">
        <f>_10sept_0_30[[#This Row],[H_mag]]-40</f>
        <v>-40.409999999999997</v>
      </c>
      <c r="G174">
        <f>_10sept_0_30[[#This Row],[V_mag]]-40</f>
        <v>-40.43</v>
      </c>
      <c r="H174">
        <f>10^(_10sept_0_30[[#This Row],[H_mag_adj]]/20)*COS(RADIANS(_10sept_0_30[[#This Row],[H_phase]]))</f>
        <v>4.18907517168566E-3</v>
      </c>
      <c r="I174">
        <f>10^(_10sept_0_30[[#This Row],[H_mag_adj]]/20)*SIN(RADIANS(_10sept_0_30[[#This Row],[H_phase]]))</f>
        <v>8.5698877745972839E-3</v>
      </c>
      <c r="J174">
        <f>10^(_10sept_0_30[[#This Row],[V_mag_adj]]/20)*COS(RADIANS(_10sept_0_30[[#This Row],[V_phase]]))</f>
        <v>4.1898834569081712E-3</v>
      </c>
      <c r="K174">
        <f>10^(_10sept_0_30[[#This Row],[V_mag_adj]]/20)*SIN(RADIANS(_10sept_0_30[[#This Row],[V_phase]]))</f>
        <v>8.545065049918997E-3</v>
      </c>
    </row>
    <row r="175" spans="1:11" x14ac:dyDescent="0.25">
      <c r="A175">
        <v>-8</v>
      </c>
      <c r="B175">
        <v>-0.33</v>
      </c>
      <c r="C175">
        <v>64.5</v>
      </c>
      <c r="D175">
        <v>-0.37</v>
      </c>
      <c r="E175">
        <v>64.33</v>
      </c>
      <c r="F175">
        <f>_10sept_0_30[[#This Row],[H_mag]]-40</f>
        <v>-40.33</v>
      </c>
      <c r="G175">
        <f>_10sept_0_30[[#This Row],[V_mag]]-40</f>
        <v>-40.369999999999997</v>
      </c>
      <c r="H175">
        <f>10^(_10sept_0_30[[#This Row],[H_mag_adj]]/20)*COS(RADIANS(_10sept_0_30[[#This Row],[H_phase]]))</f>
        <v>4.1446164870444033E-3</v>
      </c>
      <c r="I175">
        <f>10^(_10sept_0_30[[#This Row],[H_mag_adj]]/20)*SIN(RADIANS(_10sept_0_30[[#This Row],[H_phase]]))</f>
        <v>8.6893691665882559E-3</v>
      </c>
      <c r="J175">
        <f>10^(_10sept_0_30[[#This Row],[V_mag_adj]]/20)*COS(RADIANS(_10sept_0_30[[#This Row],[V_phase]]))</f>
        <v>4.151218927133141E-3</v>
      </c>
      <c r="K175">
        <f>10^(_10sept_0_30[[#This Row],[V_mag_adj]]/20)*SIN(RADIANS(_10sept_0_30[[#This Row],[V_phase]]))</f>
        <v>8.6371662637331273E-3</v>
      </c>
    </row>
    <row r="176" spans="1:11" x14ac:dyDescent="0.25">
      <c r="A176">
        <v>-7</v>
      </c>
      <c r="B176">
        <v>-0.26</v>
      </c>
      <c r="C176">
        <v>65.040000000000006</v>
      </c>
      <c r="D176">
        <v>-0.28999999999999998</v>
      </c>
      <c r="E176">
        <v>64.59</v>
      </c>
      <c r="F176">
        <f>_10sept_0_30[[#This Row],[H_mag]]-40</f>
        <v>-40.26</v>
      </c>
      <c r="G176">
        <f>_10sept_0_30[[#This Row],[V_mag]]-40</f>
        <v>-40.29</v>
      </c>
      <c r="H176">
        <f>10^(_10sept_0_30[[#This Row],[H_mag_adj]]/20)*COS(RADIANS(_10sept_0_30[[#This Row],[H_phase]]))</f>
        <v>4.095410722583518E-3</v>
      </c>
      <c r="I176">
        <f>10^(_10sept_0_30[[#This Row],[H_mag_adj]]/20)*SIN(RADIANS(_10sept_0_30[[#This Row],[H_phase]]))</f>
        <v>8.7986686871158008E-3</v>
      </c>
      <c r="J176">
        <f>10^(_10sept_0_30[[#This Row],[V_mag_adj]]/20)*COS(RADIANS(_10sept_0_30[[#This Row],[V_phase]]))</f>
        <v>4.1500298052074419E-3</v>
      </c>
      <c r="K176">
        <f>10^(_10sept_0_30[[#This Row],[V_mag_adj]]/20)*SIN(RADIANS(_10sept_0_30[[#This Row],[V_phase]]))</f>
        <v>8.7360070988206657E-3</v>
      </c>
    </row>
    <row r="177" spans="1:11" x14ac:dyDescent="0.25">
      <c r="A177">
        <v>-6</v>
      </c>
      <c r="B177">
        <v>-0.19</v>
      </c>
      <c r="C177">
        <v>64.52</v>
      </c>
      <c r="D177">
        <v>-0.22</v>
      </c>
      <c r="E177">
        <v>64.319999999999993</v>
      </c>
      <c r="F177">
        <f>_10sept_0_30[[#This Row],[H_mag]]-40</f>
        <v>-40.19</v>
      </c>
      <c r="G177">
        <f>_10sept_0_30[[#This Row],[V_mag]]-40</f>
        <v>-40.22</v>
      </c>
      <c r="H177">
        <f>10^(_10sept_0_30[[#This Row],[H_mag_adj]]/20)*COS(RADIANS(_10sept_0_30[[#This Row],[H_phase]]))</f>
        <v>4.2088783839085205E-3</v>
      </c>
      <c r="I177">
        <f>10^(_10sept_0_30[[#This Row],[H_mag_adj]]/20)*SIN(RADIANS(_10sept_0_30[[#This Row],[H_phase]]))</f>
        <v>8.8320297711767179E-3</v>
      </c>
      <c r="J177">
        <f>10^(_10sept_0_30[[#This Row],[V_mag_adj]]/20)*COS(RADIANS(_10sept_0_30[[#This Row],[V_phase]]))</f>
        <v>4.2250641944484146E-3</v>
      </c>
      <c r="K177">
        <f>10^(_10sept_0_30[[#This Row],[V_mag_adj]]/20)*SIN(RADIANS(_10sept_0_30[[#This Row],[V_phase]]))</f>
        <v>8.7868829466664633E-3</v>
      </c>
    </row>
    <row r="178" spans="1:11" x14ac:dyDescent="0.25">
      <c r="A178">
        <v>-5</v>
      </c>
      <c r="B178">
        <v>-0.12</v>
      </c>
      <c r="C178">
        <v>64.790000000000006</v>
      </c>
      <c r="D178">
        <v>-0.13</v>
      </c>
      <c r="E178">
        <v>64.58</v>
      </c>
      <c r="F178">
        <f>_10sept_0_30[[#This Row],[H_mag]]-40</f>
        <v>-40.119999999999997</v>
      </c>
      <c r="G178">
        <f>_10sept_0_30[[#This Row],[V_mag]]-40</f>
        <v>-40.130000000000003</v>
      </c>
      <c r="H178">
        <f>10^(_10sept_0_30[[#This Row],[H_mag_adj]]/20)*COS(RADIANS(_10sept_0_30[[#This Row],[H_phase]]))</f>
        <v>4.2009312962007408E-3</v>
      </c>
      <c r="I178">
        <f>10^(_10sept_0_30[[#This Row],[H_mag_adj]]/20)*SIN(RADIANS(_10sept_0_30[[#This Row],[H_phase]]))</f>
        <v>8.9233905340009422E-3</v>
      </c>
      <c r="J178">
        <f>10^(_10sept_0_30[[#This Row],[V_mag_adj]]/20)*COS(RADIANS(_10sept_0_30[[#This Row],[V_phase]]))</f>
        <v>4.2287376229115685E-3</v>
      </c>
      <c r="K178">
        <f>10^(_10sept_0_30[[#This Row],[V_mag_adj]]/20)*SIN(RADIANS(_10sept_0_30[[#This Row],[V_phase]]))</f>
        <v>8.8976836784143472E-3</v>
      </c>
    </row>
    <row r="179" spans="1:11" x14ac:dyDescent="0.25">
      <c r="A179">
        <v>-4</v>
      </c>
      <c r="B179">
        <v>-0.06</v>
      </c>
      <c r="C179">
        <v>64.39</v>
      </c>
      <c r="D179">
        <v>-0.08</v>
      </c>
      <c r="E179">
        <v>64.02</v>
      </c>
      <c r="F179">
        <f>_10sept_0_30[[#This Row],[H_mag]]-40</f>
        <v>-40.06</v>
      </c>
      <c r="G179">
        <f>_10sept_0_30[[#This Row],[V_mag]]-40</f>
        <v>-40.08</v>
      </c>
      <c r="H179">
        <f>10^(_10sept_0_30[[#This Row],[H_mag_adj]]/20)*COS(RADIANS(_10sept_0_30[[#This Row],[H_phase]]))</f>
        <v>4.2926760083124346E-3</v>
      </c>
      <c r="I179">
        <f>10^(_10sept_0_30[[#This Row],[H_mag_adj]]/20)*SIN(RADIANS(_10sept_0_30[[#This Row],[H_phase]]))</f>
        <v>8.9554944727122526E-3</v>
      </c>
      <c r="J179">
        <f>10^(_10sept_0_30[[#This Row],[V_mag_adj]]/20)*COS(RADIANS(_10sept_0_30[[#This Row],[V_phase]]))</f>
        <v>4.3404124756395513E-3</v>
      </c>
      <c r="K179">
        <f>10^(_10sept_0_30[[#This Row],[V_mag_adj]]/20)*SIN(RADIANS(_10sept_0_30[[#This Row],[V_phase]]))</f>
        <v>8.9070541619163217E-3</v>
      </c>
    </row>
    <row r="180" spans="1:11" x14ac:dyDescent="0.25">
      <c r="A180">
        <v>-3</v>
      </c>
      <c r="B180">
        <v>-0.02</v>
      </c>
      <c r="C180">
        <v>63.5</v>
      </c>
      <c r="D180">
        <v>-0.03</v>
      </c>
      <c r="E180">
        <v>63.34</v>
      </c>
      <c r="F180">
        <f>_10sept_0_30[[#This Row],[H_mag]]-40</f>
        <v>-40.020000000000003</v>
      </c>
      <c r="G180">
        <f>_10sept_0_30[[#This Row],[V_mag]]-40</f>
        <v>-40.03</v>
      </c>
      <c r="H180">
        <f>10^(_10sept_0_30[[#This Row],[H_mag_adj]]/20)*COS(RADIANS(_10sept_0_30[[#This Row],[H_phase]]))</f>
        <v>4.4517158661713943E-3</v>
      </c>
      <c r="I180">
        <f>10^(_10sept_0_30[[#This Row],[H_mag_adj]]/20)*SIN(RADIANS(_10sept_0_30[[#This Row],[H_phase]]))</f>
        <v>8.928760696873355E-3</v>
      </c>
      <c r="J180">
        <f>10^(_10sept_0_30[[#This Row],[V_mag_adj]]/20)*COS(RADIANS(_10sept_0_30[[#This Row],[V_phase]]))</f>
        <v>4.4714813319587585E-3</v>
      </c>
      <c r="K180">
        <f>10^(_10sept_0_30[[#This Row],[V_mag_adj]]/20)*SIN(RADIANS(_10sept_0_30[[#This Row],[V_phase]]))</f>
        <v>8.906035006670341E-3</v>
      </c>
    </row>
    <row r="181" spans="1:11" x14ac:dyDescent="0.25">
      <c r="A181">
        <v>-2</v>
      </c>
      <c r="B181">
        <v>0</v>
      </c>
      <c r="C181">
        <v>62.48</v>
      </c>
      <c r="D181">
        <v>-0.02</v>
      </c>
      <c r="E181">
        <v>62.24</v>
      </c>
      <c r="F181">
        <f>_10sept_0_30[[#This Row],[H_mag]]-40</f>
        <v>-40</v>
      </c>
      <c r="G181">
        <f>_10sept_0_30[[#This Row],[V_mag]]-40</f>
        <v>-40.020000000000003</v>
      </c>
      <c r="H181">
        <f>10^(_10sept_0_30[[#This Row],[H_mag_adj]]/20)*COS(RADIANS(_10sept_0_30[[#This Row],[H_phase]]))</f>
        <v>4.6205821028820863E-3</v>
      </c>
      <c r="I181">
        <f>10^(_10sept_0_30[[#This Row],[H_mag_adj]]/20)*SIN(RADIANS(_10sept_0_30[[#This Row],[H_phase]]))</f>
        <v>8.8684959846935581E-3</v>
      </c>
      <c r="J181">
        <f>10^(_10sept_0_30[[#This Row],[V_mag_adj]]/20)*COS(RADIANS(_10sept_0_30[[#This Row],[V_phase]]))</f>
        <v>4.6469773380306721E-3</v>
      </c>
      <c r="K181">
        <f>10^(_10sept_0_30[[#This Row],[V_mag_adj]]/20)*SIN(RADIANS(_10sept_0_30[[#This Row],[V_phase]]))</f>
        <v>8.8287113077154047E-3</v>
      </c>
    </row>
    <row r="182" spans="1:11" x14ac:dyDescent="0.25">
      <c r="A182">
        <v>-1</v>
      </c>
      <c r="B182">
        <v>-0.01</v>
      </c>
      <c r="C182">
        <v>61.08</v>
      </c>
      <c r="D182">
        <v>-0.02</v>
      </c>
      <c r="E182">
        <v>60.78</v>
      </c>
      <c r="F182">
        <f>_10sept_0_30[[#This Row],[H_mag]]-40</f>
        <v>-40.01</v>
      </c>
      <c r="G182">
        <f>_10sept_0_30[[#This Row],[V_mag]]-40</f>
        <v>-40.020000000000003</v>
      </c>
      <c r="H182">
        <f>10^(_10sept_0_30[[#This Row],[H_mag_adj]]/20)*COS(RADIANS(_10sept_0_30[[#This Row],[H_phase]]))</f>
        <v>4.8303151774318712E-3</v>
      </c>
      <c r="I182">
        <f>10^(_10sept_0_30[[#This Row],[H_mag_adj]]/20)*SIN(RADIANS(_10sept_0_30[[#This Row],[H_phase]]))</f>
        <v>8.7428863465635123E-3</v>
      </c>
      <c r="J182">
        <f>10^(_10sept_0_30[[#This Row],[V_mag_adj]]/20)*COS(RADIANS(_10sept_0_30[[#This Row],[V_phase]]))</f>
        <v>4.870415898791584E-3</v>
      </c>
      <c r="K182">
        <f>10^(_10sept_0_30[[#This Row],[V_mag_adj]]/20)*SIN(RADIANS(_10sept_0_30[[#This Row],[V_phase]]))</f>
        <v>8.7074445566969107E-3</v>
      </c>
    </row>
    <row r="183" spans="1:11" x14ac:dyDescent="0.25">
      <c r="A183">
        <v>0</v>
      </c>
      <c r="B183">
        <v>-0.05</v>
      </c>
      <c r="C183">
        <v>59.27</v>
      </c>
      <c r="D183">
        <v>-0.06</v>
      </c>
      <c r="E183">
        <v>59.02</v>
      </c>
      <c r="F183">
        <f>_10sept_0_30[[#This Row],[H_mag]]-40</f>
        <v>-40.049999999999997</v>
      </c>
      <c r="G183">
        <f>_10sept_0_30[[#This Row],[V_mag]]-40</f>
        <v>-40.06</v>
      </c>
      <c r="H183">
        <f>10^(_10sept_0_30[[#This Row],[H_mag_adj]]/20)*COS(RADIANS(_10sept_0_30[[#This Row],[H_phase]]))</f>
        <v>5.0806000309697712E-3</v>
      </c>
      <c r="I183">
        <f>10^(_10sept_0_30[[#This Row],[H_mag_adj]]/20)*SIN(RADIANS(_10sept_0_30[[#This Row],[H_phase]]))</f>
        <v>8.5465088071682103E-3</v>
      </c>
      <c r="J183">
        <f>10^(_10sept_0_30[[#This Row],[V_mag_adj]]/20)*COS(RADIANS(_10sept_0_30[[#This Row],[V_phase]]))</f>
        <v>5.1119539848460144E-3</v>
      </c>
      <c r="K183">
        <f>10^(_10sept_0_30[[#This Row],[V_mag_adj]]/20)*SIN(RADIANS(_10sept_0_30[[#This Row],[V_phase]]))</f>
        <v>8.5144509523478878E-3</v>
      </c>
    </row>
    <row r="184" spans="1:11" x14ac:dyDescent="0.25">
      <c r="A184">
        <v>1</v>
      </c>
      <c r="B184">
        <v>-0.11</v>
      </c>
      <c r="C184">
        <v>56.92</v>
      </c>
      <c r="D184">
        <v>-0.11</v>
      </c>
      <c r="E184">
        <v>56.84</v>
      </c>
      <c r="F184">
        <f>_10sept_0_30[[#This Row],[H_mag]]-40</f>
        <v>-40.11</v>
      </c>
      <c r="G184">
        <f>_10sept_0_30[[#This Row],[V_mag]]-40</f>
        <v>-40.11</v>
      </c>
      <c r="H184">
        <f>10^(_10sept_0_30[[#This Row],[H_mag_adj]]/20)*COS(RADIANS(_10sept_0_30[[#This Row],[H_phase]]))</f>
        <v>5.3894084308273998E-3</v>
      </c>
      <c r="I184">
        <f>10^(_10sept_0_30[[#This Row],[H_mag_adj]]/20)*SIN(RADIANS(_10sept_0_30[[#This Row],[H_phase]]))</f>
        <v>8.2736473539464488E-3</v>
      </c>
      <c r="J184">
        <f>10^(_10sept_0_30[[#This Row],[V_mag_adj]]/20)*COS(RADIANS(_10sept_0_30[[#This Row],[V_phase]]))</f>
        <v>5.4009553646080675E-3</v>
      </c>
      <c r="K184">
        <f>10^(_10sept_0_30[[#This Row],[V_mag_adj]]/20)*SIN(RADIANS(_10sept_0_30[[#This Row],[V_phase]]))</f>
        <v>8.2661142576938695E-3</v>
      </c>
    </row>
    <row r="185" spans="1:11" x14ac:dyDescent="0.25">
      <c r="A185">
        <v>2</v>
      </c>
      <c r="B185">
        <v>-0.16</v>
      </c>
      <c r="C185">
        <v>54.69</v>
      </c>
      <c r="D185">
        <v>-0.18</v>
      </c>
      <c r="E185">
        <v>54.65</v>
      </c>
      <c r="F185">
        <f>_10sept_0_30[[#This Row],[H_mag]]-40</f>
        <v>-40.159999999999997</v>
      </c>
      <c r="G185">
        <f>_10sept_0_30[[#This Row],[V_mag]]-40</f>
        <v>-40.18</v>
      </c>
      <c r="H185">
        <f>10^(_10sept_0_30[[#This Row],[H_mag_adj]]/20)*COS(RADIANS(_10sept_0_30[[#This Row],[H_phase]]))</f>
        <v>5.6745036846095947E-3</v>
      </c>
      <c r="I185">
        <f>10^(_10sept_0_30[[#This Row],[H_mag_adj]]/20)*SIN(RADIANS(_10sept_0_30[[#This Row],[H_phase]]))</f>
        <v>8.0114237371237008E-3</v>
      </c>
      <c r="J185">
        <f>10^(_10sept_0_30[[#This Row],[V_mag_adj]]/20)*COS(RADIANS(_10sept_0_30[[#This Row],[V_phase]]))</f>
        <v>5.667031473451341E-3</v>
      </c>
      <c r="K185">
        <f>10^(_10sept_0_30[[#This Row],[V_mag_adj]]/20)*SIN(RADIANS(_10sept_0_30[[#This Row],[V_phase]]))</f>
        <v>7.9890435867195735E-3</v>
      </c>
    </row>
    <row r="186" spans="1:11" x14ac:dyDescent="0.25">
      <c r="A186">
        <v>3</v>
      </c>
      <c r="B186">
        <v>-0.24</v>
      </c>
      <c r="C186">
        <v>52.01</v>
      </c>
      <c r="D186">
        <v>-0.25</v>
      </c>
      <c r="E186">
        <v>51.76</v>
      </c>
      <c r="F186">
        <f>_10sept_0_30[[#This Row],[H_mag]]-40</f>
        <v>-40.24</v>
      </c>
      <c r="G186">
        <f>_10sept_0_30[[#This Row],[V_mag]]-40</f>
        <v>-40.25</v>
      </c>
      <c r="H186">
        <f>10^(_10sept_0_30[[#This Row],[H_mag_adj]]/20)*COS(RADIANS(_10sept_0_30[[#This Row],[H_phase]]))</f>
        <v>5.9874919614519009E-3</v>
      </c>
      <c r="I186">
        <f>10^(_10sept_0_30[[#This Row],[H_mag_adj]]/20)*SIN(RADIANS(_10sept_0_30[[#This Row],[H_phase]]))</f>
        <v>7.666397860020574E-3</v>
      </c>
      <c r="J186">
        <f>10^(_10sept_0_30[[#This Row],[V_mag_adj]]/20)*COS(RADIANS(_10sept_0_30[[#This Row],[V_phase]]))</f>
        <v>6.0139580175623594E-3</v>
      </c>
      <c r="K186">
        <f>10^(_10sept_0_30[[#This Row],[V_mag_adj]]/20)*SIN(RADIANS(_10sept_0_30[[#This Row],[V_phase]]))</f>
        <v>7.631408558817273E-3</v>
      </c>
    </row>
    <row r="187" spans="1:11" x14ac:dyDescent="0.25">
      <c r="A187">
        <v>4</v>
      </c>
      <c r="B187">
        <v>-0.3</v>
      </c>
      <c r="C187">
        <v>49.01</v>
      </c>
      <c r="D187">
        <v>-0.32</v>
      </c>
      <c r="E187">
        <v>48.71</v>
      </c>
      <c r="F187">
        <f>_10sept_0_30[[#This Row],[H_mag]]-40</f>
        <v>-40.299999999999997</v>
      </c>
      <c r="G187">
        <f>_10sept_0_30[[#This Row],[V_mag]]-40</f>
        <v>-40.32</v>
      </c>
      <c r="H187">
        <f>10^(_10sept_0_30[[#This Row],[H_mag_adj]]/20)*COS(RADIANS(_10sept_0_30[[#This Row],[H_phase]]))</f>
        <v>6.3365914213723701E-3</v>
      </c>
      <c r="I187">
        <f>10^(_10sept_0_30[[#This Row],[H_mag_adj]]/20)*SIN(RADIANS(_10sept_0_30[[#This Row],[H_phase]]))</f>
        <v>7.2919845884566511E-3</v>
      </c>
      <c r="J187">
        <f>10^(_10sept_0_30[[#This Row],[V_mag_adj]]/20)*COS(RADIANS(_10sept_0_30[[#This Row],[V_phase]]))</f>
        <v>6.3600237595625398E-3</v>
      </c>
      <c r="K187">
        <f>10^(_10sept_0_30[[#This Row],[V_mag_adj]]/20)*SIN(RADIANS(_10sept_0_30[[#This Row],[V_phase]]))</f>
        <v>7.2420119066315802E-3</v>
      </c>
    </row>
    <row r="188" spans="1:11" x14ac:dyDescent="0.25">
      <c r="A188">
        <v>5</v>
      </c>
      <c r="B188">
        <v>-0.36</v>
      </c>
      <c r="C188">
        <v>45.54</v>
      </c>
      <c r="D188">
        <v>-0.38</v>
      </c>
      <c r="E188">
        <v>45.22</v>
      </c>
      <c r="F188">
        <f>_10sept_0_30[[#This Row],[H_mag]]-40</f>
        <v>-40.36</v>
      </c>
      <c r="G188">
        <f>_10sept_0_30[[#This Row],[V_mag]]-40</f>
        <v>-40.380000000000003</v>
      </c>
      <c r="H188">
        <f>10^(_10sept_0_30[[#This Row],[H_mag_adj]]/20)*COS(RADIANS(_10sept_0_30[[#This Row],[H_phase]]))</f>
        <v>6.7197490038278553E-3</v>
      </c>
      <c r="I188">
        <f>10^(_10sept_0_30[[#This Row],[H_mag_adj]]/20)*SIN(RADIANS(_10sept_0_30[[#This Row],[H_phase]]))</f>
        <v>6.8476222516192968E-3</v>
      </c>
      <c r="J188">
        <f>10^(_10sept_0_30[[#This Row],[V_mag_adj]]/20)*COS(RADIANS(_10sept_0_30[[#This Row],[V_phase]]))</f>
        <v>6.7423456267808254E-3</v>
      </c>
      <c r="K188">
        <f>10^(_10sept_0_30[[#This Row],[V_mag_adj]]/20)*SIN(RADIANS(_10sept_0_30[[#This Row],[V_phase]]))</f>
        <v>6.7943229582666581E-3</v>
      </c>
    </row>
    <row r="189" spans="1:11" x14ac:dyDescent="0.25">
      <c r="A189">
        <v>6</v>
      </c>
      <c r="B189">
        <v>-0.39</v>
      </c>
      <c r="C189">
        <v>42.68</v>
      </c>
      <c r="D189">
        <v>-0.41</v>
      </c>
      <c r="E189">
        <v>42.3</v>
      </c>
      <c r="F189">
        <f>_10sept_0_30[[#This Row],[H_mag]]-40</f>
        <v>-40.39</v>
      </c>
      <c r="G189">
        <f>_10sept_0_30[[#This Row],[V_mag]]-40</f>
        <v>-40.409999999999997</v>
      </c>
      <c r="H189">
        <f>10^(_10sept_0_30[[#This Row],[H_mag_adj]]/20)*COS(RADIANS(_10sept_0_30[[#This Row],[H_phase]]))</f>
        <v>7.0287276161410577E-3</v>
      </c>
      <c r="I189">
        <f>10^(_10sept_0_30[[#This Row],[H_mag_adj]]/20)*SIN(RADIANS(_10sept_0_30[[#This Row],[H_phase]]))</f>
        <v>6.4813819703147483E-3</v>
      </c>
      <c r="J189">
        <f>10^(_10sept_0_30[[#This Row],[V_mag_adj]]/20)*COS(RADIANS(_10sept_0_30[[#This Row],[V_phase]]))</f>
        <v>7.055294735111366E-3</v>
      </c>
      <c r="K189">
        <f>10^(_10sept_0_30[[#This Row],[V_mag_adj]]/20)*SIN(RADIANS(_10sept_0_30[[#This Row],[V_phase]]))</f>
        <v>6.4198242549103378E-3</v>
      </c>
    </row>
    <row r="190" spans="1:11" x14ac:dyDescent="0.25">
      <c r="A190">
        <v>7</v>
      </c>
      <c r="B190">
        <v>-0.43</v>
      </c>
      <c r="C190">
        <v>38.880000000000003</v>
      </c>
      <c r="D190">
        <v>-0.45</v>
      </c>
      <c r="E190">
        <v>38.4</v>
      </c>
      <c r="F190">
        <f>_10sept_0_30[[#This Row],[H_mag]]-40</f>
        <v>-40.43</v>
      </c>
      <c r="G190">
        <f>_10sept_0_30[[#This Row],[V_mag]]-40</f>
        <v>-40.450000000000003</v>
      </c>
      <c r="H190">
        <f>10^(_10sept_0_30[[#This Row],[H_mag_adj]]/20)*COS(RADIANS(_10sept_0_30[[#This Row],[H_phase]]))</f>
        <v>7.4086245416298832E-3</v>
      </c>
      <c r="I190">
        <f>10^(_10sept_0_30[[#This Row],[H_mag_adj]]/20)*SIN(RADIANS(_10sept_0_30[[#This Row],[H_phase]]))</f>
        <v>5.9737377320216627E-3</v>
      </c>
      <c r="J190">
        <f>10^(_10sept_0_30[[#This Row],[V_mag_adj]]/20)*COS(RADIANS(_10sept_0_30[[#This Row],[V_phase]]))</f>
        <v>7.4412555773368328E-3</v>
      </c>
      <c r="K190">
        <f>10^(_10sept_0_30[[#This Row],[V_mag_adj]]/20)*SIN(RADIANS(_10sept_0_30[[#This Row],[V_phase]]))</f>
        <v>5.8978664950428573E-3</v>
      </c>
    </row>
    <row r="191" spans="1:11" x14ac:dyDescent="0.25">
      <c r="A191">
        <v>8</v>
      </c>
      <c r="B191">
        <v>-0.46</v>
      </c>
      <c r="C191">
        <v>34.68</v>
      </c>
      <c r="D191">
        <v>-0.49</v>
      </c>
      <c r="E191">
        <v>34.119999999999997</v>
      </c>
      <c r="F191">
        <f>_10sept_0_30[[#This Row],[H_mag]]-40</f>
        <v>-40.46</v>
      </c>
      <c r="G191">
        <f>_10sept_0_30[[#This Row],[V_mag]]-40</f>
        <v>-40.49</v>
      </c>
      <c r="H191">
        <f>10^(_10sept_0_30[[#This Row],[H_mag_adj]]/20)*COS(RADIANS(_10sept_0_30[[#This Row],[H_phase]]))</f>
        <v>7.7992500646046651E-3</v>
      </c>
      <c r="I191">
        <f>10^(_10sept_0_30[[#This Row],[H_mag_adj]]/20)*SIN(RADIANS(_10sept_0_30[[#This Row],[H_phase]]))</f>
        <v>5.3964299849778045E-3</v>
      </c>
      <c r="J191">
        <f>10^(_10sept_0_30[[#This Row],[V_mag_adj]]/20)*COS(RADIANS(_10sept_0_30[[#This Row],[V_phase]]))</f>
        <v>7.8245488096320374E-3</v>
      </c>
      <c r="K191">
        <f>10^(_10sept_0_30[[#This Row],[V_mag_adj]]/20)*SIN(RADIANS(_10sept_0_30[[#This Row],[V_phase]]))</f>
        <v>5.3016020502311629E-3</v>
      </c>
    </row>
    <row r="192" spans="1:11" x14ac:dyDescent="0.25">
      <c r="A192">
        <v>9</v>
      </c>
      <c r="B192">
        <v>-0.48</v>
      </c>
      <c r="C192">
        <v>30.86</v>
      </c>
      <c r="D192">
        <v>-0.5</v>
      </c>
      <c r="E192">
        <v>30.43</v>
      </c>
      <c r="F192">
        <f>_10sept_0_30[[#This Row],[H_mag]]-40</f>
        <v>-40.479999999999997</v>
      </c>
      <c r="G192">
        <f>_10sept_0_30[[#This Row],[V_mag]]-40</f>
        <v>-40.5</v>
      </c>
      <c r="H192">
        <f>10^(_10sept_0_30[[#This Row],[H_mag_adj]]/20)*COS(RADIANS(_10sept_0_30[[#This Row],[H_phase]]))</f>
        <v>8.1227194717446334E-3</v>
      </c>
      <c r="I192">
        <f>10^(_10sept_0_30[[#This Row],[H_mag_adj]]/20)*SIN(RADIANS(_10sept_0_30[[#This Row],[H_phase]]))</f>
        <v>4.8536486212229961E-3</v>
      </c>
      <c r="J192">
        <f>10^(_10sept_0_30[[#This Row],[V_mag_adj]]/20)*COS(RADIANS(_10sept_0_30[[#This Row],[V_phase]]))</f>
        <v>8.1401516164999639E-3</v>
      </c>
      <c r="K192">
        <f>10^(_10sept_0_30[[#This Row],[V_mag_adj]]/20)*SIN(RADIANS(_10sept_0_30[[#This Row],[V_phase]]))</f>
        <v>4.781529616531467E-3</v>
      </c>
    </row>
    <row r="193" spans="1:11" x14ac:dyDescent="0.25">
      <c r="A193">
        <v>10</v>
      </c>
      <c r="B193">
        <v>-0.49</v>
      </c>
      <c r="C193">
        <v>26.45</v>
      </c>
      <c r="D193">
        <v>-0.51</v>
      </c>
      <c r="E193">
        <v>26.08</v>
      </c>
      <c r="F193">
        <f>_10sept_0_30[[#This Row],[H_mag]]-40</f>
        <v>-40.49</v>
      </c>
      <c r="G193">
        <f>_10sept_0_30[[#This Row],[V_mag]]-40</f>
        <v>-40.51</v>
      </c>
      <c r="H193">
        <f>10^(_10sept_0_30[[#This Row],[H_mag_adj]]/20)*COS(RADIANS(_10sept_0_30[[#This Row],[H_phase]]))</f>
        <v>8.4621347395851618E-3</v>
      </c>
      <c r="I193">
        <f>10^(_10sept_0_30[[#This Row],[H_mag_adj]]/20)*SIN(RADIANS(_10sept_0_30[[#This Row],[H_phase]]))</f>
        <v>4.2098484559940372E-3</v>
      </c>
      <c r="J193">
        <f>10^(_10sept_0_30[[#This Row],[V_mag_adj]]/20)*COS(RADIANS(_10sept_0_30[[#This Row],[V_phase]]))</f>
        <v>8.469619632195299E-3</v>
      </c>
      <c r="K193">
        <f>10^(_10sept_0_30[[#This Row],[V_mag_adj]]/20)*SIN(RADIANS(_10sept_0_30[[#This Row],[V_phase]]))</f>
        <v>4.145558475251155E-3</v>
      </c>
    </row>
    <row r="194" spans="1:11" x14ac:dyDescent="0.25">
      <c r="A194">
        <v>11</v>
      </c>
      <c r="B194">
        <v>-0.48</v>
      </c>
      <c r="C194">
        <v>21.75</v>
      </c>
      <c r="D194">
        <v>-0.53</v>
      </c>
      <c r="E194">
        <v>21.41</v>
      </c>
      <c r="F194">
        <f>_10sept_0_30[[#This Row],[H_mag]]-40</f>
        <v>-40.479999999999997</v>
      </c>
      <c r="G194">
        <f>_10sept_0_30[[#This Row],[V_mag]]-40</f>
        <v>-40.53</v>
      </c>
      <c r="H194">
        <f>10^(_10sept_0_30[[#This Row],[H_mag_adj]]/20)*COS(RADIANS(_10sept_0_30[[#This Row],[H_phase]]))</f>
        <v>8.7887411475896082E-3</v>
      </c>
      <c r="I194">
        <f>10^(_10sept_0_30[[#This Row],[H_mag_adj]]/20)*SIN(RADIANS(_10sept_0_30[[#This Row],[H_phase]]))</f>
        <v>3.5063521779228955E-3</v>
      </c>
      <c r="J194">
        <f>10^(_10sept_0_30[[#This Row],[V_mag_adj]]/20)*COS(RADIANS(_10sept_0_30[[#This Row],[V_phase]]))</f>
        <v>8.758828129624311E-3</v>
      </c>
      <c r="K194">
        <f>10^(_10sept_0_30[[#This Row],[V_mag_adj]]/20)*SIN(RADIANS(_10sept_0_30[[#This Row],[V_phase]]))</f>
        <v>3.4343108156929232E-3</v>
      </c>
    </row>
    <row r="195" spans="1:11" x14ac:dyDescent="0.25">
      <c r="A195">
        <v>12</v>
      </c>
      <c r="B195">
        <v>-0.5</v>
      </c>
      <c r="C195">
        <v>16.850000000000001</v>
      </c>
      <c r="D195">
        <v>-0.52</v>
      </c>
      <c r="E195">
        <v>16.489999999999998</v>
      </c>
      <c r="F195">
        <f>_10sept_0_30[[#This Row],[H_mag]]-40</f>
        <v>-40.5</v>
      </c>
      <c r="G195">
        <f>_10sept_0_30[[#This Row],[V_mag]]-40</f>
        <v>-40.520000000000003</v>
      </c>
      <c r="H195">
        <f>10^(_10sept_0_30[[#This Row],[H_mag_adj]]/20)*COS(RADIANS(_10sept_0_30[[#This Row],[H_phase]]))</f>
        <v>9.0352942120519083E-3</v>
      </c>
      <c r="I195">
        <f>10^(_10sept_0_30[[#This Row],[H_mag_adj]]/20)*SIN(RADIANS(_10sept_0_30[[#This Row],[H_phase]]))</f>
        <v>2.7365219376127448E-3</v>
      </c>
      <c r="J195">
        <f>10^(_10sept_0_30[[#This Row],[V_mag_adj]]/20)*COS(RADIANS(_10sept_0_30[[#This Row],[V_phase]]))</f>
        <v>9.031490089523992E-3</v>
      </c>
      <c r="K195">
        <f>10^(_10sept_0_30[[#This Row],[V_mag_adj]]/20)*SIN(RADIANS(_10sept_0_30[[#This Row],[V_phase]]))</f>
        <v>2.6735347326387617E-3</v>
      </c>
    </row>
    <row r="196" spans="1:11" x14ac:dyDescent="0.25">
      <c r="A196">
        <v>13</v>
      </c>
      <c r="B196">
        <v>-0.45</v>
      </c>
      <c r="C196">
        <v>8.51</v>
      </c>
      <c r="D196">
        <v>-0.47</v>
      </c>
      <c r="E196">
        <v>8.5299999999999994</v>
      </c>
      <c r="F196">
        <f>_10sept_0_30[[#This Row],[H_mag]]-40</f>
        <v>-40.450000000000003</v>
      </c>
      <c r="G196">
        <f>_10sept_0_30[[#This Row],[V_mag]]-40</f>
        <v>-40.47</v>
      </c>
      <c r="H196">
        <f>10^(_10sept_0_30[[#This Row],[H_mag_adj]]/20)*COS(RADIANS(_10sept_0_30[[#This Row],[H_phase]]))</f>
        <v>9.3905693123129391E-3</v>
      </c>
      <c r="I196">
        <f>10^(_10sept_0_30[[#This Row],[H_mag_adj]]/20)*SIN(RADIANS(_10sept_0_30[[#This Row],[H_phase]]))</f>
        <v>1.4051056014556778E-3</v>
      </c>
      <c r="J196">
        <f>10^(_10sept_0_30[[#This Row],[V_mag_adj]]/20)*COS(RADIANS(_10sept_0_30[[#This Row],[V_phase]]))</f>
        <v>9.3684816851223873E-3</v>
      </c>
      <c r="K196">
        <f>10^(_10sept_0_30[[#This Row],[V_mag_adj]]/20)*SIN(RADIANS(_10sept_0_30[[#This Row],[V_phase]]))</f>
        <v>1.4051442508159916E-3</v>
      </c>
    </row>
    <row r="197" spans="1:11" x14ac:dyDescent="0.25">
      <c r="A197">
        <v>14</v>
      </c>
      <c r="B197">
        <v>-0.43</v>
      </c>
      <c r="C197">
        <v>2.9</v>
      </c>
      <c r="D197">
        <v>-0.45</v>
      </c>
      <c r="E197">
        <v>2.76</v>
      </c>
      <c r="F197">
        <f>_10sept_0_30[[#This Row],[H_mag]]-40</f>
        <v>-40.43</v>
      </c>
      <c r="G197">
        <f>_10sept_0_30[[#This Row],[V_mag]]-40</f>
        <v>-40.450000000000003</v>
      </c>
      <c r="H197">
        <f>10^(_10sept_0_30[[#This Row],[H_mag_adj]]/20)*COS(RADIANS(_10sept_0_30[[#This Row],[H_phase]]))</f>
        <v>9.5048106053964628E-3</v>
      </c>
      <c r="I197">
        <f>10^(_10sept_0_30[[#This Row],[H_mag_adj]]/20)*SIN(RADIANS(_10sept_0_30[[#This Row],[H_phase]]))</f>
        <v>4.8149293386595297E-4</v>
      </c>
      <c r="J197">
        <f>10^(_10sept_0_30[[#This Row],[V_mag_adj]]/20)*COS(RADIANS(_10sept_0_30[[#This Row],[V_phase]]))</f>
        <v>9.4840956407746032E-3</v>
      </c>
      <c r="K197">
        <f>10^(_10sept_0_30[[#This Row],[V_mag_adj]]/20)*SIN(RADIANS(_10sept_0_30[[#This Row],[V_phase]]))</f>
        <v>4.5721290143193005E-4</v>
      </c>
    </row>
    <row r="198" spans="1:11" x14ac:dyDescent="0.25">
      <c r="A198">
        <v>15</v>
      </c>
      <c r="B198">
        <v>-0.47</v>
      </c>
      <c r="C198">
        <v>-0.44</v>
      </c>
      <c r="D198">
        <v>-0.49</v>
      </c>
      <c r="E198">
        <v>0.5</v>
      </c>
      <c r="F198">
        <f>_10sept_0_30[[#This Row],[H_mag]]-40</f>
        <v>-40.47</v>
      </c>
      <c r="G198">
        <f>_10sept_0_30[[#This Row],[V_mag]]-40</f>
        <v>-40.49</v>
      </c>
      <c r="H198">
        <f>10^(_10sept_0_30[[#This Row],[H_mag_adj]]/20)*COS(RADIANS(_10sept_0_30[[#This Row],[H_phase]]))</f>
        <v>9.4729925083682637E-3</v>
      </c>
      <c r="I198">
        <f>10^(_10sept_0_30[[#This Row],[H_mag_adj]]/20)*SIN(RADIANS(_10sept_0_30[[#This Row],[H_phase]]))</f>
        <v>-7.2748790186326896E-5</v>
      </c>
      <c r="J198">
        <f>10^(_10sept_0_30[[#This Row],[V_mag_adj]]/20)*COS(RADIANS(_10sept_0_30[[#This Row],[V_phase]]))</f>
        <v>9.4511240408604123E-3</v>
      </c>
      <c r="K198">
        <f>10^(_10sept_0_30[[#This Row],[V_mag_adj]]/20)*SIN(RADIANS(_10sept_0_30[[#This Row],[V_phase]]))</f>
        <v>8.2478709978650786E-5</v>
      </c>
    </row>
    <row r="199" spans="1:11" x14ac:dyDescent="0.25">
      <c r="A199">
        <v>16</v>
      </c>
      <c r="B199">
        <v>-0.44</v>
      </c>
      <c r="C199">
        <v>-5.55</v>
      </c>
      <c r="D199">
        <v>-0.46</v>
      </c>
      <c r="E199">
        <v>-5.29</v>
      </c>
      <c r="F199">
        <f>_10sept_0_30[[#This Row],[H_mag]]-40</f>
        <v>-40.44</v>
      </c>
      <c r="G199">
        <f>_10sept_0_30[[#This Row],[V_mag]]-40</f>
        <v>-40.46</v>
      </c>
      <c r="H199">
        <f>10^(_10sept_0_30[[#This Row],[H_mag_adj]]/20)*COS(RADIANS(_10sept_0_30[[#This Row],[H_phase]]))</f>
        <v>9.4614852774457386E-3</v>
      </c>
      <c r="I199">
        <f>10^(_10sept_0_30[[#This Row],[H_mag_adj]]/20)*SIN(RADIANS(_10sept_0_30[[#This Row],[H_phase]]))</f>
        <v>-9.1937137050687831E-4</v>
      </c>
      <c r="J199">
        <f>10^(_10sept_0_30[[#This Row],[V_mag_adj]]/20)*COS(RADIANS(_10sept_0_30[[#This Row],[V_phase]]))</f>
        <v>9.4437896386572514E-3</v>
      </c>
      <c r="K199">
        <f>10^(_10sept_0_30[[#This Row],[V_mag_adj]]/20)*SIN(RADIANS(_10sept_0_30[[#This Row],[V_phase]]))</f>
        <v>-8.7441146709850372E-4</v>
      </c>
    </row>
    <row r="200" spans="1:11" x14ac:dyDescent="0.25">
      <c r="A200">
        <v>17</v>
      </c>
      <c r="B200">
        <v>-0.41</v>
      </c>
      <c r="C200">
        <v>-11.44</v>
      </c>
      <c r="D200">
        <v>-0.43</v>
      </c>
      <c r="E200">
        <v>-11.17</v>
      </c>
      <c r="F200">
        <f>_10sept_0_30[[#This Row],[H_mag]]-40</f>
        <v>-40.409999999999997</v>
      </c>
      <c r="G200">
        <f>_10sept_0_30[[#This Row],[V_mag]]-40</f>
        <v>-40.43</v>
      </c>
      <c r="H200">
        <f>10^(_10sept_0_30[[#This Row],[H_mag_adj]]/20)*COS(RADIANS(_10sept_0_30[[#This Row],[H_phase]]))</f>
        <v>9.3494268328494102E-3</v>
      </c>
      <c r="I200">
        <f>10^(_10sept_0_30[[#This Row],[H_mag_adj]]/20)*SIN(RADIANS(_10sept_0_30[[#This Row],[H_phase]]))</f>
        <v>-1.8919685939308474E-3</v>
      </c>
      <c r="J200">
        <f>10^(_10sept_0_30[[#This Row],[V_mag_adj]]/20)*COS(RADIANS(_10sept_0_30[[#This Row],[V_phase]]))</f>
        <v>9.3367153307567195E-3</v>
      </c>
      <c r="K200">
        <f>10^(_10sept_0_30[[#This Row],[V_mag_adj]]/20)*SIN(RADIANS(_10sept_0_30[[#This Row],[V_phase]]))</f>
        <v>-1.8436395857738413E-3</v>
      </c>
    </row>
    <row r="201" spans="1:11" x14ac:dyDescent="0.25">
      <c r="A201">
        <v>18</v>
      </c>
      <c r="B201">
        <v>-0.4</v>
      </c>
      <c r="C201">
        <v>-18.05</v>
      </c>
      <c r="D201">
        <v>-0.43</v>
      </c>
      <c r="E201">
        <v>-17.8</v>
      </c>
      <c r="F201">
        <f>_10sept_0_30[[#This Row],[H_mag]]-40</f>
        <v>-40.4</v>
      </c>
      <c r="G201">
        <f>_10sept_0_30[[#This Row],[V_mag]]-40</f>
        <v>-40.43</v>
      </c>
      <c r="H201">
        <f>10^(_10sept_0_30[[#This Row],[H_mag_adj]]/20)*COS(RADIANS(_10sept_0_30[[#This Row],[H_phase]]))</f>
        <v>9.0799404501374237E-3</v>
      </c>
      <c r="I201">
        <f>10^(_10sept_0_30[[#This Row],[H_mag_adj]]/20)*SIN(RADIANS(_10sept_0_30[[#This Row],[H_phase]]))</f>
        <v>-2.9590142543673456E-3</v>
      </c>
      <c r="J201">
        <f>10^(_10sept_0_30[[#This Row],[V_mag_adj]]/20)*COS(RADIANS(_10sept_0_30[[#This Row],[V_phase]]))</f>
        <v>9.0614139845656225E-3</v>
      </c>
      <c r="K201">
        <f>10^(_10sept_0_30[[#This Row],[V_mag_adj]]/20)*SIN(RADIANS(_10sept_0_30[[#This Row],[V_phase]]))</f>
        <v>-2.9093017530222752E-3</v>
      </c>
    </row>
    <row r="202" spans="1:11" x14ac:dyDescent="0.25">
      <c r="A202">
        <v>19</v>
      </c>
      <c r="B202">
        <v>-0.39</v>
      </c>
      <c r="C202">
        <v>-24.34</v>
      </c>
      <c r="D202">
        <v>-0.41</v>
      </c>
      <c r="E202">
        <v>-24.41</v>
      </c>
      <c r="F202">
        <f>_10sept_0_30[[#This Row],[H_mag]]-40</f>
        <v>-40.39</v>
      </c>
      <c r="G202">
        <f>_10sept_0_30[[#This Row],[V_mag]]-40</f>
        <v>-40.409999999999997</v>
      </c>
      <c r="H202">
        <f>10^(_10sept_0_30[[#This Row],[H_mag_adj]]/20)*COS(RADIANS(_10sept_0_30[[#This Row],[H_phase]]))</f>
        <v>8.7111112564320341E-3</v>
      </c>
      <c r="I202">
        <f>10^(_10sept_0_30[[#This Row],[H_mag_adj]]/20)*SIN(RADIANS(_10sept_0_30[[#This Row],[H_phase]]))</f>
        <v>-3.9405411842903188E-3</v>
      </c>
      <c r="J202">
        <f>10^(_10sept_0_30[[#This Row],[V_mag_adj]]/20)*COS(RADIANS(_10sept_0_30[[#This Row],[V_phase]]))</f>
        <v>8.6862665647196025E-3</v>
      </c>
      <c r="K202">
        <f>10^(_10sept_0_30[[#This Row],[V_mag_adj]]/20)*SIN(RADIANS(_10sept_0_30[[#This Row],[V_phase]]))</f>
        <v>-3.9420934070439687E-3</v>
      </c>
    </row>
    <row r="203" spans="1:11" x14ac:dyDescent="0.25">
      <c r="A203">
        <v>20</v>
      </c>
      <c r="B203">
        <v>-0.39</v>
      </c>
      <c r="C203">
        <v>-30.77</v>
      </c>
      <c r="D203">
        <v>-0.42</v>
      </c>
      <c r="E203">
        <v>-31.01</v>
      </c>
      <c r="F203">
        <f>_10sept_0_30[[#This Row],[H_mag]]-40</f>
        <v>-40.39</v>
      </c>
      <c r="G203">
        <f>_10sept_0_30[[#This Row],[V_mag]]-40</f>
        <v>-40.42</v>
      </c>
      <c r="H203">
        <f>10^(_10sept_0_30[[#This Row],[H_mag_adj]]/20)*COS(RADIANS(_10sept_0_30[[#This Row],[H_phase]]))</f>
        <v>8.2150150343248927E-3</v>
      </c>
      <c r="I203">
        <f>10^(_10sept_0_30[[#This Row],[H_mag_adj]]/20)*SIN(RADIANS(_10sept_0_30[[#This Row],[H_phase]]))</f>
        <v>-4.8913037252700849E-3</v>
      </c>
      <c r="J203">
        <f>10^(_10sept_0_30[[#This Row],[V_mag_adj]]/20)*COS(RADIANS(_10sept_0_30[[#This Row],[V_phase]]))</f>
        <v>8.1662005569979827E-3</v>
      </c>
      <c r="K203">
        <f>10^(_10sept_0_30[[#This Row],[V_mag_adj]]/20)*SIN(RADIANS(_10sept_0_30[[#This Row],[V_phase]]))</f>
        <v>-4.9086883666316005E-3</v>
      </c>
    </row>
    <row r="204" spans="1:11" x14ac:dyDescent="0.25">
      <c r="A204">
        <v>21</v>
      </c>
      <c r="B204">
        <v>-0.42</v>
      </c>
      <c r="C204">
        <v>-37.979999999999997</v>
      </c>
      <c r="D204">
        <v>-0.44</v>
      </c>
      <c r="E204">
        <v>-38.04</v>
      </c>
      <c r="F204">
        <f>_10sept_0_30[[#This Row],[H_mag]]-40</f>
        <v>-40.42</v>
      </c>
      <c r="G204">
        <f>_10sept_0_30[[#This Row],[V_mag]]-40</f>
        <v>-40.44</v>
      </c>
      <c r="H204">
        <f>10^(_10sept_0_30[[#This Row],[H_mag_adj]]/20)*COS(RADIANS(_10sept_0_30[[#This Row],[H_phase]]))</f>
        <v>7.5101833948968662E-3</v>
      </c>
      <c r="I204">
        <f>10^(_10sept_0_30[[#This Row],[H_mag_adj]]/20)*SIN(RADIANS(_10sept_0_30[[#This Row],[H_phase]]))</f>
        <v>-5.863377728991535E-3</v>
      </c>
      <c r="J204">
        <f>10^(_10sept_0_30[[#This Row],[V_mag_adj]]/20)*COS(RADIANS(_10sept_0_30[[#This Row],[V_phase]]))</f>
        <v>7.4867803521524437E-3</v>
      </c>
      <c r="K204">
        <f>10^(_10sept_0_30[[#This Row],[V_mag_adj]]/20)*SIN(RADIANS(_10sept_0_30[[#This Row],[V_phase]]))</f>
        <v>-5.8577356829114689E-3</v>
      </c>
    </row>
    <row r="205" spans="1:11" x14ac:dyDescent="0.25">
      <c r="A205">
        <v>22</v>
      </c>
      <c r="B205">
        <v>-0.43</v>
      </c>
      <c r="C205">
        <v>-44.96</v>
      </c>
      <c r="D205">
        <v>-0.47</v>
      </c>
      <c r="E205">
        <v>-45.32</v>
      </c>
      <c r="F205">
        <f>_10sept_0_30[[#This Row],[H_mag]]-40</f>
        <v>-40.43</v>
      </c>
      <c r="G205">
        <f>_10sept_0_30[[#This Row],[V_mag]]-40</f>
        <v>-40.47</v>
      </c>
      <c r="H205">
        <f>10^(_10sept_0_30[[#This Row],[H_mag_adj]]/20)*COS(RADIANS(_10sept_0_30[[#This Row],[H_phase]]))</f>
        <v>6.7342306233509376E-3</v>
      </c>
      <c r="I205">
        <f>10^(_10sept_0_30[[#This Row],[H_mag_adj]]/20)*SIN(RADIANS(_10sept_0_30[[#This Row],[H_phase]]))</f>
        <v>-6.724834421853251E-3</v>
      </c>
      <c r="J205">
        <f>10^(_10sept_0_30[[#This Row],[V_mag_adj]]/20)*COS(RADIANS(_10sept_0_30[[#This Row],[V_phase]]))</f>
        <v>6.6610983595354334E-3</v>
      </c>
      <c r="K205">
        <f>10^(_10sept_0_30[[#This Row],[V_mag_adj]]/20)*SIN(RADIANS(_10sept_0_30[[#This Row],[V_phase]]))</f>
        <v>-6.7359222156041241E-3</v>
      </c>
    </row>
    <row r="206" spans="1:11" x14ac:dyDescent="0.25">
      <c r="A206">
        <v>23</v>
      </c>
      <c r="B206">
        <v>-0.46</v>
      </c>
      <c r="C206">
        <v>-51.98</v>
      </c>
      <c r="D206">
        <v>-0.49</v>
      </c>
      <c r="E206">
        <v>-52.49</v>
      </c>
      <c r="F206">
        <f>_10sept_0_30[[#This Row],[H_mag]]-40</f>
        <v>-40.46</v>
      </c>
      <c r="G206">
        <f>_10sept_0_30[[#This Row],[V_mag]]-40</f>
        <v>-40.49</v>
      </c>
      <c r="H206">
        <f>10^(_10sept_0_30[[#This Row],[H_mag_adj]]/20)*COS(RADIANS(_10sept_0_30[[#This Row],[H_phase]]))</f>
        <v>5.8416555399518309E-3</v>
      </c>
      <c r="I206">
        <f>10^(_10sept_0_30[[#This Row],[H_mag_adj]]/20)*SIN(RADIANS(_10sept_0_30[[#This Row],[H_phase]]))</f>
        <v>-7.4716008127812539E-3</v>
      </c>
      <c r="J206">
        <f>10^(_10sept_0_30[[#This Row],[V_mag_adj]]/20)*COS(RADIANS(_10sept_0_30[[#This Row],[V_phase]]))</f>
        <v>5.7550074842465521E-3</v>
      </c>
      <c r="K206">
        <f>10^(_10sept_0_30[[#This Row],[V_mag_adj]]/20)*SIN(RADIANS(_10sept_0_30[[#This Row],[V_phase]]))</f>
        <v>-7.497362018043117E-3</v>
      </c>
    </row>
    <row r="207" spans="1:11" x14ac:dyDescent="0.25">
      <c r="A207">
        <v>24</v>
      </c>
      <c r="B207">
        <v>-0.49</v>
      </c>
      <c r="C207">
        <v>-58.84</v>
      </c>
      <c r="D207">
        <v>-0.52</v>
      </c>
      <c r="E207">
        <v>-59.65</v>
      </c>
      <c r="F207">
        <f>_10sept_0_30[[#This Row],[H_mag]]-40</f>
        <v>-40.49</v>
      </c>
      <c r="G207">
        <f>_10sept_0_30[[#This Row],[V_mag]]-40</f>
        <v>-40.520000000000003</v>
      </c>
      <c r="H207">
        <f>10^(_10sept_0_30[[#This Row],[H_mag_adj]]/20)*COS(RADIANS(_10sept_0_30[[#This Row],[H_phase]]))</f>
        <v>4.8904787399067064E-3</v>
      </c>
      <c r="I207">
        <f>10^(_10sept_0_30[[#This Row],[H_mag_adj]]/20)*SIN(RADIANS(_10sept_0_30[[#This Row],[H_phase]]))</f>
        <v>-8.0878777233493043E-3</v>
      </c>
      <c r="J207">
        <f>10^(_10sept_0_30[[#This Row],[V_mag_adj]]/20)*COS(RADIANS(_10sept_0_30[[#This Row],[V_phase]]))</f>
        <v>4.7591881018882497E-3</v>
      </c>
      <c r="K207">
        <f>10^(_10sept_0_30[[#This Row],[V_mag_adj]]/20)*SIN(RADIANS(_10sept_0_30[[#This Row],[V_phase]]))</f>
        <v>-8.1280827883727421E-3</v>
      </c>
    </row>
    <row r="208" spans="1:11" x14ac:dyDescent="0.25">
      <c r="A208">
        <v>25</v>
      </c>
      <c r="B208">
        <v>-0.54</v>
      </c>
      <c r="C208">
        <v>-66.510000000000005</v>
      </c>
      <c r="D208">
        <v>-0.56000000000000005</v>
      </c>
      <c r="E208">
        <v>-66.98</v>
      </c>
      <c r="F208">
        <f>_10sept_0_30[[#This Row],[H_mag]]-40</f>
        <v>-40.54</v>
      </c>
      <c r="G208">
        <f>_10sept_0_30[[#This Row],[V_mag]]-40</f>
        <v>-40.56</v>
      </c>
      <c r="H208">
        <f>10^(_10sept_0_30[[#This Row],[H_mag_adj]]/20)*COS(RADIANS(_10sept_0_30[[#This Row],[H_phase]]))</f>
        <v>3.7456337996795101E-3</v>
      </c>
      <c r="I208">
        <f>10^(_10sept_0_30[[#This Row],[H_mag_adj]]/20)*SIN(RADIANS(_10sept_0_30[[#This Row],[H_phase]]))</f>
        <v>-8.6184811585658504E-3</v>
      </c>
      <c r="J208">
        <f>10^(_10sept_0_30[[#This Row],[V_mag_adj]]/20)*COS(RADIANS(_10sept_0_30[[#This Row],[V_phase]]))</f>
        <v>3.6663589310305836E-3</v>
      </c>
      <c r="K208">
        <f>10^(_10sept_0_30[[#This Row],[V_mag_adj]]/20)*SIN(RADIANS(_10sept_0_30[[#This Row],[V_phase]]))</f>
        <v>-8.6290245029169207E-3</v>
      </c>
    </row>
    <row r="209" spans="1:11" x14ac:dyDescent="0.25">
      <c r="A209">
        <v>26</v>
      </c>
      <c r="B209">
        <v>-0.59</v>
      </c>
      <c r="C209">
        <v>-74.14</v>
      </c>
      <c r="D209">
        <v>-0.62</v>
      </c>
      <c r="E209">
        <v>-74.819999999999993</v>
      </c>
      <c r="F209">
        <f>_10sept_0_30[[#This Row],[H_mag]]-40</f>
        <v>-40.590000000000003</v>
      </c>
      <c r="G209">
        <f>_10sept_0_30[[#This Row],[V_mag]]-40</f>
        <v>-40.619999999999997</v>
      </c>
      <c r="H209">
        <f>10^(_10sept_0_30[[#This Row],[H_mag_adj]]/20)*COS(RADIANS(_10sept_0_30[[#This Row],[H_phase]]))</f>
        <v>2.5534075201930247E-3</v>
      </c>
      <c r="I209">
        <f>10^(_10sept_0_30[[#This Row],[H_mag_adj]]/20)*SIN(RADIANS(_10sept_0_30[[#This Row],[H_phase]]))</f>
        <v>-8.9876163065983599E-3</v>
      </c>
      <c r="J209">
        <f>10^(_10sept_0_30[[#This Row],[V_mag_adj]]/20)*COS(RADIANS(_10sept_0_30[[#This Row],[V_phase]]))</f>
        <v>2.4381274653360921E-3</v>
      </c>
      <c r="K209">
        <f>10^(_10sept_0_30[[#This Row],[V_mag_adj]]/20)*SIN(RADIANS(_10sept_0_30[[#This Row],[V_phase]]))</f>
        <v>-8.9861961940854319E-3</v>
      </c>
    </row>
    <row r="210" spans="1:11" x14ac:dyDescent="0.25">
      <c r="A210">
        <v>27</v>
      </c>
      <c r="B210">
        <v>-0.65</v>
      </c>
      <c r="C210">
        <v>-82.18</v>
      </c>
      <c r="D210">
        <v>-0.67</v>
      </c>
      <c r="E210">
        <v>-82.87</v>
      </c>
      <c r="F210">
        <f>_10sept_0_30[[#This Row],[H_mag]]-40</f>
        <v>-40.65</v>
      </c>
      <c r="G210">
        <f>_10sept_0_30[[#This Row],[V_mag]]-40</f>
        <v>-40.67</v>
      </c>
      <c r="H210">
        <f>10^(_10sept_0_30[[#This Row],[H_mag_adj]]/20)*COS(RADIANS(_10sept_0_30[[#This Row],[H_phase]]))</f>
        <v>1.2625103193110436E-3</v>
      </c>
      <c r="I210">
        <f>10^(_10sept_0_30[[#This Row],[H_mag_adj]]/20)*SIN(RADIANS(_10sept_0_30[[#This Row],[H_phase]]))</f>
        <v>-9.1926842060463029E-3</v>
      </c>
      <c r="J210">
        <f>10^(_10sept_0_30[[#This Row],[V_mag_adj]]/20)*COS(RADIANS(_10sept_0_30[[#This Row],[V_phase]]))</f>
        <v>1.1490671745212398E-3</v>
      </c>
      <c r="K210">
        <f>10^(_10sept_0_30[[#This Row],[V_mag_adj]]/20)*SIN(RADIANS(_10sept_0_30[[#This Row],[V_phase]]))</f>
        <v>-9.1860453488688265E-3</v>
      </c>
    </row>
    <row r="211" spans="1:11" x14ac:dyDescent="0.25">
      <c r="A211">
        <v>28</v>
      </c>
      <c r="B211">
        <v>-0.71</v>
      </c>
      <c r="C211">
        <v>-90.1</v>
      </c>
      <c r="D211">
        <v>-0.71</v>
      </c>
      <c r="E211">
        <v>-90.65</v>
      </c>
      <c r="F211">
        <f>_10sept_0_30[[#This Row],[H_mag]]-40</f>
        <v>-40.71</v>
      </c>
      <c r="G211">
        <f>_10sept_0_30[[#This Row],[V_mag]]-40</f>
        <v>-40.71</v>
      </c>
      <c r="H211">
        <f>10^(_10sept_0_30[[#This Row],[H_mag_adj]]/20)*COS(RADIANS(_10sept_0_30[[#This Row],[H_phase]]))</f>
        <v>-1.6083373482647588E-5</v>
      </c>
      <c r="I211">
        <f>10^(_10sept_0_30[[#This Row],[H_mag_adj]]/20)*SIN(RADIANS(_10sept_0_30[[#This Row],[H_phase]]))</f>
        <v>-9.2150848519549043E-3</v>
      </c>
      <c r="J211">
        <f>10^(_10sept_0_30[[#This Row],[V_mag_adj]]/20)*COS(RADIANS(_10sept_0_30[[#This Row],[V_phase]]))</f>
        <v>-1.0453973828668852E-4</v>
      </c>
      <c r="K211">
        <f>10^(_10sept_0_30[[#This Row],[V_mag_adj]]/20)*SIN(RADIANS(_10sept_0_30[[#This Row],[V_phase]]))</f>
        <v>-9.2145058981342159E-3</v>
      </c>
    </row>
    <row r="212" spans="1:11" x14ac:dyDescent="0.25">
      <c r="A212">
        <v>29</v>
      </c>
      <c r="B212">
        <v>-0.74</v>
      </c>
      <c r="C212">
        <v>-98.18</v>
      </c>
      <c r="D212">
        <v>-0.76</v>
      </c>
      <c r="E212">
        <v>-98.39</v>
      </c>
      <c r="F212">
        <f>_10sept_0_30[[#This Row],[H_mag]]-40</f>
        <v>-40.74</v>
      </c>
      <c r="G212">
        <f>_10sept_0_30[[#This Row],[V_mag]]-40</f>
        <v>-40.76</v>
      </c>
      <c r="H212">
        <f>10^(_10sept_0_30[[#This Row],[H_mag_adj]]/20)*COS(RADIANS(_10sept_0_30[[#This Row],[H_phase]]))</f>
        <v>-1.3066350981794617E-3</v>
      </c>
      <c r="I212">
        <f>10^(_10sept_0_30[[#This Row],[H_mag_adj]]/20)*SIN(RADIANS(_10sept_0_30[[#This Row],[H_phase]]))</f>
        <v>-9.0898944161432894E-3</v>
      </c>
      <c r="J212">
        <f>10^(_10sept_0_30[[#This Row],[V_mag_adj]]/20)*COS(RADIANS(_10sept_0_30[[#This Row],[V_phase]]))</f>
        <v>-1.3368606681605443E-3</v>
      </c>
      <c r="K212">
        <f>10^(_10sept_0_30[[#This Row],[V_mag_adj]]/20)*SIN(RADIANS(_10sept_0_30[[#This Row],[V_phase]]))</f>
        <v>-9.06414928197153E-3</v>
      </c>
    </row>
    <row r="213" spans="1:11" x14ac:dyDescent="0.25">
      <c r="A213">
        <v>30</v>
      </c>
      <c r="B213">
        <v>-0.79</v>
      </c>
      <c r="C213">
        <v>-106.1</v>
      </c>
      <c r="D213">
        <v>-0.81</v>
      </c>
      <c r="E213">
        <v>-106.4</v>
      </c>
      <c r="F213">
        <f>_10sept_0_30[[#This Row],[H_mag]]-40</f>
        <v>-40.79</v>
      </c>
      <c r="G213">
        <f>_10sept_0_30[[#This Row],[V_mag]]-40</f>
        <v>-40.81</v>
      </c>
      <c r="H213">
        <f>10^(_10sept_0_30[[#This Row],[H_mag_adj]]/20)*COS(RADIANS(_10sept_0_30[[#This Row],[H_phase]]))</f>
        <v>-2.5320531537209837E-3</v>
      </c>
      <c r="I213">
        <f>10^(_10sept_0_30[[#This Row],[H_mag_adj]]/20)*SIN(RADIANS(_10sept_0_30[[#This Row],[H_phase]]))</f>
        <v>-8.7725039349489664E-3</v>
      </c>
      <c r="J213">
        <f>10^(_10sept_0_30[[#This Row],[V_mag_adj]]/20)*COS(RADIANS(_10sept_0_30[[#This Row],[V_phase]]))</f>
        <v>-2.5720218356046027E-3</v>
      </c>
      <c r="K213">
        <f>10^(_10sept_0_30[[#This Row],[V_mag_adj]]/20)*SIN(RADIANS(_10sept_0_30[[#This Row],[V_phase]]))</f>
        <v>-8.7389805142599544E-3</v>
      </c>
    </row>
    <row r="214" spans="1:11" x14ac:dyDescent="0.25">
      <c r="A214">
        <v>31</v>
      </c>
      <c r="B214">
        <v>-0.85</v>
      </c>
      <c r="C214">
        <v>-114.76</v>
      </c>
      <c r="D214">
        <v>-0.86</v>
      </c>
      <c r="E214">
        <v>-114.72</v>
      </c>
      <c r="F214">
        <f>_10sept_0_30[[#This Row],[H_mag]]-40</f>
        <v>-40.85</v>
      </c>
      <c r="G214">
        <f>_10sept_0_30[[#This Row],[V_mag]]-40</f>
        <v>-40.86</v>
      </c>
      <c r="H214">
        <f>10^(_10sept_0_30[[#This Row],[H_mag_adj]]/20)*COS(RADIANS(_10sept_0_30[[#This Row],[H_phase]]))</f>
        <v>-3.7977430634765731E-3</v>
      </c>
      <c r="I214">
        <f>10^(_10sept_0_30[[#This Row],[H_mag_adj]]/20)*SIN(RADIANS(_10sept_0_30[[#This Row],[H_phase]]))</f>
        <v>-8.2341613184660576E-3</v>
      </c>
      <c r="J214">
        <f>10^(_10sept_0_30[[#This Row],[V_mag_adj]]/20)*COS(RADIANS(_10sept_0_30[[#This Row],[V_phase]]))</f>
        <v>-3.7876304275631404E-3</v>
      </c>
      <c r="K214">
        <f>10^(_10sept_0_30[[#This Row],[V_mag_adj]]/20)*SIN(RADIANS(_10sept_0_30[[#This Row],[V_phase]]))</f>
        <v>-8.2273331145140613E-3</v>
      </c>
    </row>
    <row r="215" spans="1:11" x14ac:dyDescent="0.25">
      <c r="A215">
        <v>32</v>
      </c>
      <c r="B215">
        <v>-0.91</v>
      </c>
      <c r="C215">
        <v>-122.99</v>
      </c>
      <c r="D215">
        <v>-0.92</v>
      </c>
      <c r="E215">
        <v>-123.32</v>
      </c>
      <c r="F215">
        <f>_10sept_0_30[[#This Row],[H_mag]]-40</f>
        <v>-40.909999999999997</v>
      </c>
      <c r="G215">
        <f>_10sept_0_30[[#This Row],[V_mag]]-40</f>
        <v>-40.92</v>
      </c>
      <c r="H215">
        <f>10^(_10sept_0_30[[#This Row],[H_mag_adj]]/20)*COS(RADIANS(_10sept_0_30[[#This Row],[H_phase]]))</f>
        <v>-4.9033401587880244E-3</v>
      </c>
      <c r="I215">
        <f>10^(_10sept_0_30[[#This Row],[H_mag_adj]]/20)*SIN(RADIANS(_10sept_0_30[[#This Row],[H_phase]]))</f>
        <v>-7.5533675319423444E-3</v>
      </c>
      <c r="J215">
        <f>10^(_10sept_0_30[[#This Row],[V_mag_adj]]/20)*COS(RADIANS(_10sept_0_30[[#This Row],[V_phase]]))</f>
        <v>-4.941070969471874E-3</v>
      </c>
      <c r="K215">
        <f>10^(_10sept_0_30[[#This Row],[V_mag_adj]]/20)*SIN(RADIANS(_10sept_0_30[[#This Row],[V_phase]]))</f>
        <v>-7.5163427005745537E-3</v>
      </c>
    </row>
    <row r="216" spans="1:11" x14ac:dyDescent="0.25">
      <c r="A216">
        <v>33</v>
      </c>
      <c r="B216">
        <v>-0.96</v>
      </c>
      <c r="C216">
        <v>-131.26</v>
      </c>
      <c r="D216">
        <v>-0.99</v>
      </c>
      <c r="E216">
        <v>-131.46</v>
      </c>
      <c r="F216">
        <f>_10sept_0_30[[#This Row],[H_mag]]-40</f>
        <v>-40.96</v>
      </c>
      <c r="G216">
        <f>_10sept_0_30[[#This Row],[V_mag]]-40</f>
        <v>-40.99</v>
      </c>
      <c r="H216">
        <f>10^(_10sept_0_30[[#This Row],[H_mag_adj]]/20)*COS(RADIANS(_10sept_0_30[[#This Row],[H_phase]]))</f>
        <v>-5.9047249264257704E-3</v>
      </c>
      <c r="I216">
        <f>10^(_10sept_0_30[[#This Row],[H_mag_adj]]/20)*SIN(RADIANS(_10sept_0_30[[#This Row],[H_phase]]))</f>
        <v>-6.7306782631480783E-3</v>
      </c>
      <c r="J216">
        <f>10^(_10sept_0_30[[#This Row],[V_mag_adj]]/20)*COS(RADIANS(_10sept_0_30[[#This Row],[V_phase]]))</f>
        <v>-5.9077435031006844E-3</v>
      </c>
      <c r="K216">
        <f>10^(_10sept_0_30[[#This Row],[V_mag_adj]]/20)*SIN(RADIANS(_10sept_0_30[[#This Row],[V_phase]]))</f>
        <v>-6.6868902894621704E-3</v>
      </c>
    </row>
    <row r="217" spans="1:11" x14ac:dyDescent="0.25">
      <c r="A217">
        <v>34</v>
      </c>
      <c r="B217">
        <v>-1.03</v>
      </c>
      <c r="C217">
        <v>-139.88999999999999</v>
      </c>
      <c r="D217">
        <v>-1.06</v>
      </c>
      <c r="E217">
        <v>-140.19</v>
      </c>
      <c r="F217">
        <f>_10sept_0_30[[#This Row],[H_mag]]-40</f>
        <v>-41.03</v>
      </c>
      <c r="G217">
        <f>_10sept_0_30[[#This Row],[V_mag]]-40</f>
        <v>-41.06</v>
      </c>
      <c r="H217">
        <f>10^(_10sept_0_30[[#This Row],[H_mag_adj]]/20)*COS(RADIANS(_10sept_0_30[[#This Row],[H_phase]]))</f>
        <v>-6.7928648190185353E-3</v>
      </c>
      <c r="I217">
        <f>10^(_10sept_0_30[[#This Row],[H_mag_adj]]/20)*SIN(RADIANS(_10sept_0_30[[#This Row],[H_phase]]))</f>
        <v>-5.7221498855234221E-3</v>
      </c>
      <c r="J217">
        <f>10^(_10sept_0_30[[#This Row],[V_mag_adj]]/20)*COS(RADIANS(_10sept_0_30[[#This Row],[V_phase]]))</f>
        <v>-6.7992084384252268E-3</v>
      </c>
      <c r="K217">
        <f>10^(_10sept_0_30[[#This Row],[V_mag_adj]]/20)*SIN(RADIANS(_10sept_0_30[[#This Row],[V_phase]]))</f>
        <v>-5.6668976422261505E-3</v>
      </c>
    </row>
    <row r="218" spans="1:11" x14ac:dyDescent="0.25">
      <c r="A218">
        <v>35</v>
      </c>
      <c r="B218">
        <v>-1.1200000000000001</v>
      </c>
      <c r="C218">
        <v>-148.58000000000001</v>
      </c>
      <c r="D218">
        <v>-1.1299999999999999</v>
      </c>
      <c r="E218">
        <v>-148.65</v>
      </c>
      <c r="F218">
        <f>_10sept_0_30[[#This Row],[H_mag]]-40</f>
        <v>-41.12</v>
      </c>
      <c r="G218">
        <f>_10sept_0_30[[#This Row],[V_mag]]-40</f>
        <v>-41.13</v>
      </c>
      <c r="H218">
        <f>10^(_10sept_0_30[[#This Row],[H_mag_adj]]/20)*COS(RADIANS(_10sept_0_30[[#This Row],[H_phase]]))</f>
        <v>-7.5013045945873874E-3</v>
      </c>
      <c r="I218">
        <f>10^(_10sept_0_30[[#This Row],[H_mag_adj]]/20)*SIN(RADIANS(_10sept_0_30[[#This Row],[H_phase]]))</f>
        <v>-4.5824107071270118E-3</v>
      </c>
      <c r="J218">
        <f>10^(_10sept_0_30[[#This Row],[V_mag_adj]]/20)*COS(RADIANS(_10sept_0_30[[#This Row],[V_phase]]))</f>
        <v>-7.4982598037852824E-3</v>
      </c>
      <c r="K218">
        <f>10^(_10sept_0_30[[#This Row],[V_mag_adj]]/20)*SIN(RADIANS(_10sept_0_30[[#This Row],[V_phase]]))</f>
        <v>-4.5679806065022617E-3</v>
      </c>
    </row>
    <row r="219" spans="1:11" x14ac:dyDescent="0.25">
      <c r="A219">
        <v>36</v>
      </c>
      <c r="B219">
        <v>-1.22</v>
      </c>
      <c r="C219">
        <v>-157.77000000000001</v>
      </c>
      <c r="D219">
        <v>-1.23</v>
      </c>
      <c r="E219">
        <v>-157.88999999999999</v>
      </c>
      <c r="F219">
        <f>_10sept_0_30[[#This Row],[H_mag]]-40</f>
        <v>-41.22</v>
      </c>
      <c r="G219">
        <f>_10sept_0_30[[#This Row],[V_mag]]-40</f>
        <v>-41.23</v>
      </c>
      <c r="H219">
        <f>10^(_10sept_0_30[[#This Row],[H_mag_adj]]/20)*COS(RADIANS(_10sept_0_30[[#This Row],[H_phase]]))</f>
        <v>-8.0437287806134298E-3</v>
      </c>
      <c r="I219">
        <f>10^(_10sept_0_30[[#This Row],[H_mag_adj]]/20)*SIN(RADIANS(_10sept_0_30[[#This Row],[H_phase]]))</f>
        <v>-3.2874990601480776E-3</v>
      </c>
      <c r="J219">
        <f>10^(_10sept_0_30[[#This Row],[V_mag_adj]]/20)*COS(RADIANS(_10sept_0_30[[#This Row],[V_phase]]))</f>
        <v>-8.0413331973345874E-3</v>
      </c>
      <c r="K219">
        <f>10^(_10sept_0_30[[#This Row],[V_mag_adj]]/20)*SIN(RADIANS(_10sept_0_30[[#This Row],[V_phase]]))</f>
        <v>-3.2668818134141959E-3</v>
      </c>
    </row>
    <row r="220" spans="1:11" x14ac:dyDescent="0.25">
      <c r="A220">
        <v>37</v>
      </c>
      <c r="B220">
        <v>-1.33</v>
      </c>
      <c r="C220">
        <v>-166.72</v>
      </c>
      <c r="D220">
        <v>-1.34</v>
      </c>
      <c r="E220">
        <v>-166.78</v>
      </c>
      <c r="F220">
        <f>_10sept_0_30[[#This Row],[H_mag]]-40</f>
        <v>-41.33</v>
      </c>
      <c r="G220">
        <f>_10sept_0_30[[#This Row],[V_mag]]-40</f>
        <v>-41.34</v>
      </c>
      <c r="H220">
        <f>10^(_10sept_0_30[[#This Row],[H_mag_adj]]/20)*COS(RADIANS(_10sept_0_30[[#This Row],[H_phase]]))</f>
        <v>-8.3508076465484641E-3</v>
      </c>
      <c r="I220">
        <f>10^(_10sept_0_30[[#This Row],[H_mag_adj]]/20)*SIN(RADIANS(_10sept_0_30[[#This Row],[H_phase]]))</f>
        <v>-1.9709696597921518E-3</v>
      </c>
      <c r="J220">
        <f>10^(_10sept_0_30[[#This Row],[V_mag_adj]]/20)*COS(RADIANS(_10sept_0_30[[#This Row],[V_phase]]))</f>
        <v>-8.3432560019723653E-3</v>
      </c>
      <c r="K220">
        <f>10^(_10sept_0_30[[#This Row],[V_mag_adj]]/20)*SIN(RADIANS(_10sept_0_30[[#This Row],[V_phase]]))</f>
        <v>-1.9599658418613885E-3</v>
      </c>
    </row>
    <row r="221" spans="1:11" x14ac:dyDescent="0.25">
      <c r="A221">
        <v>38</v>
      </c>
      <c r="B221">
        <v>-1.43</v>
      </c>
      <c r="C221">
        <v>-176.07</v>
      </c>
      <c r="D221">
        <v>-1.45</v>
      </c>
      <c r="E221">
        <v>-176.58</v>
      </c>
      <c r="F221">
        <f>_10sept_0_30[[#This Row],[H_mag]]-40</f>
        <v>-41.43</v>
      </c>
      <c r="G221">
        <f>_10sept_0_30[[#This Row],[V_mag]]-40</f>
        <v>-41.45</v>
      </c>
      <c r="H221">
        <f>10^(_10sept_0_30[[#This Row],[H_mag_adj]]/20)*COS(RADIANS(_10sept_0_30[[#This Row],[H_phase]]))</f>
        <v>-8.4620885709665861E-3</v>
      </c>
      <c r="I221">
        <f>10^(_10sept_0_30[[#This Row],[H_mag_adj]]/20)*SIN(RADIANS(_10sept_0_30[[#This Row],[H_phase]]))</f>
        <v>-5.8133881470844885E-4</v>
      </c>
      <c r="J221">
        <f>10^(_10sept_0_30[[#This Row],[V_mag_adj]]/20)*COS(RADIANS(_10sept_0_30[[#This Row],[V_phase]]))</f>
        <v>-8.4474544822407752E-3</v>
      </c>
      <c r="K221">
        <f>10^(_10sept_0_30[[#This Row],[V_mag_adj]]/20)*SIN(RADIANS(_10sept_0_30[[#This Row],[V_phase]]))</f>
        <v>-5.0483045843170726E-4</v>
      </c>
    </row>
    <row r="222" spans="1:11" x14ac:dyDescent="0.25">
      <c r="A222">
        <v>39</v>
      </c>
      <c r="B222">
        <v>-1.55</v>
      </c>
      <c r="C222">
        <v>173.82</v>
      </c>
      <c r="D222">
        <v>-1.57</v>
      </c>
      <c r="E222">
        <v>173.61</v>
      </c>
      <c r="F222">
        <f>_10sept_0_30[[#This Row],[H_mag]]-40</f>
        <v>-41.55</v>
      </c>
      <c r="G222">
        <f>_10sept_0_30[[#This Row],[V_mag]]-40</f>
        <v>-41.57</v>
      </c>
      <c r="H222">
        <f>10^(_10sept_0_30[[#This Row],[H_mag_adj]]/20)*COS(RADIANS(_10sept_0_30[[#This Row],[H_phase]]))</f>
        <v>-8.3170398036950151E-3</v>
      </c>
      <c r="I222">
        <f>10^(_10sept_0_30[[#This Row],[H_mag_adj]]/20)*SIN(RADIANS(_10sept_0_30[[#This Row],[H_phase]]))</f>
        <v>9.0058231382821854E-4</v>
      </c>
      <c r="J222">
        <f>10^(_10sept_0_30[[#This Row],[V_mag_adj]]/20)*COS(RADIANS(_10sept_0_30[[#This Row],[V_phase]]))</f>
        <v>-8.2945621999368432E-3</v>
      </c>
      <c r="K222">
        <f>10^(_10sept_0_30[[#This Row],[V_mag_adj]]/20)*SIN(RADIANS(_10sept_0_30[[#This Row],[V_phase]]))</f>
        <v>9.2891836156665589E-4</v>
      </c>
    </row>
    <row r="223" spans="1:11" x14ac:dyDescent="0.25">
      <c r="A223">
        <v>40</v>
      </c>
      <c r="B223">
        <v>-1.67</v>
      </c>
      <c r="C223">
        <v>164.12</v>
      </c>
      <c r="D223">
        <v>-1.69</v>
      </c>
      <c r="E223">
        <v>163.59</v>
      </c>
      <c r="F223">
        <f>_10sept_0_30[[#This Row],[H_mag]]-40</f>
        <v>-41.67</v>
      </c>
      <c r="G223">
        <f>_10sept_0_30[[#This Row],[V_mag]]-40</f>
        <v>-41.69</v>
      </c>
      <c r="H223">
        <f>10^(_10sept_0_30[[#This Row],[H_mag_adj]]/20)*COS(RADIANS(_10sept_0_30[[#This Row],[H_phase]]))</f>
        <v>-7.9359957338893412E-3</v>
      </c>
      <c r="I223">
        <f>10^(_10sept_0_30[[#This Row],[H_mag_adj]]/20)*SIN(RADIANS(_10sept_0_30[[#This Row],[H_phase]]))</f>
        <v>2.2576331812462977E-3</v>
      </c>
      <c r="J223">
        <f>10^(_10sept_0_30[[#This Row],[V_mag_adj]]/20)*COS(RADIANS(_10sept_0_30[[#This Row],[V_phase]]))</f>
        <v>-7.8965693718016754E-3</v>
      </c>
      <c r="K223">
        <f>10^(_10sept_0_30[[#This Row],[V_mag_adj]]/20)*SIN(RADIANS(_10sept_0_30[[#This Row],[V_phase]]))</f>
        <v>2.3255844249115494E-3</v>
      </c>
    </row>
    <row r="224" spans="1:11" x14ac:dyDescent="0.25">
      <c r="A224">
        <v>41</v>
      </c>
      <c r="B224">
        <v>-1.81</v>
      </c>
      <c r="C224">
        <v>153.41</v>
      </c>
      <c r="D224">
        <v>-1.83</v>
      </c>
      <c r="E224">
        <v>153.13999999999999</v>
      </c>
      <c r="F224">
        <f>_10sept_0_30[[#This Row],[H_mag]]-40</f>
        <v>-41.81</v>
      </c>
      <c r="G224">
        <f>_10sept_0_30[[#This Row],[V_mag]]-40</f>
        <v>-41.83</v>
      </c>
      <c r="H224">
        <f>10^(_10sept_0_30[[#This Row],[H_mag_adj]]/20)*COS(RADIANS(_10sept_0_30[[#This Row],[H_phase]]))</f>
        <v>-7.2602301420925663E-3</v>
      </c>
      <c r="I224">
        <f>10^(_10sept_0_30[[#This Row],[H_mag_adj]]/20)*SIN(RADIANS(_10sept_0_30[[#This Row],[H_phase]]))</f>
        <v>3.634067666992812E-3</v>
      </c>
      <c r="J224">
        <f>10^(_10sept_0_30[[#This Row],[V_mag_adj]]/20)*COS(RADIANS(_10sept_0_30[[#This Row],[V_phase]]))</f>
        <v>-7.2263659586735956E-3</v>
      </c>
      <c r="K224">
        <f>10^(_10sept_0_30[[#This Row],[V_mag_adj]]/20)*SIN(RADIANS(_10sept_0_30[[#This Row],[V_phase]]))</f>
        <v>3.6598035004100867E-3</v>
      </c>
    </row>
    <row r="225" spans="1:11" x14ac:dyDescent="0.25">
      <c r="A225">
        <v>42</v>
      </c>
      <c r="B225">
        <v>-1.97</v>
      </c>
      <c r="C225">
        <v>142.38999999999999</v>
      </c>
      <c r="D225">
        <v>-1.99</v>
      </c>
      <c r="E225">
        <v>142.11000000000001</v>
      </c>
      <c r="F225">
        <f>_10sept_0_30[[#This Row],[H_mag]]-40</f>
        <v>-41.97</v>
      </c>
      <c r="G225">
        <f>_10sept_0_30[[#This Row],[V_mag]]-40</f>
        <v>-41.99</v>
      </c>
      <c r="H225">
        <f>10^(_10sept_0_30[[#This Row],[H_mag_adj]]/20)*COS(RADIANS(_10sept_0_30[[#This Row],[H_phase]]))</f>
        <v>-6.3143055782803785E-3</v>
      </c>
      <c r="I225">
        <f>10^(_10sept_0_30[[#This Row],[H_mag_adj]]/20)*SIN(RADIANS(_10sept_0_30[[#This Row],[H_phase]]))</f>
        <v>4.8644257882376656E-3</v>
      </c>
      <c r="J225">
        <f>10^(_10sept_0_30[[#This Row],[V_mag_adj]]/20)*COS(RADIANS(_10sept_0_30[[#This Row],[V_phase]]))</f>
        <v>-6.2759905525692173E-3</v>
      </c>
      <c r="K225">
        <f>10^(_10sept_0_30[[#This Row],[V_mag_adj]]/20)*SIN(RADIANS(_10sept_0_30[[#This Row],[V_phase]]))</f>
        <v>4.8839663923581503E-3</v>
      </c>
    </row>
    <row r="226" spans="1:11" x14ac:dyDescent="0.25">
      <c r="A226">
        <v>43</v>
      </c>
      <c r="B226">
        <v>-2.12</v>
      </c>
      <c r="C226">
        <v>131.04</v>
      </c>
      <c r="D226">
        <v>-2.15</v>
      </c>
      <c r="E226">
        <v>130.76</v>
      </c>
      <c r="F226">
        <f>_10sept_0_30[[#This Row],[H_mag]]-40</f>
        <v>-42.12</v>
      </c>
      <c r="G226">
        <f>_10sept_0_30[[#This Row],[V_mag]]-40</f>
        <v>-42.15</v>
      </c>
      <c r="H226">
        <f>10^(_10sept_0_30[[#This Row],[H_mag_adj]]/20)*COS(RADIANS(_10sept_0_30[[#This Row],[H_phase]]))</f>
        <v>-5.1438874407492164E-3</v>
      </c>
      <c r="I226">
        <f>10^(_10sept_0_30[[#This Row],[H_mag_adj]]/20)*SIN(RADIANS(_10sept_0_30[[#This Row],[H_phase]]))</f>
        <v>5.9090288976600784E-3</v>
      </c>
      <c r="J226">
        <f>10^(_10sept_0_30[[#This Row],[V_mag_adj]]/20)*COS(RADIANS(_10sept_0_30[[#This Row],[V_phase]]))</f>
        <v>-5.0973132350234955E-3</v>
      </c>
      <c r="K226">
        <f>10^(_10sept_0_30[[#This Row],[V_mag_adj]]/20)*SIN(RADIANS(_10sept_0_30[[#This Row],[V_phase]]))</f>
        <v>5.9136357266973407E-3</v>
      </c>
    </row>
    <row r="227" spans="1:11" x14ac:dyDescent="0.25">
      <c r="A227">
        <v>44</v>
      </c>
      <c r="B227">
        <v>-2.2799999999999998</v>
      </c>
      <c r="C227">
        <v>119.98</v>
      </c>
      <c r="D227">
        <v>-2.29</v>
      </c>
      <c r="E227">
        <v>119.7</v>
      </c>
      <c r="F227">
        <f>_10sept_0_30[[#This Row],[H_mag]]-40</f>
        <v>-42.28</v>
      </c>
      <c r="G227">
        <f>_10sept_0_30[[#This Row],[V_mag]]-40</f>
        <v>-42.29</v>
      </c>
      <c r="H227">
        <f>10^(_10sept_0_30[[#This Row],[H_mag_adj]]/20)*COS(RADIANS(_10sept_0_30[[#This Row],[H_phase]]))</f>
        <v>-3.8433268866837288E-3</v>
      </c>
      <c r="I227">
        <f>10^(_10sept_0_30[[#This Row],[H_mag_adj]]/20)*SIN(RADIANS(_10sept_0_30[[#This Row],[H_phase]]))</f>
        <v>6.66220698114681E-3</v>
      </c>
      <c r="J227">
        <f>10^(_10sept_0_30[[#This Row],[V_mag_adj]]/20)*COS(RADIANS(_10sept_0_30[[#This Row],[V_phase]]))</f>
        <v>-3.8063387050009745E-3</v>
      </c>
      <c r="K227">
        <f>10^(_10sept_0_30[[#This Row],[V_mag_adj]]/20)*SIN(RADIANS(_10sept_0_30[[#This Row],[V_phase]]))</f>
        <v>6.6732221362693928E-3</v>
      </c>
    </row>
    <row r="228" spans="1:11" x14ac:dyDescent="0.25">
      <c r="A228">
        <v>45</v>
      </c>
      <c r="B228">
        <v>-2.4300000000000002</v>
      </c>
      <c r="C228">
        <v>108.33</v>
      </c>
      <c r="D228">
        <v>-2.4500000000000002</v>
      </c>
      <c r="E228">
        <v>108.12</v>
      </c>
      <c r="F228">
        <f>_10sept_0_30[[#This Row],[H_mag]]-40</f>
        <v>-42.43</v>
      </c>
      <c r="G228">
        <f>_10sept_0_30[[#This Row],[V_mag]]-40</f>
        <v>-42.45</v>
      </c>
      <c r="H228">
        <f>10^(_10sept_0_30[[#This Row],[H_mag_adj]]/20)*COS(RADIANS(_10sept_0_30[[#This Row],[H_phase]]))</f>
        <v>-2.3774215374998357E-3</v>
      </c>
      <c r="I228">
        <f>10^(_10sept_0_30[[#This Row],[H_mag_adj]]/20)*SIN(RADIANS(_10sept_0_30[[#This Row],[H_phase]]))</f>
        <v>7.1760525708928925E-3</v>
      </c>
      <c r="J228">
        <f>10^(_10sept_0_30[[#This Row],[V_mag_adj]]/20)*COS(RADIANS(_10sept_0_30[[#This Row],[V_phase]]))</f>
        <v>-2.3456966321329883E-3</v>
      </c>
      <c r="K228">
        <f>10^(_10sept_0_30[[#This Row],[V_mag_adj]]/20)*SIN(RADIANS(_10sept_0_30[[#This Row],[V_phase]]))</f>
        <v>7.1681936632867335E-3</v>
      </c>
    </row>
    <row r="229" spans="1:11" x14ac:dyDescent="0.25">
      <c r="A229">
        <v>46</v>
      </c>
      <c r="B229">
        <v>-2.59</v>
      </c>
      <c r="C229">
        <v>96.56</v>
      </c>
      <c r="D229">
        <v>-2.62</v>
      </c>
      <c r="E229">
        <v>96.32</v>
      </c>
      <c r="F229">
        <f>_10sept_0_30[[#This Row],[H_mag]]-40</f>
        <v>-42.59</v>
      </c>
      <c r="G229">
        <f>_10sept_0_30[[#This Row],[V_mag]]-40</f>
        <v>-42.62</v>
      </c>
      <c r="H229">
        <f>10^(_10sept_0_30[[#This Row],[H_mag_adj]]/20)*COS(RADIANS(_10sept_0_30[[#This Row],[H_phase]]))</f>
        <v>-8.4787522744513813E-4</v>
      </c>
      <c r="I229">
        <f>10^(_10sept_0_30[[#This Row],[H_mag_adj]]/20)*SIN(RADIANS(_10sept_0_30[[#This Row],[H_phase]]))</f>
        <v>7.3730507416689553E-3</v>
      </c>
      <c r="J229">
        <f>10^(_10sept_0_30[[#This Row],[V_mag_adj]]/20)*COS(RADIANS(_10sept_0_30[[#This Row],[V_phase]]))</f>
        <v>-8.141668222651793E-4</v>
      </c>
      <c r="K229">
        <f>10^(_10sept_0_30[[#This Row],[V_mag_adj]]/20)*SIN(RADIANS(_10sept_0_30[[#This Row],[V_phase]]))</f>
        <v>7.3511039085922191E-3</v>
      </c>
    </row>
    <row r="230" spans="1:11" x14ac:dyDescent="0.25">
      <c r="A230">
        <v>47</v>
      </c>
      <c r="B230">
        <v>-2.77</v>
      </c>
      <c r="C230">
        <v>84.2</v>
      </c>
      <c r="D230">
        <v>-2.79</v>
      </c>
      <c r="E230">
        <v>84</v>
      </c>
      <c r="F230">
        <f>_10sept_0_30[[#This Row],[H_mag]]-40</f>
        <v>-42.77</v>
      </c>
      <c r="G230">
        <f>_10sept_0_30[[#This Row],[V_mag]]-40</f>
        <v>-42.79</v>
      </c>
      <c r="H230">
        <f>10^(_10sept_0_30[[#This Row],[H_mag_adj]]/20)*COS(RADIANS(_10sept_0_30[[#This Row],[H_phase]]))</f>
        <v>7.3462107129866031E-4</v>
      </c>
      <c r="I230">
        <f>10^(_10sept_0_30[[#This Row],[H_mag_adj]]/20)*SIN(RADIANS(_10sept_0_30[[#This Row],[H_phase]]))</f>
        <v>7.2322096940784274E-3</v>
      </c>
      <c r="J230">
        <f>10^(_10sept_0_30[[#This Row],[V_mag_adj]]/20)*COS(RADIANS(_10sept_0_30[[#This Row],[V_phase]]))</f>
        <v>7.5811408528274338E-4</v>
      </c>
      <c r="K230">
        <f>10^(_10sept_0_30[[#This Row],[V_mag_adj]]/20)*SIN(RADIANS(_10sept_0_30[[#This Row],[V_phase]]))</f>
        <v>7.2129737052596043E-3</v>
      </c>
    </row>
    <row r="231" spans="1:11" x14ac:dyDescent="0.25">
      <c r="A231">
        <v>48</v>
      </c>
      <c r="B231">
        <v>-2.96</v>
      </c>
      <c r="C231">
        <v>72.430000000000007</v>
      </c>
      <c r="D231">
        <v>-2.98</v>
      </c>
      <c r="E231">
        <v>72.16</v>
      </c>
      <c r="F231">
        <f>_10sept_0_30[[#This Row],[H_mag]]-40</f>
        <v>-42.96</v>
      </c>
      <c r="G231">
        <f>_10sept_0_30[[#This Row],[V_mag]]-40</f>
        <v>-42.98</v>
      </c>
      <c r="H231">
        <f>10^(_10sept_0_30[[#This Row],[H_mag_adj]]/20)*COS(RADIANS(_10sept_0_30[[#This Row],[H_phase]]))</f>
        <v>2.1469456378814303E-3</v>
      </c>
      <c r="I231">
        <f>10^(_10sept_0_30[[#This Row],[H_mag_adj]]/20)*SIN(RADIANS(_10sept_0_30[[#This Row],[H_phase]]))</f>
        <v>6.7803459077168905E-3</v>
      </c>
      <c r="J231">
        <f>10^(_10sept_0_30[[#This Row],[V_mag_adj]]/20)*COS(RADIANS(_10sept_0_30[[#This Row],[V_phase]]))</f>
        <v>2.1738620392670297E-3</v>
      </c>
      <c r="K231">
        <f>10^(_10sept_0_30[[#This Row],[V_mag_adj]]/20)*SIN(RADIANS(_10sept_0_30[[#This Row],[V_phase]]))</f>
        <v>6.7545824973142691E-3</v>
      </c>
    </row>
    <row r="232" spans="1:11" x14ac:dyDescent="0.25">
      <c r="A232">
        <v>49</v>
      </c>
      <c r="B232">
        <v>-3.16</v>
      </c>
      <c r="C232">
        <v>60.73</v>
      </c>
      <c r="D232">
        <v>-3.19</v>
      </c>
      <c r="E232">
        <v>60.15</v>
      </c>
      <c r="F232">
        <f>_10sept_0_30[[#This Row],[H_mag]]-40</f>
        <v>-43.16</v>
      </c>
      <c r="G232">
        <f>_10sept_0_30[[#This Row],[V_mag]]-40</f>
        <v>-43.19</v>
      </c>
      <c r="H232">
        <f>10^(_10sept_0_30[[#This Row],[H_mag_adj]]/20)*COS(RADIANS(_10sept_0_30[[#This Row],[H_phase]]))</f>
        <v>3.3981529984247745E-3</v>
      </c>
      <c r="I232">
        <f>10^(_10sept_0_30[[#This Row],[H_mag_adj]]/20)*SIN(RADIANS(_10sept_0_30[[#This Row],[H_phase]]))</f>
        <v>6.0628736093764953E-3</v>
      </c>
      <c r="J232">
        <f>10^(_10sept_0_30[[#This Row],[V_mag_adj]]/20)*COS(RADIANS(_10sept_0_30[[#This Row],[V_phase]]))</f>
        <v>3.447424195913781E-3</v>
      </c>
      <c r="K232">
        <f>10^(_10sept_0_30[[#This Row],[V_mag_adj]]/20)*SIN(RADIANS(_10sept_0_30[[#This Row],[V_phase]]))</f>
        <v>6.0073797347177157E-3</v>
      </c>
    </row>
    <row r="233" spans="1:11" x14ac:dyDescent="0.25">
      <c r="A233">
        <v>50</v>
      </c>
      <c r="B233">
        <v>-3.41</v>
      </c>
      <c r="C233">
        <v>48.56</v>
      </c>
      <c r="D233">
        <v>-3.41</v>
      </c>
      <c r="E233">
        <v>48.1</v>
      </c>
      <c r="F233">
        <f>_10sept_0_30[[#This Row],[H_mag]]-40</f>
        <v>-43.41</v>
      </c>
      <c r="G233">
        <f>_10sept_0_30[[#This Row],[V_mag]]-40</f>
        <v>-43.41</v>
      </c>
      <c r="H233">
        <f>10^(_10sept_0_30[[#This Row],[H_mag_adj]]/20)*COS(RADIANS(_10sept_0_30[[#This Row],[H_phase]]))</f>
        <v>4.4694077732406095E-3</v>
      </c>
      <c r="I233">
        <f>10^(_10sept_0_30[[#This Row],[H_mag_adj]]/20)*SIN(RADIANS(_10sept_0_30[[#This Row],[H_phase]]))</f>
        <v>5.0624189624749582E-3</v>
      </c>
      <c r="J233">
        <f>10^(_10sept_0_30[[#This Row],[V_mag_adj]]/20)*COS(RADIANS(_10sept_0_30[[#This Row],[V_phase]]))</f>
        <v>4.5099069993204651E-3</v>
      </c>
      <c r="K233">
        <f>10^(_10sept_0_30[[#This Row],[V_mag_adj]]/20)*SIN(RADIANS(_10sept_0_30[[#This Row],[V_phase]]))</f>
        <v>5.0263734891679004E-3</v>
      </c>
    </row>
    <row r="234" spans="1:11" x14ac:dyDescent="0.25">
      <c r="A234">
        <v>51</v>
      </c>
      <c r="B234">
        <v>-3.7</v>
      </c>
      <c r="C234">
        <v>35.74</v>
      </c>
      <c r="D234">
        <v>-3.73</v>
      </c>
      <c r="E234">
        <v>35.44</v>
      </c>
      <c r="F234">
        <f>_10sept_0_30[[#This Row],[H_mag]]-40</f>
        <v>-43.7</v>
      </c>
      <c r="G234">
        <f>_10sept_0_30[[#This Row],[V_mag]]-40</f>
        <v>-43.73</v>
      </c>
      <c r="H234">
        <f>10^(_10sept_0_30[[#This Row],[H_mag_adj]]/20)*COS(RADIANS(_10sept_0_30[[#This Row],[H_phase]]))</f>
        <v>5.3013035552848878E-3</v>
      </c>
      <c r="I234">
        <f>10^(_10sept_0_30[[#This Row],[H_mag_adj]]/20)*SIN(RADIANS(_10sept_0_30[[#This Row],[H_phase]]))</f>
        <v>3.8149878761121947E-3</v>
      </c>
      <c r="J234">
        <f>10^(_10sept_0_30[[#This Row],[V_mag_adj]]/20)*COS(RADIANS(_10sept_0_30[[#This Row],[V_phase]]))</f>
        <v>5.30285893290395E-3</v>
      </c>
      <c r="K234">
        <f>10^(_10sept_0_30[[#This Row],[V_mag_adj]]/20)*SIN(RADIANS(_10sept_0_30[[#This Row],[V_phase]]))</f>
        <v>3.7741202607594428E-3</v>
      </c>
    </row>
    <row r="235" spans="1:11" x14ac:dyDescent="0.25">
      <c r="A235">
        <v>52</v>
      </c>
      <c r="B235">
        <v>-4.0199999999999996</v>
      </c>
      <c r="C235">
        <v>24.08</v>
      </c>
      <c r="D235">
        <v>-4.05</v>
      </c>
      <c r="E235">
        <v>23.64</v>
      </c>
      <c r="F235">
        <f>_10sept_0_30[[#This Row],[H_mag]]-40</f>
        <v>-44.019999999999996</v>
      </c>
      <c r="G235">
        <f>_10sept_0_30[[#This Row],[V_mag]]-40</f>
        <v>-44.05</v>
      </c>
      <c r="H235">
        <f>10^(_10sept_0_30[[#This Row],[H_mag_adj]]/20)*COS(RADIANS(_10sept_0_30[[#This Row],[H_phase]]))</f>
        <v>5.7472444965336947E-3</v>
      </c>
      <c r="I235">
        <f>10^(_10sept_0_30[[#This Row],[H_mag_adj]]/20)*SIN(RADIANS(_10sept_0_30[[#This Row],[H_phase]]))</f>
        <v>2.5684594843226861E-3</v>
      </c>
      <c r="J235">
        <f>10^(_10sept_0_30[[#This Row],[V_mag_adj]]/20)*COS(RADIANS(_10sept_0_30[[#This Row],[V_phase]]))</f>
        <v>5.7469157260850836E-3</v>
      </c>
      <c r="K235">
        <f>10^(_10sept_0_30[[#This Row],[V_mag_adj]]/20)*SIN(RADIANS(_10sept_0_30[[#This Row],[V_phase]]))</f>
        <v>2.5155451065035092E-3</v>
      </c>
    </row>
    <row r="236" spans="1:11" x14ac:dyDescent="0.25">
      <c r="A236">
        <v>53</v>
      </c>
      <c r="B236">
        <v>-4.4000000000000004</v>
      </c>
      <c r="C236">
        <v>11.77</v>
      </c>
      <c r="D236">
        <v>-4.41</v>
      </c>
      <c r="E236">
        <v>11.58</v>
      </c>
      <c r="F236">
        <f>_10sept_0_30[[#This Row],[H_mag]]-40</f>
        <v>-44.4</v>
      </c>
      <c r="G236">
        <f>_10sept_0_30[[#This Row],[V_mag]]-40</f>
        <v>-44.41</v>
      </c>
      <c r="H236">
        <f>10^(_10sept_0_30[[#This Row],[H_mag_adj]]/20)*COS(RADIANS(_10sept_0_30[[#This Row],[H_phase]]))</f>
        <v>5.8989036613315213E-3</v>
      </c>
      <c r="I236">
        <f>10^(_10sept_0_30[[#This Row],[H_mag_adj]]/20)*SIN(RADIANS(_10sept_0_30[[#This Row],[H_phase]]))</f>
        <v>1.2291220734083727E-3</v>
      </c>
      <c r="J236">
        <f>10^(_10sept_0_30[[#This Row],[V_mag_adj]]/20)*COS(RADIANS(_10sept_0_30[[#This Row],[V_phase]]))</f>
        <v>5.8961550343882146E-3</v>
      </c>
      <c r="K236">
        <f>10^(_10sept_0_30[[#This Row],[V_mag_adj]]/20)*SIN(RADIANS(_10sept_0_30[[#This Row],[V_phase]]))</f>
        <v>1.2081620967934459E-3</v>
      </c>
    </row>
    <row r="237" spans="1:11" x14ac:dyDescent="0.25">
      <c r="A237">
        <v>54</v>
      </c>
      <c r="B237">
        <v>-4.7699999999999996</v>
      </c>
      <c r="C237">
        <v>-0.83</v>
      </c>
      <c r="D237">
        <v>-4.8099999999999996</v>
      </c>
      <c r="E237">
        <v>-1.1599999999999999</v>
      </c>
      <c r="F237">
        <f>_10sept_0_30[[#This Row],[H_mag]]-40</f>
        <v>-44.769999999999996</v>
      </c>
      <c r="G237">
        <f>_10sept_0_30[[#This Row],[V_mag]]-40</f>
        <v>-44.81</v>
      </c>
      <c r="H237">
        <f>10^(_10sept_0_30[[#This Row],[H_mag_adj]]/20)*COS(RADIANS(_10sept_0_30[[#This Row],[H_phase]]))</f>
        <v>5.7737028656764796E-3</v>
      </c>
      <c r="I237">
        <f>10^(_10sept_0_30[[#This Row],[H_mag_adj]]/20)*SIN(RADIANS(_10sept_0_30[[#This Row],[H_phase]]))</f>
        <v>-8.3645054861113241E-5</v>
      </c>
      <c r="J237">
        <f>10^(_10sept_0_30[[#This Row],[V_mag_adj]]/20)*COS(RADIANS(_10sept_0_30[[#This Row],[V_phase]]))</f>
        <v>5.746600241094621E-3</v>
      </c>
      <c r="K237">
        <f>10^(_10sept_0_30[[#This Row],[V_mag_adj]]/20)*SIN(RADIANS(_10sept_0_30[[#This Row],[V_phase]]))</f>
        <v>-1.1636052910115454E-4</v>
      </c>
    </row>
    <row r="238" spans="1:11" x14ac:dyDescent="0.25">
      <c r="A238">
        <v>55</v>
      </c>
      <c r="B238">
        <v>-5.2</v>
      </c>
      <c r="C238">
        <v>-14.2</v>
      </c>
      <c r="D238">
        <v>-5.21</v>
      </c>
      <c r="E238">
        <v>-14.36</v>
      </c>
      <c r="F238">
        <f>_10sept_0_30[[#This Row],[H_mag]]-40</f>
        <v>-45.2</v>
      </c>
      <c r="G238">
        <f>_10sept_0_30[[#This Row],[V_mag]]-40</f>
        <v>-45.21</v>
      </c>
      <c r="H238">
        <f>10^(_10sept_0_30[[#This Row],[H_mag_adj]]/20)*COS(RADIANS(_10sept_0_30[[#This Row],[H_phase]]))</f>
        <v>5.3274984473858488E-3</v>
      </c>
      <c r="I238">
        <f>10^(_10sept_0_30[[#This Row],[H_mag_adj]]/20)*SIN(RADIANS(_10sept_0_30[[#This Row],[H_phase]]))</f>
        <v>-1.3480643519956659E-3</v>
      </c>
      <c r="J238">
        <f>10^(_10sept_0_30[[#This Row],[V_mag_adj]]/20)*COS(RADIANS(_10sept_0_30[[#This Row],[V_phase]]))</f>
        <v>5.3175875495642521E-3</v>
      </c>
      <c r="K238">
        <f>10^(_10sept_0_30[[#This Row],[V_mag_adj]]/20)*SIN(RADIANS(_10sept_0_30[[#This Row],[V_phase]]))</f>
        <v>-1.3613680231959549E-3</v>
      </c>
    </row>
    <row r="239" spans="1:11" x14ac:dyDescent="0.25">
      <c r="A239">
        <v>56</v>
      </c>
      <c r="B239">
        <v>-5.59</v>
      </c>
      <c r="C239">
        <v>-27.19</v>
      </c>
      <c r="D239">
        <v>-5.61</v>
      </c>
      <c r="E239">
        <v>-27.2</v>
      </c>
      <c r="F239">
        <f>_10sept_0_30[[#This Row],[H_mag]]-40</f>
        <v>-45.59</v>
      </c>
      <c r="G239">
        <f>_10sept_0_30[[#This Row],[V_mag]]-40</f>
        <v>-45.61</v>
      </c>
      <c r="H239">
        <f>10^(_10sept_0_30[[#This Row],[H_mag_adj]]/20)*COS(RADIANS(_10sept_0_30[[#This Row],[H_phase]]))</f>
        <v>4.6735195850024554E-3</v>
      </c>
      <c r="I239">
        <f>10^(_10sept_0_30[[#This Row],[H_mag_adj]]/20)*SIN(RADIANS(_10sept_0_30[[#This Row],[H_phase]]))</f>
        <v>-2.4008317831122378E-3</v>
      </c>
      <c r="J239">
        <f>10^(_10sept_0_30[[#This Row],[V_mag_adj]]/20)*COS(RADIANS(_10sept_0_30[[#This Row],[V_phase]]))</f>
        <v>4.6623526567518498E-3</v>
      </c>
      <c r="K239">
        <f>10^(_10sept_0_30[[#This Row],[V_mag_adj]]/20)*SIN(RADIANS(_10sept_0_30[[#This Row],[V_phase]]))</f>
        <v>-2.3961237937767097E-3</v>
      </c>
    </row>
    <row r="240" spans="1:11" x14ac:dyDescent="0.25">
      <c r="A240">
        <v>57</v>
      </c>
      <c r="B240">
        <v>-5.97</v>
      </c>
      <c r="C240">
        <v>-40.5</v>
      </c>
      <c r="D240">
        <v>-6</v>
      </c>
      <c r="E240">
        <v>-40.44</v>
      </c>
      <c r="F240">
        <f>_10sept_0_30[[#This Row],[H_mag]]-40</f>
        <v>-45.97</v>
      </c>
      <c r="G240">
        <f>_10sept_0_30[[#This Row],[V_mag]]-40</f>
        <v>-46</v>
      </c>
      <c r="H240">
        <f>10^(_10sept_0_30[[#This Row],[H_mag_adj]]/20)*COS(RADIANS(_10sept_0_30[[#This Row],[H_phase]]))</f>
        <v>3.8242433077979778E-3</v>
      </c>
      <c r="I240">
        <f>10^(_10sept_0_30[[#This Row],[H_mag_adj]]/20)*SIN(RADIANS(_10sept_0_30[[#This Row],[H_phase]]))</f>
        <v>-3.2662123457031719E-3</v>
      </c>
      <c r="J240">
        <f>10^(_10sept_0_30[[#This Row],[V_mag_adj]]/20)*COS(RADIANS(_10sept_0_30[[#This Row],[V_phase]]))</f>
        <v>3.8144641094684955E-3</v>
      </c>
      <c r="K240">
        <f>10^(_10sept_0_30[[#This Row],[V_mag_adj]]/20)*SIN(RADIANS(_10sept_0_30[[#This Row],[V_phase]]))</f>
        <v>-3.2509579930648912E-3</v>
      </c>
    </row>
    <row r="241" spans="1:11" x14ac:dyDescent="0.25">
      <c r="A241">
        <v>58</v>
      </c>
      <c r="B241">
        <v>-6.31</v>
      </c>
      <c r="C241">
        <v>-54.01</v>
      </c>
      <c r="D241">
        <v>-6.35</v>
      </c>
      <c r="E241">
        <v>-53.8</v>
      </c>
      <c r="F241">
        <f>_10sept_0_30[[#This Row],[H_mag]]-40</f>
        <v>-46.31</v>
      </c>
      <c r="G241">
        <f>_10sept_0_30[[#This Row],[V_mag]]-40</f>
        <v>-46.35</v>
      </c>
      <c r="H241">
        <f>10^(_10sept_0_30[[#This Row],[H_mag_adj]]/20)*COS(RADIANS(_10sept_0_30[[#This Row],[H_phase]]))</f>
        <v>2.8419362928613664E-3</v>
      </c>
      <c r="I241">
        <f>10^(_10sept_0_30[[#This Row],[H_mag_adj]]/20)*SIN(RADIANS(_10sept_0_30[[#This Row],[H_phase]]))</f>
        <v>-3.9130257466455454E-3</v>
      </c>
      <c r="J241">
        <f>10^(_10sept_0_30[[#This Row],[V_mag_adj]]/20)*COS(RADIANS(_10sept_0_30[[#This Row],[V_phase]]))</f>
        <v>2.8431358416648378E-3</v>
      </c>
      <c r="K241">
        <f>10^(_10sept_0_30[[#This Row],[V_mag_adj]]/20)*SIN(RADIANS(_10sept_0_30[[#This Row],[V_phase]]))</f>
        <v>-3.8846525051187729E-3</v>
      </c>
    </row>
    <row r="242" spans="1:11" x14ac:dyDescent="0.25">
      <c r="A242">
        <v>59</v>
      </c>
      <c r="B242">
        <v>-6.69</v>
      </c>
      <c r="C242">
        <v>-67.7</v>
      </c>
      <c r="D242">
        <v>-6.7</v>
      </c>
      <c r="E242">
        <v>-67.400000000000006</v>
      </c>
      <c r="F242">
        <f>_10sept_0_30[[#This Row],[H_mag]]-40</f>
        <v>-46.69</v>
      </c>
      <c r="G242">
        <f>_10sept_0_30[[#This Row],[V_mag]]-40</f>
        <v>-46.7</v>
      </c>
      <c r="H242">
        <f>10^(_10sept_0_30[[#This Row],[H_mag_adj]]/20)*COS(RADIANS(_10sept_0_30[[#This Row],[H_phase]]))</f>
        <v>1.7565544105055118E-3</v>
      </c>
      <c r="I242">
        <f>10^(_10sept_0_30[[#This Row],[H_mag_adj]]/20)*SIN(RADIANS(_10sept_0_30[[#This Row],[H_phase]]))</f>
        <v>-4.2829222050060865E-3</v>
      </c>
      <c r="J242">
        <f>10^(_10sept_0_30[[#This Row],[V_mag_adj]]/20)*COS(RADIANS(_10sept_0_30[[#This Row],[V_phase]]))</f>
        <v>1.7769086381039818E-3</v>
      </c>
      <c r="K242">
        <f>10^(_10sept_0_30[[#This Row],[V_mag_adj]]/20)*SIN(RADIANS(_10sept_0_30[[#This Row],[V_phase]]))</f>
        <v>-4.268748831549327E-3</v>
      </c>
    </row>
    <row r="243" spans="1:11" x14ac:dyDescent="0.25">
      <c r="A243">
        <v>60</v>
      </c>
      <c r="B243">
        <v>-6.99</v>
      </c>
      <c r="C243">
        <v>-80.5</v>
      </c>
      <c r="D243">
        <v>-7</v>
      </c>
      <c r="E243">
        <v>-80.47</v>
      </c>
      <c r="F243">
        <f>_10sept_0_30[[#This Row],[H_mag]]-40</f>
        <v>-46.99</v>
      </c>
      <c r="G243">
        <f>_10sept_0_30[[#This Row],[V_mag]]-40</f>
        <v>-47</v>
      </c>
      <c r="H243">
        <f>10^(_10sept_0_30[[#This Row],[H_mag_adj]]/20)*COS(RADIANS(_10sept_0_30[[#This Row],[H_phase]]))</f>
        <v>7.3808984298053156E-4</v>
      </c>
      <c r="I243">
        <f>10^(_10sept_0_30[[#This Row],[H_mag_adj]]/20)*SIN(RADIANS(_10sept_0_30[[#This Row],[H_phase]]))</f>
        <v>-4.4106509814330584E-3</v>
      </c>
      <c r="J243">
        <f>10^(_10sept_0_30[[#This Row],[V_mag_adj]]/20)*COS(RADIANS(_10sept_0_30[[#This Row],[V_phase]]))</f>
        <v>7.3954722762811689E-4</v>
      </c>
      <c r="K243">
        <f>10^(_10sept_0_30[[#This Row],[V_mag_adj]]/20)*SIN(RADIANS(_10sept_0_30[[#This Row],[V_phase]]))</f>
        <v>-4.4051893316628668E-3</v>
      </c>
    </row>
    <row r="244" spans="1:11" x14ac:dyDescent="0.25">
      <c r="A244">
        <v>61</v>
      </c>
      <c r="B244">
        <v>-7.32</v>
      </c>
      <c r="C244">
        <v>-94.26</v>
      </c>
      <c r="D244">
        <v>-7.37</v>
      </c>
      <c r="E244">
        <v>-94.18</v>
      </c>
      <c r="F244">
        <f>_10sept_0_30[[#This Row],[H_mag]]-40</f>
        <v>-47.32</v>
      </c>
      <c r="G244">
        <f>_10sept_0_30[[#This Row],[V_mag]]-40</f>
        <v>-47.37</v>
      </c>
      <c r="H244">
        <f>10^(_10sept_0_30[[#This Row],[H_mag_adj]]/20)*COS(RADIANS(_10sept_0_30[[#This Row],[H_phase]]))</f>
        <v>-3.198061105082665E-4</v>
      </c>
      <c r="I244">
        <f>10^(_10sept_0_30[[#This Row],[H_mag_adj]]/20)*SIN(RADIANS(_10sept_0_30[[#This Row],[H_phase]]))</f>
        <v>-4.2933716687272349E-3</v>
      </c>
      <c r="J244">
        <f>10^(_10sept_0_30[[#This Row],[V_mag_adj]]/20)*COS(RADIANS(_10sept_0_30[[#This Row],[V_phase]]))</f>
        <v>-3.12009870347728E-4</v>
      </c>
      <c r="K244">
        <f>10^(_10sept_0_30[[#This Row],[V_mag_adj]]/20)*SIN(RADIANS(_10sept_0_30[[#This Row],[V_phase]]))</f>
        <v>-4.269167842158199E-3</v>
      </c>
    </row>
    <row r="245" spans="1:11" x14ac:dyDescent="0.25">
      <c r="A245">
        <v>62</v>
      </c>
      <c r="B245">
        <v>-7.68</v>
      </c>
      <c r="C245">
        <v>-107.71</v>
      </c>
      <c r="D245">
        <v>-7.69</v>
      </c>
      <c r="E245">
        <v>-107.66</v>
      </c>
      <c r="F245">
        <f>_10sept_0_30[[#This Row],[H_mag]]-40</f>
        <v>-47.68</v>
      </c>
      <c r="G245">
        <f>_10sept_0_30[[#This Row],[V_mag]]-40</f>
        <v>-47.69</v>
      </c>
      <c r="H245">
        <f>10^(_10sept_0_30[[#This Row],[H_mag_adj]]/20)*COS(RADIANS(_10sept_0_30[[#This Row],[H_phase]]))</f>
        <v>-1.2564877216120175E-3</v>
      </c>
      <c r="I245">
        <f>10^(_10sept_0_30[[#This Row],[H_mag_adj]]/20)*SIN(RADIANS(_10sept_0_30[[#This Row],[H_phase]]))</f>
        <v>-3.9347252121932812E-3</v>
      </c>
      <c r="J245">
        <f>10^(_10sept_0_30[[#This Row],[V_mag_adj]]/20)*COS(RADIANS(_10sept_0_30[[#This Row],[V_phase]]))</f>
        <v>-1.2516117470234849E-3</v>
      </c>
      <c r="K245">
        <f>10^(_10sept_0_30[[#This Row],[V_mag_adj]]/20)*SIN(RADIANS(_10sept_0_30[[#This Row],[V_phase]]))</f>
        <v>-3.9312915331557764E-3</v>
      </c>
    </row>
    <row r="246" spans="1:11" x14ac:dyDescent="0.25">
      <c r="A246">
        <v>63</v>
      </c>
      <c r="B246">
        <v>-8</v>
      </c>
      <c r="C246">
        <v>-121.08</v>
      </c>
      <c r="D246">
        <v>-8.0399999999999991</v>
      </c>
      <c r="E246">
        <v>-121.26</v>
      </c>
      <c r="F246">
        <f>_10sept_0_30[[#This Row],[H_mag]]-40</f>
        <v>-48</v>
      </c>
      <c r="G246">
        <f>_10sept_0_30[[#This Row],[V_mag]]-40</f>
        <v>-48.04</v>
      </c>
      <c r="H246">
        <f>10^(_10sept_0_30[[#This Row],[H_mag_adj]]/20)*COS(RADIANS(_10sept_0_30[[#This Row],[H_phase]]))</f>
        <v>-2.0551661784143781E-3</v>
      </c>
      <c r="I246">
        <f>10^(_10sept_0_30[[#This Row],[H_mag_adj]]/20)*SIN(RADIANS(_10sept_0_30[[#This Row],[H_phase]]))</f>
        <v>-3.4095782589218812E-3</v>
      </c>
      <c r="J246">
        <f>10^(_10sept_0_30[[#This Row],[V_mag_adj]]/20)*COS(RADIANS(_10sept_0_30[[#This Row],[V_phase]]))</f>
        <v>-2.0563757258902039E-3</v>
      </c>
      <c r="K246">
        <f>10^(_10sept_0_30[[#This Row],[V_mag_adj]]/20)*SIN(RADIANS(_10sept_0_30[[#This Row],[V_phase]]))</f>
        <v>-3.3874691020443332E-3</v>
      </c>
    </row>
    <row r="247" spans="1:11" x14ac:dyDescent="0.25">
      <c r="A247">
        <v>64</v>
      </c>
      <c r="B247">
        <v>-8.32</v>
      </c>
      <c r="C247">
        <v>-134.27000000000001</v>
      </c>
      <c r="D247">
        <v>-8.35</v>
      </c>
      <c r="E247">
        <v>-134.28</v>
      </c>
      <c r="F247">
        <f>_10sept_0_30[[#This Row],[H_mag]]-40</f>
        <v>-48.32</v>
      </c>
      <c r="G247">
        <f>_10sept_0_30[[#This Row],[V_mag]]-40</f>
        <v>-48.35</v>
      </c>
      <c r="H247">
        <f>10^(_10sept_0_30[[#This Row],[H_mag_adj]]/20)*COS(RADIANS(_10sept_0_30[[#This Row],[H_phase]]))</f>
        <v>-2.6784317979732866E-3</v>
      </c>
      <c r="I247">
        <f>10^(_10sept_0_30[[#This Row],[H_mag_adj]]/20)*SIN(RADIANS(_10sept_0_30[[#This Row],[H_phase]]))</f>
        <v>-2.7475676748594845E-3</v>
      </c>
      <c r="J247">
        <f>10^(_10sept_0_30[[#This Row],[V_mag_adj]]/20)*COS(RADIANS(_10sept_0_30[[#This Row],[V_phase]]))</f>
        <v>-2.6696746267172223E-3</v>
      </c>
      <c r="K247">
        <f>10^(_10sept_0_30[[#This Row],[V_mag_adj]]/20)*SIN(RADIANS(_10sept_0_30[[#This Row],[V_phase]]))</f>
        <v>-2.7376283772691675E-3</v>
      </c>
    </row>
    <row r="248" spans="1:11" x14ac:dyDescent="0.25">
      <c r="A248">
        <v>65</v>
      </c>
      <c r="B248">
        <v>-8.68</v>
      </c>
      <c r="C248">
        <v>-147.69999999999999</v>
      </c>
      <c r="D248">
        <v>-8.69</v>
      </c>
      <c r="E248">
        <v>-147.83000000000001</v>
      </c>
      <c r="F248">
        <f>_10sept_0_30[[#This Row],[H_mag]]-40</f>
        <v>-48.68</v>
      </c>
      <c r="G248">
        <f>_10sept_0_30[[#This Row],[V_mag]]-40</f>
        <v>-48.69</v>
      </c>
      <c r="H248">
        <f>10^(_10sept_0_30[[#This Row],[H_mag_adj]]/20)*COS(RADIANS(_10sept_0_30[[#This Row],[H_phase]]))</f>
        <v>-3.1116537112316619E-3</v>
      </c>
      <c r="I248">
        <f>10^(_10sept_0_30[[#This Row],[H_mag_adj]]/20)*SIN(RADIANS(_10sept_0_30[[#This Row],[H_phase]]))</f>
        <v>-1.9671058194435202E-3</v>
      </c>
      <c r="J248">
        <f>10^(_10sept_0_30[[#This Row],[V_mag_adj]]/20)*COS(RADIANS(_10sept_0_30[[#This Row],[V_phase]]))</f>
        <v>-3.1125234308785618E-3</v>
      </c>
      <c r="K248">
        <f>10^(_10sept_0_30[[#This Row],[V_mag_adj]]/20)*SIN(RADIANS(_10sept_0_30[[#This Row],[V_phase]]))</f>
        <v>-1.9577853621310756E-3</v>
      </c>
    </row>
    <row r="249" spans="1:11" x14ac:dyDescent="0.25">
      <c r="A249">
        <v>66</v>
      </c>
      <c r="B249">
        <v>-9.06</v>
      </c>
      <c r="C249">
        <v>-160.99</v>
      </c>
      <c r="D249">
        <v>-9.09</v>
      </c>
      <c r="E249">
        <v>-161.21</v>
      </c>
      <c r="F249">
        <f>_10sept_0_30[[#This Row],[H_mag]]-40</f>
        <v>-49.06</v>
      </c>
      <c r="G249">
        <f>_10sept_0_30[[#This Row],[V_mag]]-40</f>
        <v>-49.09</v>
      </c>
      <c r="H249">
        <f>10^(_10sept_0_30[[#This Row],[H_mag_adj]]/20)*COS(RADIANS(_10sept_0_30[[#This Row],[H_phase]]))</f>
        <v>-3.3315317645105065E-3</v>
      </c>
      <c r="I249">
        <f>10^(_10sept_0_30[[#This Row],[H_mag_adj]]/20)*SIN(RADIANS(_10sept_0_30[[#This Row],[H_phase]]))</f>
        <v>-1.1477888211607577E-3</v>
      </c>
      <c r="J249">
        <f>10^(_10sept_0_30[[#This Row],[V_mag_adj]]/20)*COS(RADIANS(_10sept_0_30[[#This Row],[V_phase]]))</f>
        <v>-3.3244124217258939E-3</v>
      </c>
      <c r="K249">
        <f>10^(_10sept_0_30[[#This Row],[V_mag_adj]]/20)*SIN(RADIANS(_10sept_0_30[[#This Row],[V_phase]]))</f>
        <v>-1.1310748792912192E-3</v>
      </c>
    </row>
    <row r="250" spans="1:11" x14ac:dyDescent="0.25">
      <c r="A250">
        <v>67</v>
      </c>
      <c r="B250">
        <v>-9.4600000000000009</v>
      </c>
      <c r="C250">
        <v>-174.43</v>
      </c>
      <c r="D250">
        <v>-9.5</v>
      </c>
      <c r="E250">
        <v>-174.47</v>
      </c>
      <c r="F250">
        <f>_10sept_0_30[[#This Row],[H_mag]]-40</f>
        <v>-49.46</v>
      </c>
      <c r="G250">
        <f>_10sept_0_30[[#This Row],[V_mag]]-40</f>
        <v>-49.5</v>
      </c>
      <c r="H250">
        <f>10^(_10sept_0_30[[#This Row],[H_mag_adj]]/20)*COS(RADIANS(_10sept_0_30[[#This Row],[H_phase]]))</f>
        <v>-3.3492268216311219E-3</v>
      </c>
      <c r="I250">
        <f>10^(_10sept_0_30[[#This Row],[H_mag_adj]]/20)*SIN(RADIANS(_10sept_0_30[[#This Row],[H_phase]]))</f>
        <v>-3.2662414121167763E-4</v>
      </c>
      <c r="J250">
        <f>10^(_10sept_0_30[[#This Row],[V_mag_adj]]/20)*COS(RADIANS(_10sept_0_30[[#This Row],[V_phase]]))</f>
        <v>-3.3340646887158746E-3</v>
      </c>
      <c r="K250">
        <f>10^(_10sept_0_30[[#This Row],[V_mag_adj]]/20)*SIN(RADIANS(_10sept_0_30[[#This Row],[V_phase]]))</f>
        <v>-3.2279590220066711E-4</v>
      </c>
    </row>
    <row r="251" spans="1:11" x14ac:dyDescent="0.25">
      <c r="A251">
        <v>68</v>
      </c>
      <c r="B251">
        <v>-9.92</v>
      </c>
      <c r="C251">
        <v>173</v>
      </c>
      <c r="D251">
        <v>-9.9700000000000006</v>
      </c>
      <c r="E251">
        <v>172.35</v>
      </c>
      <c r="F251">
        <f>_10sept_0_30[[#This Row],[H_mag]]-40</f>
        <v>-49.92</v>
      </c>
      <c r="G251">
        <f>_10sept_0_30[[#This Row],[V_mag]]-40</f>
        <v>-49.97</v>
      </c>
      <c r="H251">
        <f>10^(_10sept_0_30[[#This Row],[H_mag_adj]]/20)*COS(RADIANS(_10sept_0_30[[#This Row],[H_phase]]))</f>
        <v>-3.1677486158978572E-3</v>
      </c>
      <c r="I251">
        <f>10^(_10sept_0_30[[#This Row],[H_mag_adj]]/20)*SIN(RADIANS(_10sept_0_30[[#This Row],[H_phase]]))</f>
        <v>3.8895062285380238E-4</v>
      </c>
      <c r="J251">
        <f>10^(_10sept_0_30[[#This Row],[V_mag_adj]]/20)*COS(RADIANS(_10sept_0_30[[#This Row],[V_phase]]))</f>
        <v>-3.1449762160649956E-3</v>
      </c>
      <c r="K251">
        <f>10^(_10sept_0_30[[#This Row],[V_mag_adj]]/20)*SIN(RADIANS(_10sept_0_30[[#This Row],[V_phase]]))</f>
        <v>4.2242311596730591E-4</v>
      </c>
    </row>
    <row r="252" spans="1:11" x14ac:dyDescent="0.25">
      <c r="A252">
        <v>69</v>
      </c>
      <c r="B252">
        <v>-10.44</v>
      </c>
      <c r="C252">
        <v>159.28</v>
      </c>
      <c r="D252">
        <v>-10.47</v>
      </c>
      <c r="E252">
        <v>158.75</v>
      </c>
      <c r="F252">
        <f>_10sept_0_30[[#This Row],[H_mag]]-40</f>
        <v>-50.44</v>
      </c>
      <c r="G252">
        <f>_10sept_0_30[[#This Row],[V_mag]]-40</f>
        <v>-50.47</v>
      </c>
      <c r="H252">
        <f>10^(_10sept_0_30[[#This Row],[H_mag_adj]]/20)*COS(RADIANS(_10sept_0_30[[#This Row],[H_phase]]))</f>
        <v>-2.8116450544809369E-3</v>
      </c>
      <c r="I252">
        <f>10^(_10sept_0_30[[#This Row],[H_mag_adj]]/20)*SIN(RADIANS(_10sept_0_30[[#This Row],[H_phase]]))</f>
        <v>1.063553865507477E-3</v>
      </c>
      <c r="J252">
        <f>10^(_10sept_0_30[[#This Row],[V_mag_adj]]/20)*COS(RADIANS(_10sept_0_30[[#This Row],[V_phase]]))</f>
        <v>-2.792026778244595E-3</v>
      </c>
      <c r="K252">
        <f>10^(_10sept_0_30[[#This Row],[V_mag_adj]]/20)*SIN(RADIANS(_10sept_0_30[[#This Row],[V_phase]]))</f>
        <v>1.0857598328233469E-3</v>
      </c>
    </row>
    <row r="253" spans="1:11" x14ac:dyDescent="0.25">
      <c r="A253">
        <v>70</v>
      </c>
      <c r="B253">
        <v>-10.93</v>
      </c>
      <c r="C253">
        <v>145.19</v>
      </c>
      <c r="D253">
        <v>-10.96</v>
      </c>
      <c r="E253">
        <v>144.49</v>
      </c>
      <c r="F253">
        <f>_10sept_0_30[[#This Row],[H_mag]]-40</f>
        <v>-50.93</v>
      </c>
      <c r="G253">
        <f>_10sept_0_30[[#This Row],[V_mag]]-40</f>
        <v>-50.96</v>
      </c>
      <c r="H253">
        <f>10^(_10sept_0_30[[#This Row],[H_mag_adj]]/20)*COS(RADIANS(_10sept_0_30[[#This Row],[H_phase]]))</f>
        <v>-2.3327563896172218E-3</v>
      </c>
      <c r="I253">
        <f>10^(_10sept_0_30[[#This Row],[H_mag_adj]]/20)*SIN(RADIANS(_10sept_0_30[[#This Row],[H_phase]]))</f>
        <v>1.6219118130121615E-3</v>
      </c>
      <c r="J253">
        <f>10^(_10sept_0_30[[#This Row],[V_mag_adj]]/20)*COS(RADIANS(_10sept_0_30[[#This Row],[V_phase]]))</f>
        <v>-2.3047931605889062E-3</v>
      </c>
      <c r="K253">
        <f>10^(_10sept_0_30[[#This Row],[V_mag_adj]]/20)*SIN(RADIANS(_10sept_0_30[[#This Row],[V_phase]]))</f>
        <v>1.6445999880759393E-3</v>
      </c>
    </row>
    <row r="254" spans="1:11" x14ac:dyDescent="0.25">
      <c r="A254">
        <v>71</v>
      </c>
      <c r="B254">
        <v>-11.39</v>
      </c>
      <c r="C254">
        <v>130.29</v>
      </c>
      <c r="D254">
        <v>-11.39</v>
      </c>
      <c r="E254">
        <v>129.44999999999999</v>
      </c>
      <c r="F254">
        <f>_10sept_0_30[[#This Row],[H_mag]]-40</f>
        <v>-51.39</v>
      </c>
      <c r="G254">
        <f>_10sept_0_30[[#This Row],[V_mag]]-40</f>
        <v>-51.39</v>
      </c>
      <c r="H254">
        <f>10^(_10sept_0_30[[#This Row],[H_mag_adj]]/20)*COS(RADIANS(_10sept_0_30[[#This Row],[H_phase]]))</f>
        <v>-1.7425038810401571E-3</v>
      </c>
      <c r="I254">
        <f>10^(_10sept_0_30[[#This Row],[H_mag_adj]]/20)*SIN(RADIANS(_10sept_0_30[[#This Row],[H_phase]]))</f>
        <v>2.0554171836664995E-3</v>
      </c>
      <c r="J254">
        <f>10^(_10sept_0_30[[#This Row],[V_mag_adj]]/20)*COS(RADIANS(_10sept_0_30[[#This Row],[V_phase]]))</f>
        <v>-1.7121837088986108E-3</v>
      </c>
      <c r="K254">
        <f>10^(_10sept_0_30[[#This Row],[V_mag_adj]]/20)*SIN(RADIANS(_10sept_0_30[[#This Row],[V_phase]]))</f>
        <v>2.0807418199607877E-3</v>
      </c>
    </row>
    <row r="255" spans="1:11" x14ac:dyDescent="0.25">
      <c r="A255">
        <v>72</v>
      </c>
      <c r="B255">
        <v>-11.74</v>
      </c>
      <c r="C255">
        <v>115.71</v>
      </c>
      <c r="D255">
        <v>-11.79</v>
      </c>
      <c r="E255">
        <v>115.18</v>
      </c>
      <c r="F255">
        <f>_10sept_0_30[[#This Row],[H_mag]]-40</f>
        <v>-51.74</v>
      </c>
      <c r="G255">
        <f>_10sept_0_30[[#This Row],[V_mag]]-40</f>
        <v>-51.79</v>
      </c>
      <c r="H255">
        <f>10^(_10sept_0_30[[#This Row],[H_mag_adj]]/20)*COS(RADIANS(_10sept_0_30[[#This Row],[H_phase]]))</f>
        <v>-1.1228090684608173E-3</v>
      </c>
      <c r="I255">
        <f>10^(_10sept_0_30[[#This Row],[H_mag_adj]]/20)*SIN(RADIANS(_10sept_0_30[[#This Row],[H_phase]]))</f>
        <v>2.3319832525014856E-3</v>
      </c>
      <c r="J255">
        <f>10^(_10sept_0_30[[#This Row],[V_mag_adj]]/20)*COS(RADIANS(_10sept_0_30[[#This Row],[V_phase]]))</f>
        <v>-1.0948691734935703E-3</v>
      </c>
      <c r="K255">
        <f>10^(_10sept_0_30[[#This Row],[V_mag_adj]]/20)*SIN(RADIANS(_10sept_0_30[[#This Row],[V_phase]]))</f>
        <v>2.3288251394106684E-3</v>
      </c>
    </row>
    <row r="256" spans="1:11" x14ac:dyDescent="0.25">
      <c r="A256">
        <v>73</v>
      </c>
      <c r="B256">
        <v>-12.03</v>
      </c>
      <c r="C256">
        <v>100.83</v>
      </c>
      <c r="D256">
        <v>-12.07</v>
      </c>
      <c r="E256">
        <v>100.38</v>
      </c>
      <c r="F256">
        <f>_10sept_0_30[[#This Row],[H_mag]]-40</f>
        <v>-52.03</v>
      </c>
      <c r="G256">
        <f>_10sept_0_30[[#This Row],[V_mag]]-40</f>
        <v>-52.07</v>
      </c>
      <c r="H256">
        <f>10^(_10sept_0_30[[#This Row],[H_mag_adj]]/20)*COS(RADIANS(_10sept_0_30[[#This Row],[H_phase]]))</f>
        <v>-4.7034511837659048E-4</v>
      </c>
      <c r="I256">
        <f>10^(_10sept_0_30[[#This Row],[H_mag_adj]]/20)*SIN(RADIANS(_10sept_0_30[[#This Row],[H_phase]]))</f>
        <v>2.4586407050121517E-3</v>
      </c>
      <c r="J256">
        <f>10^(_10sept_0_30[[#This Row],[V_mag_adj]]/20)*COS(RADIANS(_10sept_0_30[[#This Row],[V_phase]]))</f>
        <v>-4.4894843956441949E-4</v>
      </c>
      <c r="K256">
        <f>10^(_10sept_0_30[[#This Row],[V_mag_adj]]/20)*SIN(RADIANS(_10sept_0_30[[#This Row],[V_phase]]))</f>
        <v>2.4509458665815734E-3</v>
      </c>
    </row>
    <row r="257" spans="1:11" x14ac:dyDescent="0.25">
      <c r="A257">
        <v>74</v>
      </c>
      <c r="B257">
        <v>-12.35</v>
      </c>
      <c r="C257">
        <v>85.83</v>
      </c>
      <c r="D257">
        <v>-12.33</v>
      </c>
      <c r="E257">
        <v>85.12</v>
      </c>
      <c r="F257">
        <f>_10sept_0_30[[#This Row],[H_mag]]-40</f>
        <v>-52.35</v>
      </c>
      <c r="G257">
        <f>_10sept_0_30[[#This Row],[V_mag]]-40</f>
        <v>-52.33</v>
      </c>
      <c r="H257">
        <f>10^(_10sept_0_30[[#This Row],[H_mag_adj]]/20)*COS(RADIANS(_10sept_0_30[[#This Row],[H_phase]]))</f>
        <v>1.7544053698903569E-4</v>
      </c>
      <c r="I257">
        <f>10^(_10sept_0_30[[#This Row],[H_mag_adj]]/20)*SIN(RADIANS(_10sept_0_30[[#This Row],[H_phase]]))</f>
        <v>2.4062944116815181E-3</v>
      </c>
      <c r="J257">
        <f>10^(_10sept_0_30[[#This Row],[V_mag_adj]]/20)*COS(RADIANS(_10sept_0_30[[#This Row],[V_phase]]))</f>
        <v>2.057178516201367E-4</v>
      </c>
      <c r="K257">
        <f>10^(_10sept_0_30[[#This Row],[V_mag_adj]]/20)*SIN(RADIANS(_10sept_0_30[[#This Row],[V_phase]]))</f>
        <v>2.4094773306610712E-3</v>
      </c>
    </row>
    <row r="258" spans="1:11" x14ac:dyDescent="0.25">
      <c r="A258">
        <v>75</v>
      </c>
      <c r="B258">
        <v>-12.58</v>
      </c>
      <c r="C258">
        <v>71.08</v>
      </c>
      <c r="D258">
        <v>-12.58</v>
      </c>
      <c r="E258">
        <v>70.7</v>
      </c>
      <c r="F258">
        <f>_10sept_0_30[[#This Row],[H_mag]]-40</f>
        <v>-52.58</v>
      </c>
      <c r="G258">
        <f>_10sept_0_30[[#This Row],[V_mag]]-40</f>
        <v>-52.58</v>
      </c>
      <c r="H258">
        <f>10^(_10sept_0_30[[#This Row],[H_mag_adj]]/20)*COS(RADIANS(_10sept_0_30[[#This Row],[H_phase]]))</f>
        <v>7.6186290771178332E-4</v>
      </c>
      <c r="I258">
        <f>10^(_10sept_0_30[[#This Row],[H_mag_adj]]/20)*SIN(RADIANS(_10sept_0_30[[#This Row],[H_phase]]))</f>
        <v>2.2226874055207386E-3</v>
      </c>
      <c r="J258">
        <f>10^(_10sept_0_30[[#This Row],[V_mag_adj]]/20)*COS(RADIANS(_10sept_0_30[[#This Row],[V_phase]]))</f>
        <v>7.765874648817348E-4</v>
      </c>
      <c r="K258">
        <f>10^(_10sept_0_30[[#This Row],[V_mag_adj]]/20)*SIN(RADIANS(_10sept_0_30[[#This Row],[V_phase]]))</f>
        <v>2.2175856921878181E-3</v>
      </c>
    </row>
    <row r="259" spans="1:11" x14ac:dyDescent="0.25">
      <c r="A259">
        <v>76</v>
      </c>
      <c r="B259">
        <v>-12.84</v>
      </c>
      <c r="C259">
        <v>56.59</v>
      </c>
      <c r="D259">
        <v>-12.85</v>
      </c>
      <c r="E259">
        <v>55.84</v>
      </c>
      <c r="F259">
        <f>_10sept_0_30[[#This Row],[H_mag]]-40</f>
        <v>-52.84</v>
      </c>
      <c r="G259">
        <f>_10sept_0_30[[#This Row],[V_mag]]-40</f>
        <v>-52.85</v>
      </c>
      <c r="H259">
        <f>10^(_10sept_0_30[[#This Row],[H_mag_adj]]/20)*COS(RADIANS(_10sept_0_30[[#This Row],[H_phase]]))</f>
        <v>1.2556166374062085E-3</v>
      </c>
      <c r="I259">
        <f>10^(_10sept_0_30[[#This Row],[H_mag_adj]]/20)*SIN(RADIANS(_10sept_0_30[[#This Row],[H_phase]]))</f>
        <v>1.9035195888679143E-3</v>
      </c>
      <c r="J259">
        <f>10^(_10sept_0_30[[#This Row],[V_mag_adj]]/20)*COS(RADIANS(_10sept_0_30[[#This Row],[V_phase]]))</f>
        <v>1.2789520713415443E-3</v>
      </c>
      <c r="K259">
        <f>10^(_10sept_0_30[[#This Row],[V_mag_adj]]/20)*SIN(RADIANS(_10sept_0_30[[#This Row],[V_phase]]))</f>
        <v>1.8847498477253634E-3</v>
      </c>
    </row>
    <row r="260" spans="1:11" x14ac:dyDescent="0.25">
      <c r="A260">
        <v>77</v>
      </c>
      <c r="B260">
        <v>-13.05</v>
      </c>
      <c r="C260">
        <v>41.75</v>
      </c>
      <c r="D260">
        <v>-13.08</v>
      </c>
      <c r="E260">
        <v>41.19</v>
      </c>
      <c r="F260">
        <f>_10sept_0_30[[#This Row],[H_mag]]-40</f>
        <v>-53.05</v>
      </c>
      <c r="G260">
        <f>_10sept_0_30[[#This Row],[V_mag]]-40</f>
        <v>-53.08</v>
      </c>
      <c r="H260">
        <f>10^(_10sept_0_30[[#This Row],[H_mag_adj]]/20)*COS(RADIANS(_10sept_0_30[[#This Row],[H_phase]]))</f>
        <v>1.6606275089041107E-3</v>
      </c>
      <c r="I260">
        <f>10^(_10sept_0_30[[#This Row],[H_mag_adj]]/20)*SIN(RADIANS(_10sept_0_30[[#This Row],[H_phase]]))</f>
        <v>1.4821667196097826E-3</v>
      </c>
      <c r="J260">
        <f>10^(_10sept_0_30[[#This Row],[V_mag_adj]]/20)*COS(RADIANS(_10sept_0_30[[#This Row],[V_phase]]))</f>
        <v>1.6692590422063003E-3</v>
      </c>
      <c r="K260">
        <f>10^(_10sept_0_30[[#This Row],[V_mag_adj]]/20)*SIN(RADIANS(_10sept_0_30[[#This Row],[V_phase]]))</f>
        <v>1.4608112837827506E-3</v>
      </c>
    </row>
    <row r="261" spans="1:11" x14ac:dyDescent="0.25">
      <c r="A261">
        <v>78</v>
      </c>
      <c r="B261">
        <v>-13.31</v>
      </c>
      <c r="C261">
        <v>26.06</v>
      </c>
      <c r="D261">
        <v>-13.38</v>
      </c>
      <c r="E261">
        <v>25.77</v>
      </c>
      <c r="F261">
        <f>_10sept_0_30[[#This Row],[H_mag]]-40</f>
        <v>-53.31</v>
      </c>
      <c r="G261">
        <f>_10sept_0_30[[#This Row],[V_mag]]-40</f>
        <v>-53.38</v>
      </c>
      <c r="H261">
        <f>10^(_10sept_0_30[[#This Row],[H_mag_adj]]/20)*COS(RADIANS(_10sept_0_30[[#This Row],[H_phase]]))</f>
        <v>1.9406091516976276E-3</v>
      </c>
      <c r="I261">
        <f>10^(_10sept_0_30[[#This Row],[H_mag_adj]]/20)*SIN(RADIANS(_10sept_0_30[[#This Row],[H_phase]]))</f>
        <v>9.4901523880825756E-4</v>
      </c>
      <c r="J261">
        <f>10^(_10sept_0_30[[#This Row],[V_mag_adj]]/20)*COS(RADIANS(_10sept_0_30[[#This Row],[V_phase]]))</f>
        <v>1.9297727045415002E-3</v>
      </c>
      <c r="K261">
        <f>10^(_10sept_0_30[[#This Row],[V_mag_adj]]/20)*SIN(RADIANS(_10sept_0_30[[#This Row],[V_phase]]))</f>
        <v>9.3164233328851321E-4</v>
      </c>
    </row>
    <row r="262" spans="1:11" x14ac:dyDescent="0.25">
      <c r="A262">
        <v>79</v>
      </c>
      <c r="B262">
        <v>-13.61</v>
      </c>
      <c r="C262">
        <v>10.23</v>
      </c>
      <c r="D262">
        <v>-13.66</v>
      </c>
      <c r="E262">
        <v>9.74</v>
      </c>
      <c r="F262">
        <f>_10sept_0_30[[#This Row],[H_mag]]-40</f>
        <v>-53.61</v>
      </c>
      <c r="G262">
        <f>_10sept_0_30[[#This Row],[V_mag]]-40</f>
        <v>-53.66</v>
      </c>
      <c r="H262">
        <f>10^(_10sept_0_30[[#This Row],[H_mag_adj]]/20)*COS(RADIANS(_10sept_0_30[[#This Row],[H_phase]]))</f>
        <v>2.0537162816636565E-3</v>
      </c>
      <c r="I262">
        <f>10^(_10sept_0_30[[#This Row],[H_mag_adj]]/20)*SIN(RADIANS(_10sept_0_30[[#This Row],[H_phase]]))</f>
        <v>3.7063212392517408E-4</v>
      </c>
      <c r="J262">
        <f>10^(_10sept_0_30[[#This Row],[V_mag_adj]]/20)*COS(RADIANS(_10sept_0_30[[#This Row],[V_phase]]))</f>
        <v>2.0450048863548376E-3</v>
      </c>
      <c r="K262">
        <f>10^(_10sept_0_30[[#This Row],[V_mag_adj]]/20)*SIN(RADIANS(_10sept_0_30[[#This Row],[V_phase]]))</f>
        <v>3.5102865937404487E-4</v>
      </c>
    </row>
    <row r="263" spans="1:11" x14ac:dyDescent="0.25">
      <c r="A263">
        <v>80</v>
      </c>
      <c r="B263">
        <v>-13.83</v>
      </c>
      <c r="C263">
        <v>-5.29</v>
      </c>
      <c r="D263">
        <v>-13.87</v>
      </c>
      <c r="E263">
        <v>-6.08</v>
      </c>
      <c r="F263">
        <f>_10sept_0_30[[#This Row],[H_mag]]-40</f>
        <v>-53.83</v>
      </c>
      <c r="G263">
        <f>_10sept_0_30[[#This Row],[V_mag]]-40</f>
        <v>-53.87</v>
      </c>
      <c r="H263">
        <f>10^(_10sept_0_30[[#This Row],[H_mag_adj]]/20)*COS(RADIANS(_10sept_0_30[[#This Row],[H_phase]]))</f>
        <v>2.0260320189139282E-3</v>
      </c>
      <c r="I263">
        <f>10^(_10sept_0_30[[#This Row],[H_mag_adj]]/20)*SIN(RADIANS(_10sept_0_30[[#This Row],[H_phase]]))</f>
        <v>-1.8759266119135635E-4</v>
      </c>
      <c r="J263">
        <f>10^(_10sept_0_30[[#This Row],[V_mag_adj]]/20)*COS(RADIANS(_10sept_0_30[[#This Row],[V_phase]]))</f>
        <v>2.0139569681209449E-3</v>
      </c>
      <c r="K263">
        <f>10^(_10sept_0_30[[#This Row],[V_mag_adj]]/20)*SIN(RADIANS(_10sept_0_30[[#This Row],[V_phase]]))</f>
        <v>-2.1451890458223225E-4</v>
      </c>
    </row>
    <row r="264" spans="1:11" x14ac:dyDescent="0.25">
      <c r="A264">
        <v>81</v>
      </c>
      <c r="B264">
        <v>-13.98</v>
      </c>
      <c r="C264">
        <v>-21.09</v>
      </c>
      <c r="D264">
        <v>-14.04</v>
      </c>
      <c r="E264">
        <v>-21.85</v>
      </c>
      <c r="F264">
        <f>_10sept_0_30[[#This Row],[H_mag]]-40</f>
        <v>-53.980000000000004</v>
      </c>
      <c r="G264">
        <f>_10sept_0_30[[#This Row],[V_mag]]-40</f>
        <v>-54.04</v>
      </c>
      <c r="H264">
        <f>10^(_10sept_0_30[[#This Row],[H_mag_adj]]/20)*COS(RADIANS(_10sept_0_30[[#This Row],[H_phase]]))</f>
        <v>1.8659038259315705E-3</v>
      </c>
      <c r="I264">
        <f>10^(_10sept_0_30[[#This Row],[H_mag_adj]]/20)*SIN(RADIANS(_10sept_0_30[[#This Row],[H_phase]]))</f>
        <v>-7.1961823905797046E-4</v>
      </c>
      <c r="J264">
        <f>10^(_10sept_0_30[[#This Row],[V_mag_adj]]/20)*COS(RADIANS(_10sept_0_30[[#This Row],[V_phase]]))</f>
        <v>1.8434166267285188E-3</v>
      </c>
      <c r="K264">
        <f>10^(_10sept_0_30[[#This Row],[V_mag_adj]]/20)*SIN(RADIANS(_10sept_0_30[[#This Row],[V_phase]]))</f>
        <v>-7.3918073639241274E-4</v>
      </c>
    </row>
    <row r="265" spans="1:11" x14ac:dyDescent="0.25">
      <c r="A265">
        <v>82</v>
      </c>
      <c r="B265">
        <v>-14.07</v>
      </c>
      <c r="C265">
        <v>-37.4</v>
      </c>
      <c r="D265">
        <v>-14.07</v>
      </c>
      <c r="E265">
        <v>-38.380000000000003</v>
      </c>
      <c r="F265">
        <f>_10sept_0_30[[#This Row],[H_mag]]-40</f>
        <v>-54.07</v>
      </c>
      <c r="G265">
        <f>_10sept_0_30[[#This Row],[V_mag]]-40</f>
        <v>-54.07</v>
      </c>
      <c r="H265">
        <f>10^(_10sept_0_30[[#This Row],[H_mag_adj]]/20)*COS(RADIANS(_10sept_0_30[[#This Row],[H_phase]]))</f>
        <v>1.5723427713223073E-3</v>
      </c>
      <c r="I265">
        <f>10^(_10sept_0_30[[#This Row],[H_mag_adj]]/20)*SIN(RADIANS(_10sept_0_30[[#This Row],[H_phase]]))</f>
        <v>-1.2021468215439879E-3</v>
      </c>
      <c r="J265">
        <f>10^(_10sept_0_30[[#This Row],[V_mag_adj]]/20)*COS(RADIANS(_10sept_0_30[[#This Row],[V_phase]]))</f>
        <v>1.5515519897317809E-3</v>
      </c>
      <c r="K265">
        <f>10^(_10sept_0_30[[#This Row],[V_mag_adj]]/20)*SIN(RADIANS(_10sept_0_30[[#This Row],[V_phase]]))</f>
        <v>-1.2288633749270817E-3</v>
      </c>
    </row>
    <row r="266" spans="1:11" x14ac:dyDescent="0.25">
      <c r="A266">
        <v>83</v>
      </c>
      <c r="B266">
        <v>-14.16</v>
      </c>
      <c r="C266">
        <v>-52.99</v>
      </c>
      <c r="D266">
        <v>-14.16</v>
      </c>
      <c r="E266">
        <v>-53.19</v>
      </c>
      <c r="F266">
        <f>_10sept_0_30[[#This Row],[H_mag]]-40</f>
        <v>-54.16</v>
      </c>
      <c r="G266">
        <f>_10sept_0_30[[#This Row],[V_mag]]-40</f>
        <v>-54.16</v>
      </c>
      <c r="H266">
        <f>10^(_10sept_0_30[[#This Row],[H_mag_adj]]/20)*COS(RADIANS(_10sept_0_30[[#This Row],[H_phase]]))</f>
        <v>1.1791351743977228E-3</v>
      </c>
      <c r="I266">
        <f>10^(_10sept_0_30[[#This Row],[H_mag_adj]]/20)*SIN(RADIANS(_10sept_0_30[[#This Row],[H_phase]]))</f>
        <v>-1.5641971408428151E-3</v>
      </c>
      <c r="J266">
        <f>10^(_10sept_0_30[[#This Row],[V_mag_adj]]/20)*COS(RADIANS(_10sept_0_30[[#This Row],[V_phase]]))</f>
        <v>1.1736679237393573E-3</v>
      </c>
      <c r="K266">
        <f>10^(_10sept_0_30[[#This Row],[V_mag_adj]]/20)*SIN(RADIANS(_10sept_0_30[[#This Row],[V_phase]]))</f>
        <v>-1.568303561083801E-3</v>
      </c>
    </row>
    <row r="267" spans="1:11" x14ac:dyDescent="0.25">
      <c r="A267">
        <v>84</v>
      </c>
      <c r="B267">
        <v>-14.21</v>
      </c>
      <c r="C267">
        <v>-67.44</v>
      </c>
      <c r="D267">
        <v>-14.21</v>
      </c>
      <c r="E267">
        <v>-68.03</v>
      </c>
      <c r="F267">
        <f>_10sept_0_30[[#This Row],[H_mag]]-40</f>
        <v>-54.21</v>
      </c>
      <c r="G267">
        <f>_10sept_0_30[[#This Row],[V_mag]]-40</f>
        <v>-54.21</v>
      </c>
      <c r="H267">
        <f>10^(_10sept_0_30[[#This Row],[H_mag_adj]]/20)*COS(RADIANS(_10sept_0_30[[#This Row],[H_phase]]))</f>
        <v>7.4719851926314813E-4</v>
      </c>
      <c r="I267">
        <f>10^(_10sept_0_30[[#This Row],[H_mag_adj]]/20)*SIN(RADIANS(_10sept_0_30[[#This Row],[H_phase]]))</f>
        <v>-1.7985672693974413E-3</v>
      </c>
      <c r="J267">
        <f>10^(_10sept_0_30[[#This Row],[V_mag_adj]]/20)*COS(RADIANS(_10sept_0_30[[#This Row],[V_phase]]))</f>
        <v>7.2863858826397842E-4</v>
      </c>
      <c r="K267">
        <f>10^(_10sept_0_30[[#This Row],[V_mag_adj]]/20)*SIN(RADIANS(_10sept_0_30[[#This Row],[V_phase]]))</f>
        <v>-1.8061660104844975E-3</v>
      </c>
    </row>
    <row r="268" spans="1:11" x14ac:dyDescent="0.25">
      <c r="A268">
        <v>85</v>
      </c>
      <c r="B268">
        <v>-14.28</v>
      </c>
      <c r="C268">
        <v>-81.75</v>
      </c>
      <c r="D268">
        <v>-14.27</v>
      </c>
      <c r="E268">
        <v>-82.6</v>
      </c>
      <c r="F268">
        <f>_10sept_0_30[[#This Row],[H_mag]]-40</f>
        <v>-54.28</v>
      </c>
      <c r="G268">
        <f>_10sept_0_30[[#This Row],[V_mag]]-40</f>
        <v>-54.269999999999996</v>
      </c>
      <c r="H268">
        <f>10^(_10sept_0_30[[#This Row],[H_mag_adj]]/20)*COS(RADIANS(_10sept_0_30[[#This Row],[H_phase]]))</f>
        <v>2.7722319941264406E-4</v>
      </c>
      <c r="I268">
        <f>10^(_10sept_0_30[[#This Row],[H_mag_adj]]/20)*SIN(RADIANS(_10sept_0_30[[#This Row],[H_phase]]))</f>
        <v>-1.9119751242274614E-3</v>
      </c>
      <c r="J268">
        <f>10^(_10sept_0_30[[#This Row],[V_mag_adj]]/20)*COS(RADIANS(_10sept_0_30[[#This Row],[V_phase]]))</f>
        <v>2.4911565191752799E-4</v>
      </c>
      <c r="K268">
        <f>10^(_10sept_0_30[[#This Row],[V_mag_adj]]/20)*SIN(RADIANS(_10sept_0_30[[#This Row],[V_phase]]))</f>
        <v>-1.9180842720512136E-3</v>
      </c>
    </row>
    <row r="269" spans="1:11" x14ac:dyDescent="0.25">
      <c r="A269">
        <v>86</v>
      </c>
      <c r="B269">
        <v>-14.46</v>
      </c>
      <c r="C269">
        <v>-96.48</v>
      </c>
      <c r="D269">
        <v>-14.48</v>
      </c>
      <c r="E269">
        <v>-97.38</v>
      </c>
      <c r="F269">
        <f>_10sept_0_30[[#This Row],[H_mag]]-40</f>
        <v>-54.46</v>
      </c>
      <c r="G269">
        <f>_10sept_0_30[[#This Row],[V_mag]]-40</f>
        <v>-54.480000000000004</v>
      </c>
      <c r="H269">
        <f>10^(_10sept_0_30[[#This Row],[H_mag_adj]]/20)*COS(RADIANS(_10sept_0_30[[#This Row],[H_phase]]))</f>
        <v>-2.1356305973867438E-4</v>
      </c>
      <c r="I269">
        <f>10^(_10sept_0_30[[#This Row],[H_mag_adj]]/20)*SIN(RADIANS(_10sept_0_30[[#This Row],[H_phase]]))</f>
        <v>-1.8802540228760086E-3</v>
      </c>
      <c r="J269">
        <f>10^(_10sept_0_30[[#This Row],[V_mag_adj]]/20)*COS(RADIANS(_10sept_0_30[[#This Row],[V_phase]]))</f>
        <v>-2.4251141301451958E-4</v>
      </c>
      <c r="K269">
        <f>10^(_10sept_0_30[[#This Row],[V_mag_adj]]/20)*SIN(RADIANS(_10sept_0_30[[#This Row],[V_phase]]))</f>
        <v>-1.872351342248601E-3</v>
      </c>
    </row>
    <row r="270" spans="1:11" x14ac:dyDescent="0.25">
      <c r="A270">
        <v>87</v>
      </c>
      <c r="B270">
        <v>-14.73</v>
      </c>
      <c r="C270">
        <v>-111.41</v>
      </c>
      <c r="D270">
        <v>-14.76</v>
      </c>
      <c r="E270">
        <v>-111.85</v>
      </c>
      <c r="F270">
        <f>_10sept_0_30[[#This Row],[H_mag]]-40</f>
        <v>-54.730000000000004</v>
      </c>
      <c r="G270">
        <f>_10sept_0_30[[#This Row],[V_mag]]-40</f>
        <v>-54.76</v>
      </c>
      <c r="H270">
        <f>10^(_10sept_0_30[[#This Row],[H_mag_adj]]/20)*COS(RADIANS(_10sept_0_30[[#This Row],[H_phase]]))</f>
        <v>-6.696372397869486E-4</v>
      </c>
      <c r="I270">
        <f>10^(_10sept_0_30[[#This Row],[H_mag_adj]]/20)*SIN(RADIANS(_10sept_0_30[[#This Row],[H_phase]]))</f>
        <v>-1.7078353728756802E-3</v>
      </c>
      <c r="J270">
        <f>10^(_10sept_0_30[[#This Row],[V_mag_adj]]/20)*COS(RADIANS(_10sept_0_30[[#This Row],[V_phase]]))</f>
        <v>-6.8037859226058968E-4</v>
      </c>
      <c r="K270">
        <f>10^(_10sept_0_30[[#This Row],[V_mag_adj]]/20)*SIN(RADIANS(_10sept_0_30[[#This Row],[V_phase]]))</f>
        <v>-1.6967720446349401E-3</v>
      </c>
    </row>
    <row r="271" spans="1:11" x14ac:dyDescent="0.25">
      <c r="A271">
        <v>88</v>
      </c>
      <c r="B271">
        <v>-15.06</v>
      </c>
      <c r="C271">
        <v>-125.8</v>
      </c>
      <c r="D271">
        <v>-15.1</v>
      </c>
      <c r="E271">
        <v>-126.43</v>
      </c>
      <c r="F271">
        <f>_10sept_0_30[[#This Row],[H_mag]]-40</f>
        <v>-55.06</v>
      </c>
      <c r="G271">
        <f>_10sept_0_30[[#This Row],[V_mag]]-40</f>
        <v>-55.1</v>
      </c>
      <c r="H271">
        <f>10^(_10sept_0_30[[#This Row],[H_mag_adj]]/20)*COS(RADIANS(_10sept_0_30[[#This Row],[H_phase]]))</f>
        <v>-1.033057377528067E-3</v>
      </c>
      <c r="I271">
        <f>10^(_10sept_0_30[[#This Row],[H_mag_adj]]/20)*SIN(RADIANS(_10sept_0_30[[#This Row],[H_phase]]))</f>
        <v>-1.432369379325307E-3</v>
      </c>
      <c r="J271">
        <f>10^(_10sept_0_30[[#This Row],[V_mag_adj]]/20)*COS(RADIANS(_10sept_0_30[[#This Row],[V_phase]]))</f>
        <v>-1.0439257924992004E-3</v>
      </c>
      <c r="K271">
        <f>10^(_10sept_0_30[[#This Row],[V_mag_adj]]/20)*SIN(RADIANS(_10sept_0_30[[#This Row],[V_phase]]))</f>
        <v>-1.4143954087413129E-3</v>
      </c>
    </row>
    <row r="272" spans="1:11" x14ac:dyDescent="0.25">
      <c r="A272">
        <v>89</v>
      </c>
      <c r="B272">
        <v>-15.52</v>
      </c>
      <c r="C272">
        <v>-141.47999999999999</v>
      </c>
      <c r="D272">
        <v>-15.54</v>
      </c>
      <c r="E272">
        <v>-141.66999999999999</v>
      </c>
      <c r="F272">
        <f>_10sept_0_30[[#This Row],[H_mag]]-40</f>
        <v>-55.519999999999996</v>
      </c>
      <c r="G272">
        <f>_10sept_0_30[[#This Row],[V_mag]]-40</f>
        <v>-55.54</v>
      </c>
      <c r="H272">
        <f>10^(_10sept_0_30[[#This Row],[H_mag_adj]]/20)*COS(RADIANS(_10sept_0_30[[#This Row],[H_phase]]))</f>
        <v>-1.310459914443806E-3</v>
      </c>
      <c r="I272">
        <f>10^(_10sept_0_30[[#This Row],[H_mag_adj]]/20)*SIN(RADIANS(_10sept_0_30[[#This Row],[H_phase]]))</f>
        <v>-1.0431339562048808E-3</v>
      </c>
      <c r="J272">
        <f>10^(_10sept_0_30[[#This Row],[V_mag_adj]]/20)*COS(RADIANS(_10sept_0_30[[#This Row],[V_phase]]))</f>
        <v>-1.310889952510365E-3</v>
      </c>
      <c r="K272">
        <f>10^(_10sept_0_30[[#This Row],[V_mag_adj]]/20)*SIN(RADIANS(_10sept_0_30[[#This Row],[V_phase]]))</f>
        <v>-1.0363934453887223E-3</v>
      </c>
    </row>
    <row r="273" spans="1:11" x14ac:dyDescent="0.25">
      <c r="A273">
        <v>90</v>
      </c>
      <c r="B273">
        <v>-15.99</v>
      </c>
      <c r="C273">
        <v>-157.65</v>
      </c>
      <c r="D273">
        <v>-16.010000000000002</v>
      </c>
      <c r="E273">
        <v>-158.4</v>
      </c>
      <c r="F273">
        <f>_10sept_0_30[[#This Row],[H_mag]]-40</f>
        <v>-55.99</v>
      </c>
      <c r="G273">
        <f>_10sept_0_30[[#This Row],[V_mag]]-40</f>
        <v>-56.010000000000005</v>
      </c>
      <c r="H273">
        <f>10^(_10sept_0_30[[#This Row],[H_mag_adj]]/20)*COS(RADIANS(_10sept_0_30[[#This Row],[H_phase]]))</f>
        <v>-1.4675217823582754E-3</v>
      </c>
      <c r="I273">
        <f>10^(_10sept_0_30[[#This Row],[H_mag_adj]]/20)*SIN(RADIANS(_10sept_0_30[[#This Row],[H_phase]]))</f>
        <v>-6.0337115116886714E-4</v>
      </c>
      <c r="J273">
        <f>10^(_10sept_0_30[[#This Row],[V_mag_adj]]/20)*COS(RADIANS(_10sept_0_30[[#This Row],[V_phase]]))</f>
        <v>-1.4719008586489472E-3</v>
      </c>
      <c r="K273">
        <f>10^(_10sept_0_30[[#This Row],[V_mag_adj]]/20)*SIN(RADIANS(_10sept_0_30[[#This Row],[V_phase]]))</f>
        <v>-5.8276677611253348E-4</v>
      </c>
    </row>
    <row r="274" spans="1:11" x14ac:dyDescent="0.25">
      <c r="A274">
        <v>91</v>
      </c>
      <c r="B274">
        <v>-16.440000000000001</v>
      </c>
      <c r="C274">
        <v>-175.33</v>
      </c>
      <c r="D274">
        <v>-16.440000000000001</v>
      </c>
      <c r="E274">
        <v>-175.69</v>
      </c>
      <c r="F274">
        <f>_10sept_0_30[[#This Row],[H_mag]]-40</f>
        <v>-56.44</v>
      </c>
      <c r="G274">
        <f>_10sept_0_30[[#This Row],[V_mag]]-40</f>
        <v>-56.44</v>
      </c>
      <c r="H274">
        <f>10^(_10sept_0_30[[#This Row],[H_mag_adj]]/20)*COS(RADIANS(_10sept_0_30[[#This Row],[H_phase]]))</f>
        <v>-1.5016053613915151E-3</v>
      </c>
      <c r="I274">
        <f>10^(_10sept_0_30[[#This Row],[H_mag_adj]]/20)*SIN(RADIANS(_10sept_0_30[[#This Row],[H_phase]]))</f>
        <v>-1.2266291421645845E-4</v>
      </c>
      <c r="J274">
        <f>10^(_10sept_0_30[[#This Row],[V_mag_adj]]/20)*COS(RADIANS(_10sept_0_30[[#This Row],[V_phase]]))</f>
        <v>-1.5023464297365184E-3</v>
      </c>
      <c r="K274">
        <f>10^(_10sept_0_30[[#This Row],[V_mag_adj]]/20)*SIN(RADIANS(_10sept_0_30[[#This Row],[V_phase]]))</f>
        <v>-1.1322569029046993E-4</v>
      </c>
    </row>
    <row r="275" spans="1:11" x14ac:dyDescent="0.25">
      <c r="A275">
        <v>92</v>
      </c>
      <c r="B275">
        <v>-16.72</v>
      </c>
      <c r="C275">
        <v>167.51</v>
      </c>
      <c r="D275">
        <v>-16.760000000000002</v>
      </c>
      <c r="E275">
        <v>166.72</v>
      </c>
      <c r="F275">
        <f>_10sept_0_30[[#This Row],[H_mag]]-40</f>
        <v>-56.72</v>
      </c>
      <c r="G275">
        <f>_10sept_0_30[[#This Row],[V_mag]]-40</f>
        <v>-56.760000000000005</v>
      </c>
      <c r="H275">
        <f>10^(_10sept_0_30[[#This Row],[H_mag_adj]]/20)*COS(RADIANS(_10sept_0_30[[#This Row],[H_phase]]))</f>
        <v>-1.4242896236763827E-3</v>
      </c>
      <c r="I275">
        <f>10^(_10sept_0_30[[#This Row],[H_mag_adj]]/20)*SIN(RADIANS(_10sept_0_30[[#This Row],[H_phase]]))</f>
        <v>3.1549661467359475E-4</v>
      </c>
      <c r="J275">
        <f>10^(_10sept_0_30[[#This Row],[V_mag_adj]]/20)*COS(RADIANS(_10sept_0_30[[#This Row],[V_phase]]))</f>
        <v>-1.4132808692568371E-3</v>
      </c>
      <c r="K275">
        <f>10^(_10sept_0_30[[#This Row],[V_mag_adj]]/20)*SIN(RADIANS(_10sept_0_30[[#This Row],[V_phase]]))</f>
        <v>3.3356458823730837E-4</v>
      </c>
    </row>
    <row r="276" spans="1:11" x14ac:dyDescent="0.25">
      <c r="A276">
        <v>93</v>
      </c>
      <c r="B276">
        <v>-17</v>
      </c>
      <c r="C276">
        <v>149.19</v>
      </c>
      <c r="D276">
        <v>-16.97</v>
      </c>
      <c r="E276">
        <v>148.81</v>
      </c>
      <c r="F276">
        <f>_10sept_0_30[[#This Row],[H_mag]]-40</f>
        <v>-57</v>
      </c>
      <c r="G276">
        <f>_10sept_0_30[[#This Row],[V_mag]]-40</f>
        <v>-56.97</v>
      </c>
      <c r="H276">
        <f>10^(_10sept_0_30[[#This Row],[H_mag_adj]]/20)*COS(RADIANS(_10sept_0_30[[#This Row],[H_phase]]))</f>
        <v>-1.2131868491264937E-3</v>
      </c>
      <c r="I276">
        <f>10^(_10sept_0_30[[#This Row],[H_mag_adj]]/20)*SIN(RADIANS(_10sept_0_30[[#This Row],[H_phase]]))</f>
        <v>7.2349152315379951E-4</v>
      </c>
      <c r="J276">
        <f>10^(_10sept_0_30[[#This Row],[V_mag_adj]]/20)*COS(RADIANS(_10sept_0_30[[#This Row],[V_phase]]))</f>
        <v>-1.2125425744631225E-3</v>
      </c>
      <c r="K276">
        <f>10^(_10sept_0_30[[#This Row],[V_mag_adj]]/20)*SIN(RADIANS(_10sept_0_30[[#This Row],[V_phase]]))</f>
        <v>7.3405266685917521E-4</v>
      </c>
    </row>
    <row r="277" spans="1:11" x14ac:dyDescent="0.25">
      <c r="A277">
        <v>94</v>
      </c>
      <c r="B277">
        <v>-17.100000000000001</v>
      </c>
      <c r="C277">
        <v>130.97</v>
      </c>
      <c r="D277">
        <v>-17.170000000000002</v>
      </c>
      <c r="E277">
        <v>130.56</v>
      </c>
      <c r="F277">
        <f>_10sept_0_30[[#This Row],[H_mag]]-40</f>
        <v>-57.1</v>
      </c>
      <c r="G277">
        <f>_10sept_0_30[[#This Row],[V_mag]]-40</f>
        <v>-57.17</v>
      </c>
      <c r="H277">
        <f>10^(_10sept_0_30[[#This Row],[H_mag_adj]]/20)*COS(RADIANS(_10sept_0_30[[#This Row],[H_phase]]))</f>
        <v>-9.1554814959527787E-4</v>
      </c>
      <c r="I277">
        <f>10^(_10sept_0_30[[#This Row],[H_mag_adj]]/20)*SIN(RADIANS(_10sept_0_30[[#This Row],[H_phase]]))</f>
        <v>1.054332104002675E-3</v>
      </c>
      <c r="J277">
        <f>10^(_10sept_0_30[[#This Row],[V_mag_adj]]/20)*COS(RADIANS(_10sept_0_30[[#This Row],[V_phase]]))</f>
        <v>-9.0069208241402843E-4</v>
      </c>
      <c r="K277">
        <f>10^(_10sept_0_30[[#This Row],[V_mag_adj]]/20)*SIN(RADIANS(_10sept_0_30[[#This Row],[V_phase]]))</f>
        <v>1.0523414433286219E-3</v>
      </c>
    </row>
    <row r="278" spans="1:11" x14ac:dyDescent="0.25">
      <c r="A278">
        <v>95</v>
      </c>
      <c r="B278">
        <v>-17.329999999999998</v>
      </c>
      <c r="C278">
        <v>112.6</v>
      </c>
      <c r="D278">
        <v>-17.39</v>
      </c>
      <c r="E278">
        <v>112.73</v>
      </c>
      <c r="F278">
        <f>_10sept_0_30[[#This Row],[H_mag]]-40</f>
        <v>-57.33</v>
      </c>
      <c r="G278">
        <f>_10sept_0_30[[#This Row],[V_mag]]-40</f>
        <v>-57.39</v>
      </c>
      <c r="H278">
        <f>10^(_10sept_0_30[[#This Row],[H_mag_adj]]/20)*COS(RADIANS(_10sept_0_30[[#This Row],[H_phase]]))</f>
        <v>-5.2259481753744522E-4</v>
      </c>
      <c r="I278">
        <f>10^(_10sept_0_30[[#This Row],[H_mag_adj]]/20)*SIN(RADIANS(_10sept_0_30[[#This Row],[H_phase]]))</f>
        <v>1.2554534143731028E-3</v>
      </c>
      <c r="J278">
        <f>10^(_10sept_0_30[[#This Row],[V_mag_adj]]/20)*COS(RADIANS(_10sept_0_30[[#This Row],[V_phase]]))</f>
        <v>-5.2182488605635247E-4</v>
      </c>
      <c r="K278">
        <f>10^(_10sept_0_30[[#This Row],[V_mag_adj]]/20)*SIN(RADIANS(_10sept_0_30[[#This Row],[V_phase]]))</f>
        <v>1.2456301580372523E-3</v>
      </c>
    </row>
    <row r="279" spans="1:11" x14ac:dyDescent="0.25">
      <c r="A279">
        <v>96</v>
      </c>
      <c r="B279">
        <v>-17.53</v>
      </c>
      <c r="C279">
        <v>95.75</v>
      </c>
      <c r="D279">
        <v>-17.5</v>
      </c>
      <c r="E279">
        <v>95.02</v>
      </c>
      <c r="F279">
        <f>_10sept_0_30[[#This Row],[H_mag]]-40</f>
        <v>-57.53</v>
      </c>
      <c r="G279">
        <f>_10sept_0_30[[#This Row],[V_mag]]-40</f>
        <v>-57.5</v>
      </c>
      <c r="H279">
        <f>10^(_10sept_0_30[[#This Row],[H_mag_adj]]/20)*COS(RADIANS(_10sept_0_30[[#This Row],[H_phase]]))</f>
        <v>-1.3314227521914475E-4</v>
      </c>
      <c r="I279">
        <f>10^(_10sept_0_30[[#This Row],[H_mag_adj]]/20)*SIN(RADIANS(_10sept_0_30[[#This Row],[H_phase]]))</f>
        <v>1.3222371025030384E-3</v>
      </c>
      <c r="J279">
        <f>10^(_10sept_0_30[[#This Row],[V_mag_adj]]/20)*COS(RADIANS(_10sept_0_30[[#This Row],[V_phase]]))</f>
        <v>-1.1668775927488644E-4</v>
      </c>
      <c r="K279">
        <f>10^(_10sept_0_30[[#This Row],[V_mag_adj]]/20)*SIN(RADIANS(_10sept_0_30[[#This Row],[V_phase]]))</f>
        <v>1.3284063297328591E-3</v>
      </c>
    </row>
    <row r="280" spans="1:11" x14ac:dyDescent="0.25">
      <c r="A280">
        <v>97</v>
      </c>
      <c r="B280">
        <v>-17.66</v>
      </c>
      <c r="C280">
        <v>77.05</v>
      </c>
      <c r="D280">
        <v>-17.64</v>
      </c>
      <c r="E280">
        <v>76.69</v>
      </c>
      <c r="F280">
        <f>_10sept_0_30[[#This Row],[H_mag]]-40</f>
        <v>-57.66</v>
      </c>
      <c r="G280">
        <f>_10sept_0_30[[#This Row],[V_mag]]-40</f>
        <v>-57.64</v>
      </c>
      <c r="H280">
        <f>10^(_10sept_0_30[[#This Row],[H_mag_adj]]/20)*COS(RADIANS(_10sept_0_30[[#This Row],[H_phase]]))</f>
        <v>2.9338854676192204E-4</v>
      </c>
      <c r="I280">
        <f>10^(_10sept_0_30[[#This Row],[H_mag_adj]]/20)*SIN(RADIANS(_10sept_0_30[[#This Row],[H_phase]]))</f>
        <v>1.275884190723183E-3</v>
      </c>
      <c r="J280">
        <f>10^(_10sept_0_30[[#This Row],[V_mag_adj]]/20)*COS(RADIANS(_10sept_0_30[[#This Row],[V_phase]]))</f>
        <v>3.0209411676502596E-4</v>
      </c>
      <c r="K280">
        <f>10^(_10sept_0_30[[#This Row],[V_mag_adj]]/20)*SIN(RADIANS(_10sept_0_30[[#This Row],[V_phase]]))</f>
        <v>1.2769525126651985E-3</v>
      </c>
    </row>
    <row r="281" spans="1:11" x14ac:dyDescent="0.25">
      <c r="A281">
        <v>98</v>
      </c>
      <c r="B281">
        <v>-17.71</v>
      </c>
      <c r="C281">
        <v>58.37</v>
      </c>
      <c r="D281">
        <v>-17.78</v>
      </c>
      <c r="E281">
        <v>57.25</v>
      </c>
      <c r="F281">
        <f>_10sept_0_30[[#This Row],[H_mag]]-40</f>
        <v>-57.71</v>
      </c>
      <c r="G281">
        <f>_10sept_0_30[[#This Row],[V_mag]]-40</f>
        <v>-57.78</v>
      </c>
      <c r="H281">
        <f>10^(_10sept_0_30[[#This Row],[H_mag_adj]]/20)*COS(RADIANS(_10sept_0_30[[#This Row],[H_phase]]))</f>
        <v>6.8263572979942663E-4</v>
      </c>
      <c r="I281">
        <f>10^(_10sept_0_30[[#This Row],[H_mag_adj]]/20)*SIN(RADIANS(_10sept_0_30[[#This Row],[H_phase]]))</f>
        <v>1.1083078366810062E-3</v>
      </c>
      <c r="J281">
        <f>10^(_10sept_0_30[[#This Row],[V_mag_adj]]/20)*COS(RADIANS(_10sept_0_30[[#This Row],[V_phase]]))</f>
        <v>6.9851666396324597E-4</v>
      </c>
      <c r="K281">
        <f>10^(_10sept_0_30[[#This Row],[V_mag_adj]]/20)*SIN(RADIANS(_10sept_0_30[[#This Row],[V_phase]]))</f>
        <v>1.0859657834005254E-3</v>
      </c>
    </row>
    <row r="282" spans="1:11" x14ac:dyDescent="0.25">
      <c r="A282">
        <v>99</v>
      </c>
      <c r="B282">
        <v>-17.55</v>
      </c>
      <c r="C282">
        <v>38.799999999999997</v>
      </c>
      <c r="D282">
        <v>-17.66</v>
      </c>
      <c r="E282">
        <v>38.72</v>
      </c>
      <c r="F282">
        <f>_10sept_0_30[[#This Row],[H_mag]]-40</f>
        <v>-57.55</v>
      </c>
      <c r="G282">
        <f>_10sept_0_30[[#This Row],[V_mag]]-40</f>
        <v>-57.66</v>
      </c>
      <c r="H282">
        <f>10^(_10sept_0_30[[#This Row],[H_mag_adj]]/20)*COS(RADIANS(_10sept_0_30[[#This Row],[H_phase]]))</f>
        <v>1.0332985813250725E-3</v>
      </c>
      <c r="I282">
        <f>10^(_10sept_0_30[[#This Row],[H_mag_adj]]/20)*SIN(RADIANS(_10sept_0_30[[#This Row],[H_phase]]))</f>
        <v>8.3079338935157748E-4</v>
      </c>
      <c r="J282">
        <f>10^(_10sept_0_30[[#This Row],[V_mag_adj]]/20)*COS(RADIANS(_10sept_0_30[[#This Row],[V_phase]]))</f>
        <v>1.0214395891251498E-3</v>
      </c>
      <c r="K282">
        <f>10^(_10sept_0_30[[#This Row],[V_mag_adj]]/20)*SIN(RADIANS(_10sept_0_30[[#This Row],[V_phase]]))</f>
        <v>8.189129827254353E-4</v>
      </c>
    </row>
    <row r="283" spans="1:11" x14ac:dyDescent="0.25">
      <c r="A283">
        <v>100</v>
      </c>
      <c r="B283">
        <v>-17.43</v>
      </c>
      <c r="C283">
        <v>21.49</v>
      </c>
      <c r="D283">
        <v>-17.47</v>
      </c>
      <c r="E283">
        <v>20.36</v>
      </c>
      <c r="F283">
        <f>_10sept_0_30[[#This Row],[H_mag]]-40</f>
        <v>-57.43</v>
      </c>
      <c r="G283">
        <f>_10sept_0_30[[#This Row],[V_mag]]-40</f>
        <v>-57.47</v>
      </c>
      <c r="H283">
        <f>10^(_10sept_0_30[[#This Row],[H_mag_adj]]/20)*COS(RADIANS(_10sept_0_30[[#This Row],[H_phase]]))</f>
        <v>1.2508572564657123E-3</v>
      </c>
      <c r="I283">
        <f>10^(_10sept_0_30[[#This Row],[H_mag_adj]]/20)*SIN(RADIANS(_10sept_0_30[[#This Row],[H_phase]]))</f>
        <v>4.9247360331087261E-4</v>
      </c>
      <c r="J283">
        <f>10^(_10sept_0_30[[#This Row],[V_mag_adj]]/20)*COS(RADIANS(_10sept_0_30[[#This Row],[V_phase]]))</f>
        <v>1.2545353651279773E-3</v>
      </c>
      <c r="K283">
        <f>10^(_10sept_0_30[[#This Row],[V_mag_adj]]/20)*SIN(RADIANS(_10sept_0_30[[#This Row],[V_phase]]))</f>
        <v>4.6556081415697373E-4</v>
      </c>
    </row>
    <row r="284" spans="1:11" x14ac:dyDescent="0.25">
      <c r="A284">
        <v>101</v>
      </c>
      <c r="B284">
        <v>-17.16</v>
      </c>
      <c r="C284">
        <v>3.3</v>
      </c>
      <c r="D284">
        <v>-17.23</v>
      </c>
      <c r="E284">
        <v>3.24</v>
      </c>
      <c r="F284">
        <f>_10sept_0_30[[#This Row],[H_mag]]-40</f>
        <v>-57.16</v>
      </c>
      <c r="G284">
        <f>_10sept_0_30[[#This Row],[V_mag]]-40</f>
        <v>-57.230000000000004</v>
      </c>
      <c r="H284">
        <f>10^(_10sept_0_30[[#This Row],[H_mag_adj]]/20)*COS(RADIANS(_10sept_0_30[[#This Row],[H_phase]]))</f>
        <v>1.3844563333960541E-3</v>
      </c>
      <c r="I284">
        <f>10^(_10sept_0_30[[#This Row],[H_mag_adj]]/20)*SIN(RADIANS(_10sept_0_30[[#This Row],[H_phase]]))</f>
        <v>7.9827249919518477E-5</v>
      </c>
      <c r="J284">
        <f>10^(_10sept_0_30[[#This Row],[V_mag_adj]]/20)*COS(RADIANS(_10sept_0_30[[#This Row],[V_phase]]))</f>
        <v>1.3734259429472298E-3</v>
      </c>
      <c r="K284">
        <f>10^(_10sept_0_30[[#This Row],[V_mag_adj]]/20)*SIN(RADIANS(_10sept_0_30[[#This Row],[V_phase]]))</f>
        <v>7.7748298273873321E-5</v>
      </c>
    </row>
    <row r="285" spans="1:11" x14ac:dyDescent="0.25">
      <c r="A285">
        <v>102</v>
      </c>
      <c r="B285">
        <v>-16.95</v>
      </c>
      <c r="C285">
        <v>-12.76</v>
      </c>
      <c r="D285">
        <v>-16.97</v>
      </c>
      <c r="E285">
        <v>-13.62</v>
      </c>
      <c r="F285">
        <f>_10sept_0_30[[#This Row],[H_mag]]-40</f>
        <v>-56.95</v>
      </c>
      <c r="G285">
        <f>_10sept_0_30[[#This Row],[V_mag]]-40</f>
        <v>-56.97</v>
      </c>
      <c r="H285">
        <f>10^(_10sept_0_30[[#This Row],[H_mag_adj]]/20)*COS(RADIANS(_10sept_0_30[[#This Row],[H_phase]]))</f>
        <v>1.3856064949156828E-3</v>
      </c>
      <c r="I285">
        <f>10^(_10sept_0_30[[#This Row],[H_mag_adj]]/20)*SIN(RADIANS(_10sept_0_30[[#This Row],[H_phase]]))</f>
        <v>-3.1378496606598573E-4</v>
      </c>
      <c r="J285">
        <f>10^(_10sept_0_30[[#This Row],[V_mag_adj]]/20)*COS(RADIANS(_10sept_0_30[[#This Row],[V_phase]]))</f>
        <v>1.3775651145118289E-3</v>
      </c>
      <c r="K285">
        <f>10^(_10sept_0_30[[#This Row],[V_mag_adj]]/20)*SIN(RADIANS(_10sept_0_30[[#This Row],[V_phase]]))</f>
        <v>-3.3377712307576708E-4</v>
      </c>
    </row>
    <row r="286" spans="1:11" x14ac:dyDescent="0.25">
      <c r="A286">
        <v>103</v>
      </c>
      <c r="B286">
        <v>-16.79</v>
      </c>
      <c r="C286">
        <v>-28.56</v>
      </c>
      <c r="D286">
        <v>-16.72</v>
      </c>
      <c r="E286">
        <v>-28.75</v>
      </c>
      <c r="F286">
        <f>_10sept_0_30[[#This Row],[H_mag]]-40</f>
        <v>-56.79</v>
      </c>
      <c r="G286">
        <f>_10sept_0_30[[#This Row],[V_mag]]-40</f>
        <v>-56.72</v>
      </c>
      <c r="H286">
        <f>10^(_10sept_0_30[[#This Row],[H_mag_adj]]/20)*COS(RADIANS(_10sept_0_30[[#This Row],[H_phase]]))</f>
        <v>1.271016722930327E-3</v>
      </c>
      <c r="I286">
        <f>10^(_10sept_0_30[[#This Row],[H_mag_adj]]/20)*SIN(RADIANS(_10sept_0_30[[#This Row],[H_phase]]))</f>
        <v>-6.9183014236324049E-4</v>
      </c>
      <c r="J286">
        <f>10^(_10sept_0_30[[#This Row],[V_mag_adj]]/20)*COS(RADIANS(_10sept_0_30[[#This Row],[V_phase]]))</f>
        <v>1.2789814935910537E-3</v>
      </c>
      <c r="K286">
        <f>10^(_10sept_0_30[[#This Row],[V_mag_adj]]/20)*SIN(RADIANS(_10sept_0_30[[#This Row],[V_phase]]))</f>
        <v>-7.0167327513188677E-4</v>
      </c>
    </row>
    <row r="287" spans="1:11" x14ac:dyDescent="0.25">
      <c r="A287">
        <v>104</v>
      </c>
      <c r="B287">
        <v>-16.690000000000001</v>
      </c>
      <c r="C287">
        <v>-43.51</v>
      </c>
      <c r="D287">
        <v>-16.670000000000002</v>
      </c>
      <c r="E287">
        <v>-43.85</v>
      </c>
      <c r="F287">
        <f>_10sept_0_30[[#This Row],[H_mag]]-40</f>
        <v>-56.69</v>
      </c>
      <c r="G287">
        <f>_10sept_0_30[[#This Row],[V_mag]]-40</f>
        <v>-56.67</v>
      </c>
      <c r="H287">
        <f>10^(_10sept_0_30[[#This Row],[H_mag_adj]]/20)*COS(RADIANS(_10sept_0_30[[#This Row],[H_phase]]))</f>
        <v>1.0616717567656919E-3</v>
      </c>
      <c r="I287">
        <f>10^(_10sept_0_30[[#This Row],[H_mag_adj]]/20)*SIN(RADIANS(_10sept_0_30[[#This Row],[H_phase]]))</f>
        <v>-1.0078410995817285E-3</v>
      </c>
      <c r="J287">
        <f>10^(_10sept_0_30[[#This Row],[V_mag_adj]]/20)*COS(RADIANS(_10sept_0_30[[#This Row],[V_phase]]))</f>
        <v>1.0581060260366666E-3</v>
      </c>
      <c r="K287">
        <f>10^(_10sept_0_30[[#This Row],[V_mag_adj]]/20)*SIN(RADIANS(_10sept_0_30[[#This Row],[V_phase]]))</f>
        <v>-1.0164612006315166E-3</v>
      </c>
    </row>
    <row r="288" spans="1:11" x14ac:dyDescent="0.25">
      <c r="A288">
        <v>105</v>
      </c>
      <c r="B288">
        <v>-16.59</v>
      </c>
      <c r="C288">
        <v>-58.66</v>
      </c>
      <c r="D288">
        <v>-16.62</v>
      </c>
      <c r="E288">
        <v>-58.71</v>
      </c>
      <c r="F288">
        <f>_10sept_0_30[[#This Row],[H_mag]]-40</f>
        <v>-56.59</v>
      </c>
      <c r="G288">
        <f>_10sept_0_30[[#This Row],[V_mag]]-40</f>
        <v>-56.620000000000005</v>
      </c>
      <c r="H288">
        <f>10^(_10sept_0_30[[#This Row],[H_mag_adj]]/20)*COS(RADIANS(_10sept_0_30[[#This Row],[H_phase]]))</f>
        <v>7.7019342139786936E-4</v>
      </c>
      <c r="I288">
        <f>10^(_10sept_0_30[[#This Row],[H_mag_adj]]/20)*SIN(RADIANS(_10sept_0_30[[#This Row],[H_phase]]))</f>
        <v>-1.2647557190959399E-3</v>
      </c>
      <c r="J288">
        <f>10^(_10sept_0_30[[#This Row],[V_mag_adj]]/20)*COS(RADIANS(_10sept_0_30[[#This Row],[V_phase]]))</f>
        <v>7.6643766200172776E-4</v>
      </c>
      <c r="K288">
        <f>10^(_10sept_0_30[[#This Row],[V_mag_adj]]/20)*SIN(RADIANS(_10sept_0_30[[#This Row],[V_phase]]))</f>
        <v>-1.2610642658558203E-3</v>
      </c>
    </row>
    <row r="289" spans="1:11" x14ac:dyDescent="0.25">
      <c r="A289">
        <v>106</v>
      </c>
      <c r="B289">
        <v>-16.55</v>
      </c>
      <c r="C289">
        <v>-73.16</v>
      </c>
      <c r="D289">
        <v>-16.54</v>
      </c>
      <c r="E289">
        <v>-73.459999999999994</v>
      </c>
      <c r="F289">
        <f>_10sept_0_30[[#This Row],[H_mag]]-40</f>
        <v>-56.55</v>
      </c>
      <c r="G289">
        <f>_10sept_0_30[[#This Row],[V_mag]]-40</f>
        <v>-56.54</v>
      </c>
      <c r="H289">
        <f>10^(_10sept_0_30[[#This Row],[H_mag_adj]]/20)*COS(RADIANS(_10sept_0_30[[#This Row],[H_phase]]))</f>
        <v>4.3097153582646419E-4</v>
      </c>
      <c r="I289">
        <f>10^(_10sept_0_30[[#This Row],[H_mag_adj]]/20)*SIN(RADIANS(_10sept_0_30[[#This Row],[H_phase]]))</f>
        <v>-1.4238533087762299E-3</v>
      </c>
      <c r="J289">
        <f>10^(_10sept_0_30[[#This Row],[V_mag_adj]]/20)*COS(RADIANS(_10sept_0_30[[#This Row],[V_phase]]))</f>
        <v>4.2399824888131739E-4</v>
      </c>
      <c r="K289">
        <f>10^(_10sept_0_30[[#This Row],[V_mag_adj]]/20)*SIN(RADIANS(_10sept_0_30[[#This Row],[V_phase]]))</f>
        <v>-1.4277331349890968E-3</v>
      </c>
    </row>
    <row r="290" spans="1:11" x14ac:dyDescent="0.25">
      <c r="A290">
        <v>107</v>
      </c>
      <c r="B290">
        <v>-16.54</v>
      </c>
      <c r="C290">
        <v>-88.37</v>
      </c>
      <c r="D290">
        <v>-16.54</v>
      </c>
      <c r="E290">
        <v>-88.07</v>
      </c>
      <c r="F290">
        <f>_10sept_0_30[[#This Row],[H_mag]]-40</f>
        <v>-56.54</v>
      </c>
      <c r="G290">
        <f>_10sept_0_30[[#This Row],[V_mag]]-40</f>
        <v>-56.54</v>
      </c>
      <c r="H290">
        <f>10^(_10sept_0_30[[#This Row],[H_mag_adj]]/20)*COS(RADIANS(_10sept_0_30[[#This Row],[H_phase]]))</f>
        <v>4.2364919798380293E-5</v>
      </c>
      <c r="I290">
        <f>10^(_10sept_0_30[[#This Row],[H_mag_adj]]/20)*SIN(RADIANS(_10sept_0_30[[#This Row],[H_phase]]))</f>
        <v>-1.4887584200838949E-3</v>
      </c>
      <c r="J290">
        <f>10^(_10sept_0_30[[#This Row],[V_mag_adj]]/20)*COS(RADIANS(_10sept_0_30[[#This Row],[V_phase]]))</f>
        <v>5.0159424311823055E-5</v>
      </c>
      <c r="K290">
        <f>10^(_10sept_0_30[[#This Row],[V_mag_adj]]/20)*SIN(RADIANS(_10sept_0_30[[#This Row],[V_phase]]))</f>
        <v>-1.488516191364046E-3</v>
      </c>
    </row>
    <row r="291" spans="1:11" x14ac:dyDescent="0.25">
      <c r="A291">
        <v>108</v>
      </c>
      <c r="B291">
        <v>-16.61</v>
      </c>
      <c r="C291">
        <v>-102.54</v>
      </c>
      <c r="D291">
        <v>-16.64</v>
      </c>
      <c r="E291">
        <v>-102.66</v>
      </c>
      <c r="F291">
        <f>_10sept_0_30[[#This Row],[H_mag]]-40</f>
        <v>-56.61</v>
      </c>
      <c r="G291">
        <f>_10sept_0_30[[#This Row],[V_mag]]-40</f>
        <v>-56.64</v>
      </c>
      <c r="H291">
        <f>10^(_10sept_0_30[[#This Row],[H_mag_adj]]/20)*COS(RADIANS(_10sept_0_30[[#This Row],[H_phase]]))</f>
        <v>-3.2077618592277966E-4</v>
      </c>
      <c r="I291">
        <f>10^(_10sept_0_30[[#This Row],[H_mag_adj]]/20)*SIN(RADIANS(_10sept_0_30[[#This Row],[H_phase]]))</f>
        <v>-1.4421624563092175E-3</v>
      </c>
      <c r="J291">
        <f>10^(_10sept_0_30[[#This Row],[V_mag_adj]]/20)*COS(RADIANS(_10sept_0_30[[#This Row],[V_phase]]))</f>
        <v>-3.226795157118224E-4</v>
      </c>
      <c r="K291">
        <f>10^(_10sept_0_30[[#This Row],[V_mag_adj]]/20)*SIN(RADIANS(_10sept_0_30[[#This Row],[V_phase]]))</f>
        <v>-1.4365173284578499E-3</v>
      </c>
    </row>
    <row r="292" spans="1:11" x14ac:dyDescent="0.25">
      <c r="A292">
        <v>109</v>
      </c>
      <c r="B292">
        <v>-16.649999999999999</v>
      </c>
      <c r="C292">
        <v>-117.4</v>
      </c>
      <c r="D292">
        <v>-16.739999999999998</v>
      </c>
      <c r="E292">
        <v>-117.04</v>
      </c>
      <c r="F292">
        <f>_10sept_0_30[[#This Row],[H_mag]]-40</f>
        <v>-56.65</v>
      </c>
      <c r="G292">
        <f>_10sept_0_30[[#This Row],[V_mag]]-40</f>
        <v>-56.739999999999995</v>
      </c>
      <c r="H292">
        <f>10^(_10sept_0_30[[#This Row],[H_mag_adj]]/20)*COS(RADIANS(_10sept_0_30[[#This Row],[H_phase]]))</f>
        <v>-6.7677827826834733E-4</v>
      </c>
      <c r="I292">
        <f>10^(_10sept_0_30[[#This Row],[H_mag_adj]]/20)*SIN(RADIANS(_10sept_0_30[[#This Row],[H_phase]]))</f>
        <v>-1.3056376548610837E-3</v>
      </c>
      <c r="J292">
        <f>10^(_10sept_0_30[[#This Row],[V_mag_adj]]/20)*COS(RADIANS(_10sept_0_30[[#This Row],[V_phase]]))</f>
        <v>-6.6166978786716911E-4</v>
      </c>
      <c r="K292">
        <f>10^(_10sept_0_30[[#This Row],[V_mag_adj]]/20)*SIN(RADIANS(_10sept_0_30[[#This Row],[V_phase]]))</f>
        <v>-1.2963619197864141E-3</v>
      </c>
    </row>
    <row r="293" spans="1:11" x14ac:dyDescent="0.25">
      <c r="A293">
        <v>110</v>
      </c>
      <c r="B293">
        <v>-16.86</v>
      </c>
      <c r="C293">
        <v>-132.19</v>
      </c>
      <c r="D293">
        <v>-16.920000000000002</v>
      </c>
      <c r="E293">
        <v>-132.26</v>
      </c>
      <c r="F293">
        <f>_10sept_0_30[[#This Row],[H_mag]]-40</f>
        <v>-56.86</v>
      </c>
      <c r="G293">
        <f>_10sept_0_30[[#This Row],[V_mag]]-40</f>
        <v>-56.92</v>
      </c>
      <c r="H293">
        <f>10^(_10sept_0_30[[#This Row],[H_mag_adj]]/20)*COS(RADIANS(_10sept_0_30[[#This Row],[H_phase]]))</f>
        <v>-9.6406219214443709E-4</v>
      </c>
      <c r="I293">
        <f>10^(_10sept_0_30[[#This Row],[H_mag_adj]]/20)*SIN(RADIANS(_10sept_0_30[[#This Row],[H_phase]]))</f>
        <v>-1.0635854469423977E-3</v>
      </c>
      <c r="J293">
        <f>10^(_10sept_0_30[[#This Row],[V_mag_adj]]/20)*COS(RADIANS(_10sept_0_30[[#This Row],[V_phase]]))</f>
        <v>-9.5871538948120148E-4</v>
      </c>
      <c r="K293">
        <f>10^(_10sept_0_30[[#This Row],[V_mag_adj]]/20)*SIN(RADIANS(_10sept_0_30[[#This Row],[V_phase]]))</f>
        <v>-1.0550932721366988E-3</v>
      </c>
    </row>
    <row r="294" spans="1:11" x14ac:dyDescent="0.25">
      <c r="A294">
        <v>111</v>
      </c>
      <c r="B294">
        <v>-17.170000000000002</v>
      </c>
      <c r="C294">
        <v>-147.72</v>
      </c>
      <c r="D294">
        <v>-17.16</v>
      </c>
      <c r="E294">
        <v>-147.62</v>
      </c>
      <c r="F294">
        <f>_10sept_0_30[[#This Row],[H_mag]]-40</f>
        <v>-57.17</v>
      </c>
      <c r="G294">
        <f>_10sept_0_30[[#This Row],[V_mag]]-40</f>
        <v>-57.16</v>
      </c>
      <c r="H294">
        <f>10^(_10sept_0_30[[#This Row],[H_mag_adj]]/20)*COS(RADIANS(_10sept_0_30[[#This Row],[H_phase]]))</f>
        <v>-1.1710813325609109E-3</v>
      </c>
      <c r="I294">
        <f>10^(_10sept_0_30[[#This Row],[H_mag_adj]]/20)*SIN(RADIANS(_10sept_0_30[[#This Row],[H_phase]]))</f>
        <v>-7.3975486020549214E-4</v>
      </c>
      <c r="J294">
        <f>10^(_10sept_0_30[[#This Row],[V_mag_adj]]/20)*COS(RADIANS(_10sept_0_30[[#This Row],[V_phase]]))</f>
        <v>-1.171135978025925E-3</v>
      </c>
      <c r="K294">
        <f>10^(_10sept_0_30[[#This Row],[V_mag_adj]]/20)*SIN(RADIANS(_10sept_0_30[[#This Row],[V_phase]]))</f>
        <v>-7.4265217288002291E-4</v>
      </c>
    </row>
    <row r="295" spans="1:11" x14ac:dyDescent="0.25">
      <c r="A295">
        <v>112</v>
      </c>
      <c r="B295">
        <v>-17.39</v>
      </c>
      <c r="C295">
        <v>-162.74</v>
      </c>
      <c r="D295">
        <v>-17.399999999999999</v>
      </c>
      <c r="E295">
        <v>-163.6</v>
      </c>
      <c r="F295">
        <f>_10sept_0_30[[#This Row],[H_mag]]-40</f>
        <v>-57.39</v>
      </c>
      <c r="G295">
        <f>_10sept_0_30[[#This Row],[V_mag]]-40</f>
        <v>-57.4</v>
      </c>
      <c r="H295">
        <f>10^(_10sept_0_30[[#This Row],[H_mag_adj]]/20)*COS(RADIANS(_10sept_0_30[[#This Row],[H_phase]]))</f>
        <v>-1.2897005885710532E-3</v>
      </c>
      <c r="I295">
        <f>10^(_10sept_0_30[[#This Row],[H_mag_adj]]/20)*SIN(RADIANS(_10sept_0_30[[#This Row],[H_phase]]))</f>
        <v>-4.0070948848151155E-4</v>
      </c>
      <c r="J295">
        <f>10^(_10sept_0_30[[#This Row],[V_mag_adj]]/20)*COS(RADIANS(_10sept_0_30[[#This Row],[V_phase]]))</f>
        <v>-1.294078944406011E-3</v>
      </c>
      <c r="K295">
        <f>10^(_10sept_0_30[[#This Row],[V_mag_adj]]/20)*SIN(RADIANS(_10sept_0_30[[#This Row],[V_phase]]))</f>
        <v>-3.8086814549789333E-4</v>
      </c>
    </row>
    <row r="296" spans="1:11" x14ac:dyDescent="0.25">
      <c r="A296">
        <v>113</v>
      </c>
      <c r="B296">
        <v>-17.54</v>
      </c>
      <c r="C296">
        <v>-179.87</v>
      </c>
      <c r="D296">
        <v>-17.55</v>
      </c>
      <c r="E296">
        <v>-179.85</v>
      </c>
      <c r="F296">
        <f>_10sept_0_30[[#This Row],[H_mag]]-40</f>
        <v>-57.54</v>
      </c>
      <c r="G296">
        <f>_10sept_0_30[[#This Row],[V_mag]]-40</f>
        <v>-57.55</v>
      </c>
      <c r="H296">
        <f>10^(_10sept_0_30[[#This Row],[H_mag_adj]]/20)*COS(RADIANS(_10sept_0_30[[#This Row],[H_phase]]))</f>
        <v>-1.327391040995044E-3</v>
      </c>
      <c r="I296">
        <f>10^(_10sept_0_30[[#This Row],[H_mag_adj]]/20)*SIN(RADIANS(_10sept_0_30[[#This Row],[H_phase]]))</f>
        <v>-3.0117599047052857E-6</v>
      </c>
      <c r="J296">
        <f>10^(_10sept_0_30[[#This Row],[V_mag_adj]]/20)*COS(RADIANS(_10sept_0_30[[#This Row],[V_phase]]))</f>
        <v>-1.3258625740881736E-3</v>
      </c>
      <c r="K296">
        <f>10^(_10sept_0_30[[#This Row],[V_mag_adj]]/20)*SIN(RADIANS(_10sept_0_30[[#This Row],[V_phase]]))</f>
        <v>-3.4711080322242473E-6</v>
      </c>
    </row>
    <row r="297" spans="1:11" x14ac:dyDescent="0.25">
      <c r="A297">
        <v>114</v>
      </c>
      <c r="B297">
        <v>-17.64</v>
      </c>
      <c r="C297">
        <v>163.15</v>
      </c>
      <c r="D297">
        <v>-17.62</v>
      </c>
      <c r="E297">
        <v>162.35</v>
      </c>
      <c r="F297">
        <f>_10sept_0_30[[#This Row],[H_mag]]-40</f>
        <v>-57.64</v>
      </c>
      <c r="G297">
        <f>_10sept_0_30[[#This Row],[V_mag]]-40</f>
        <v>-57.620000000000005</v>
      </c>
      <c r="H297">
        <f>10^(_10sept_0_30[[#This Row],[H_mag_adj]]/20)*COS(RADIANS(_10sept_0_30[[#This Row],[H_phase]]))</f>
        <v>-1.2558630963828326E-3</v>
      </c>
      <c r="I297">
        <f>10^(_10sept_0_30[[#This Row],[H_mag_adj]]/20)*SIN(RADIANS(_10sept_0_30[[#This Row],[H_phase]]))</f>
        <v>3.8036358675578967E-4</v>
      </c>
      <c r="J297">
        <f>10^(_10sept_0_30[[#This Row],[V_mag_adj]]/20)*COS(RADIANS(_10sept_0_30[[#This Row],[V_phase]]))</f>
        <v>-1.2533125136824706E-3</v>
      </c>
      <c r="K297">
        <f>10^(_10sept_0_30[[#This Row],[V_mag_adj]]/20)*SIN(RADIANS(_10sept_0_30[[#This Row],[V_phase]]))</f>
        <v>3.9877826202292627E-4</v>
      </c>
    </row>
    <row r="298" spans="1:11" x14ac:dyDescent="0.25">
      <c r="A298">
        <v>115</v>
      </c>
      <c r="B298">
        <v>-17.55</v>
      </c>
      <c r="C298">
        <v>146.22999999999999</v>
      </c>
      <c r="D298">
        <v>-17.510000000000002</v>
      </c>
      <c r="E298">
        <v>146.30000000000001</v>
      </c>
      <c r="F298">
        <f>_10sept_0_30[[#This Row],[H_mag]]-40</f>
        <v>-57.55</v>
      </c>
      <c r="G298">
        <f>_10sept_0_30[[#This Row],[V_mag]]-40</f>
        <v>-57.510000000000005</v>
      </c>
      <c r="H298">
        <f>10^(_10sept_0_30[[#This Row],[H_mag_adj]]/20)*COS(RADIANS(_10sept_0_30[[#This Row],[H_phase]]))</f>
        <v>-1.1021610250109687E-3</v>
      </c>
      <c r="I298">
        <f>10^(_10sept_0_30[[#This Row],[H_mag_adj]]/20)*SIN(RADIANS(_10sept_0_30[[#This Row],[H_phase]]))</f>
        <v>7.3699707523534994E-4</v>
      </c>
      <c r="J298">
        <f>10^(_10sept_0_30[[#This Row],[V_mag_adj]]/20)*COS(RADIANS(_10sept_0_30[[#This Row],[V_phase]]))</f>
        <v>-1.1081521104768233E-3</v>
      </c>
      <c r="K298">
        <f>10^(_10sept_0_30[[#This Row],[V_mag_adj]]/20)*SIN(RADIANS(_10sept_0_30[[#This Row],[V_phase]]))</f>
        <v>7.3904558786039938E-4</v>
      </c>
    </row>
    <row r="299" spans="1:11" x14ac:dyDescent="0.25">
      <c r="A299">
        <v>116</v>
      </c>
      <c r="B299">
        <v>-17.420000000000002</v>
      </c>
      <c r="C299">
        <v>131.02000000000001</v>
      </c>
      <c r="D299">
        <v>-17.36</v>
      </c>
      <c r="E299">
        <v>131.08000000000001</v>
      </c>
      <c r="F299">
        <f>_10sept_0_30[[#This Row],[H_mag]]-40</f>
        <v>-57.42</v>
      </c>
      <c r="G299">
        <f>_10sept_0_30[[#This Row],[V_mag]]-40</f>
        <v>-57.36</v>
      </c>
      <c r="H299">
        <f>10^(_10sept_0_30[[#This Row],[H_mag_adj]]/20)*COS(RADIANS(_10sept_0_30[[#This Row],[H_phase]]))</f>
        <v>-8.8331834118709584E-4</v>
      </c>
      <c r="I299">
        <f>10^(_10sept_0_30[[#This Row],[H_mag_adj]]/20)*SIN(RADIANS(_10sept_0_30[[#This Row],[H_phase]]))</f>
        <v>1.0154254284496114E-3</v>
      </c>
      <c r="J299">
        <f>10^(_10sept_0_30[[#This Row],[V_mag_adj]]/20)*COS(RADIANS(_10sept_0_30[[#This Row],[V_phase]]))</f>
        <v>-8.9051144535181551E-4</v>
      </c>
      <c r="K299">
        <f>10^(_10sept_0_30[[#This Row],[V_mag_adj]]/20)*SIN(RADIANS(_10sept_0_30[[#This Row],[V_phase]]))</f>
        <v>1.0215320401464486E-3</v>
      </c>
    </row>
    <row r="300" spans="1:11" x14ac:dyDescent="0.25">
      <c r="A300">
        <v>117</v>
      </c>
      <c r="B300">
        <v>-17.190000000000001</v>
      </c>
      <c r="C300">
        <v>115.43</v>
      </c>
      <c r="D300">
        <v>-17.23</v>
      </c>
      <c r="E300">
        <v>115.55</v>
      </c>
      <c r="F300">
        <f>_10sept_0_30[[#This Row],[H_mag]]-40</f>
        <v>-57.19</v>
      </c>
      <c r="G300">
        <f>_10sept_0_30[[#This Row],[V_mag]]-40</f>
        <v>-57.230000000000004</v>
      </c>
      <c r="H300">
        <f>10^(_10sept_0_30[[#This Row],[H_mag_adj]]/20)*COS(RADIANS(_10sept_0_30[[#This Row],[H_phase]]))</f>
        <v>-5.9343094838292551E-4</v>
      </c>
      <c r="I300">
        <f>10^(_10sept_0_30[[#This Row],[H_mag_adj]]/20)*SIN(RADIANS(_10sept_0_30[[#This Row],[H_phase]]))</f>
        <v>1.2480757060641717E-3</v>
      </c>
      <c r="J300">
        <f>10^(_10sept_0_30[[#This Row],[V_mag_adj]]/20)*COS(RADIANS(_10sept_0_30[[#This Row],[V_phase]]))</f>
        <v>-5.933050369571547E-4</v>
      </c>
      <c r="K300">
        <f>10^(_10sept_0_30[[#This Row],[V_mag_adj]]/20)*SIN(RADIANS(_10sept_0_30[[#This Row],[V_phase]]))</f>
        <v>1.2411014268649599E-3</v>
      </c>
    </row>
    <row r="301" spans="1:11" x14ac:dyDescent="0.25">
      <c r="A301">
        <v>118</v>
      </c>
      <c r="B301">
        <v>-17.07</v>
      </c>
      <c r="C301">
        <v>100.52</v>
      </c>
      <c r="D301">
        <v>-17.13</v>
      </c>
      <c r="E301">
        <v>100.68</v>
      </c>
      <c r="F301">
        <f>_10sept_0_30[[#This Row],[H_mag]]-40</f>
        <v>-57.07</v>
      </c>
      <c r="G301">
        <f>_10sept_0_30[[#This Row],[V_mag]]-40</f>
        <v>-57.129999999999995</v>
      </c>
      <c r="H301">
        <f>10^(_10sept_0_30[[#This Row],[H_mag_adj]]/20)*COS(RADIANS(_10sept_0_30[[#This Row],[H_phase]]))</f>
        <v>-2.5582924783149394E-4</v>
      </c>
      <c r="I301">
        <f>10^(_10sept_0_30[[#This Row],[H_mag_adj]]/20)*SIN(RADIANS(_10sept_0_30[[#This Row],[H_phase]]))</f>
        <v>1.3776471510477633E-3</v>
      </c>
      <c r="J301">
        <f>10^(_10sept_0_30[[#This Row],[V_mag_adj]]/20)*COS(RADIANS(_10sept_0_30[[#This Row],[V_phase]]))</f>
        <v>-2.5788776930435475E-4</v>
      </c>
      <c r="K301">
        <f>10^(_10sept_0_30[[#This Row],[V_mag_adj]]/20)*SIN(RADIANS(_10sept_0_30[[#This Row],[V_phase]]))</f>
        <v>1.3674486690146116E-3</v>
      </c>
    </row>
    <row r="302" spans="1:11" x14ac:dyDescent="0.25">
      <c r="A302">
        <v>119</v>
      </c>
      <c r="B302">
        <v>-16.97</v>
      </c>
      <c r="C302">
        <v>85.7</v>
      </c>
      <c r="D302">
        <v>-17.010000000000002</v>
      </c>
      <c r="E302">
        <v>85.52</v>
      </c>
      <c r="F302">
        <f>_10sept_0_30[[#This Row],[H_mag]]-40</f>
        <v>-56.97</v>
      </c>
      <c r="G302">
        <f>_10sept_0_30[[#This Row],[V_mag]]-40</f>
        <v>-57.010000000000005</v>
      </c>
      <c r="H302">
        <f>10^(_10sept_0_30[[#This Row],[H_mag_adj]]/20)*COS(RADIANS(_10sept_0_30[[#This Row],[H_phase]]))</f>
        <v>1.0627670023615665E-4</v>
      </c>
      <c r="I302">
        <f>10^(_10sept_0_30[[#This Row],[H_mag_adj]]/20)*SIN(RADIANS(_10sept_0_30[[#This Row],[H_phase]]))</f>
        <v>1.413434850141894E-3</v>
      </c>
      <c r="J302">
        <f>10^(_10sept_0_30[[#This Row],[V_mag_adj]]/20)*COS(RADIANS(_10sept_0_30[[#This Row],[V_phase]]))</f>
        <v>1.1020790842708561E-4</v>
      </c>
      <c r="K302">
        <f>10^(_10sept_0_30[[#This Row],[V_mag_adj]]/20)*SIN(RADIANS(_10sept_0_30[[#This Row],[V_phase]]))</f>
        <v>1.4066014204128004E-3</v>
      </c>
    </row>
    <row r="303" spans="1:11" x14ac:dyDescent="0.25">
      <c r="A303">
        <v>120</v>
      </c>
      <c r="B303">
        <v>-16.91</v>
      </c>
      <c r="C303">
        <v>71.64</v>
      </c>
      <c r="D303">
        <v>-16.899999999999999</v>
      </c>
      <c r="E303">
        <v>71.819999999999993</v>
      </c>
      <c r="F303">
        <f>_10sept_0_30[[#This Row],[H_mag]]-40</f>
        <v>-56.91</v>
      </c>
      <c r="G303">
        <f>_10sept_0_30[[#This Row],[V_mag]]-40</f>
        <v>-56.9</v>
      </c>
      <c r="H303">
        <f>10^(_10sept_0_30[[#This Row],[H_mag_adj]]/20)*COS(RADIANS(_10sept_0_30[[#This Row],[H_phase]]))</f>
        <v>4.4956445668226455E-4</v>
      </c>
      <c r="I303">
        <f>10^(_10sept_0_30[[#This Row],[H_mag_adj]]/20)*SIN(RADIANS(_10sept_0_30[[#This Row],[H_phase]]))</f>
        <v>1.3545973117475524E-3</v>
      </c>
      <c r="J303">
        <f>10^(_10sept_0_30[[#This Row],[V_mag_adj]]/20)*COS(RADIANS(_10sept_0_30[[#This Row],[V_phase]]))</f>
        <v>4.4581962567362312E-4</v>
      </c>
      <c r="K303">
        <f>10^(_10sept_0_30[[#This Row],[V_mag_adj]]/20)*SIN(RADIANS(_10sept_0_30[[#This Row],[V_phase]]))</f>
        <v>1.357565028289164E-3</v>
      </c>
    </row>
    <row r="304" spans="1:11" x14ac:dyDescent="0.25">
      <c r="A304">
        <v>121</v>
      </c>
      <c r="B304">
        <v>-16.89</v>
      </c>
      <c r="C304">
        <v>57.77</v>
      </c>
      <c r="D304">
        <v>-16.940000000000001</v>
      </c>
      <c r="E304">
        <v>57.8</v>
      </c>
      <c r="F304">
        <f>_10sept_0_30[[#This Row],[H_mag]]-40</f>
        <v>-56.89</v>
      </c>
      <c r="G304">
        <f>_10sept_0_30[[#This Row],[V_mag]]-40</f>
        <v>-56.94</v>
      </c>
      <c r="H304">
        <f>10^(_10sept_0_30[[#This Row],[H_mag_adj]]/20)*COS(RADIANS(_10sept_0_30[[#This Row],[H_phase]]))</f>
        <v>7.629345364323219E-4</v>
      </c>
      <c r="I304">
        <f>10^(_10sept_0_30[[#This Row],[H_mag_adj]]/20)*SIN(RADIANS(_10sept_0_30[[#This Row],[H_phase]]))</f>
        <v>1.2101138499510981E-3</v>
      </c>
      <c r="J304">
        <f>10^(_10sept_0_30[[#This Row],[V_mag_adj]]/20)*COS(RADIANS(_10sept_0_30[[#This Row],[V_phase]]))</f>
        <v>7.5792526743020591E-4</v>
      </c>
      <c r="K304">
        <f>10^(_10sept_0_30[[#This Row],[V_mag_adj]]/20)*SIN(RADIANS(_10sept_0_30[[#This Row],[V_phase]]))</f>
        <v>1.2035648996498356E-3</v>
      </c>
    </row>
    <row r="305" spans="1:11" x14ac:dyDescent="0.25">
      <c r="A305">
        <v>122</v>
      </c>
      <c r="B305">
        <v>-16.91</v>
      </c>
      <c r="C305">
        <v>43.77</v>
      </c>
      <c r="D305">
        <v>-16.899999999999999</v>
      </c>
      <c r="E305">
        <v>43.21</v>
      </c>
      <c r="F305">
        <f>_10sept_0_30[[#This Row],[H_mag]]-40</f>
        <v>-56.91</v>
      </c>
      <c r="G305">
        <f>_10sept_0_30[[#This Row],[V_mag]]-40</f>
        <v>-56.9</v>
      </c>
      <c r="H305">
        <f>10^(_10sept_0_30[[#This Row],[H_mag_adj]]/20)*COS(RADIANS(_10sept_0_30[[#This Row],[H_phase]]))</f>
        <v>1.0306492646703447E-3</v>
      </c>
      <c r="I305">
        <f>10^(_10sept_0_30[[#This Row],[H_mag_adj]]/20)*SIN(RADIANS(_10sept_0_30[[#This Row],[H_phase]]))</f>
        <v>9.8732171602785722E-4</v>
      </c>
      <c r="J305">
        <f>10^(_10sept_0_30[[#This Row],[V_mag_adj]]/20)*COS(RADIANS(_10sept_0_30[[#This Row],[V_phase]]))</f>
        <v>1.0414481332554791E-3</v>
      </c>
      <c r="K305">
        <f>10^(_10sept_0_30[[#This Row],[V_mag_adj]]/20)*SIN(RADIANS(_10sept_0_30[[#This Row],[V_phase]]))</f>
        <v>9.7832700586675302E-4</v>
      </c>
    </row>
    <row r="306" spans="1:11" x14ac:dyDescent="0.25">
      <c r="A306">
        <v>123</v>
      </c>
      <c r="B306">
        <v>-17.02</v>
      </c>
      <c r="C306">
        <v>29.24</v>
      </c>
      <c r="D306">
        <v>-16.97</v>
      </c>
      <c r="E306">
        <v>29.22</v>
      </c>
      <c r="F306">
        <f>_10sept_0_30[[#This Row],[H_mag]]-40</f>
        <v>-57.019999999999996</v>
      </c>
      <c r="G306">
        <f>_10sept_0_30[[#This Row],[V_mag]]-40</f>
        <v>-56.97</v>
      </c>
      <c r="H306">
        <f>10^(_10sept_0_30[[#This Row],[H_mag_adj]]/20)*COS(RADIANS(_10sept_0_30[[#This Row],[H_phase]]))</f>
        <v>1.2297190155527867E-3</v>
      </c>
      <c r="I306">
        <f>10^(_10sept_0_30[[#This Row],[H_mag_adj]]/20)*SIN(RADIANS(_10sept_0_30[[#This Row],[H_phase]]))</f>
        <v>6.8839382634161691E-4</v>
      </c>
      <c r="J306">
        <f>10^(_10sept_0_30[[#This Row],[V_mag_adj]]/20)*COS(RADIANS(_10sept_0_30[[#This Row],[V_phase]]))</f>
        <v>1.2370598675611084E-3</v>
      </c>
      <c r="K306">
        <f>10^(_10sept_0_30[[#This Row],[V_mag_adj]]/20)*SIN(RADIANS(_10sept_0_30[[#This Row],[V_phase]]))</f>
        <v>6.9193619408036277E-4</v>
      </c>
    </row>
    <row r="307" spans="1:11" x14ac:dyDescent="0.25">
      <c r="A307">
        <v>124</v>
      </c>
      <c r="B307">
        <v>-16.989999999999998</v>
      </c>
      <c r="C307">
        <v>15.27</v>
      </c>
      <c r="D307">
        <v>-17</v>
      </c>
      <c r="E307">
        <v>15.24</v>
      </c>
      <c r="F307">
        <f>_10sept_0_30[[#This Row],[H_mag]]-40</f>
        <v>-56.989999999999995</v>
      </c>
      <c r="G307">
        <f>_10sept_0_30[[#This Row],[V_mag]]-40</f>
        <v>-57</v>
      </c>
      <c r="H307">
        <f>10^(_10sept_0_30[[#This Row],[H_mag_adj]]/20)*COS(RADIANS(_10sept_0_30[[#This Row],[H_phase]]))</f>
        <v>1.364238275596465E-3</v>
      </c>
      <c r="I307">
        <f>10^(_10sept_0_30[[#This Row],[H_mag_adj]]/20)*SIN(RADIANS(_10sept_0_30[[#This Row],[H_phase]]))</f>
        <v>3.7244569675366648E-4</v>
      </c>
      <c r="J307">
        <f>10^(_10sept_0_30[[#This Row],[V_mag_adj]]/20)*COS(RADIANS(_10sept_0_30[[#This Row],[V_phase]]))</f>
        <v>1.3628631429462377E-3</v>
      </c>
      <c r="K307">
        <f>10^(_10sept_0_30[[#This Row],[V_mag_adj]]/20)*SIN(RADIANS(_10sept_0_30[[#This Row],[V_phase]]))</f>
        <v>3.7130360699510838E-4</v>
      </c>
    </row>
    <row r="308" spans="1:11" x14ac:dyDescent="0.25">
      <c r="A308">
        <v>125</v>
      </c>
      <c r="B308">
        <v>-17.079999999999998</v>
      </c>
      <c r="C308">
        <v>1.85</v>
      </c>
      <c r="D308">
        <v>-17.05</v>
      </c>
      <c r="E308">
        <v>1.31</v>
      </c>
      <c r="F308">
        <f>_10sept_0_30[[#This Row],[H_mag]]-40</f>
        <v>-57.08</v>
      </c>
      <c r="G308">
        <f>_10sept_0_30[[#This Row],[V_mag]]-40</f>
        <v>-57.05</v>
      </c>
      <c r="H308">
        <f>10^(_10sept_0_30[[#This Row],[H_mag_adj]]/20)*COS(RADIANS(_10sept_0_30[[#This Row],[H_phase]]))</f>
        <v>1.3988578138908331E-3</v>
      </c>
      <c r="I308">
        <f>10^(_10sept_0_30[[#This Row],[H_mag_adj]]/20)*SIN(RADIANS(_10sept_0_30[[#This Row],[H_phase]]))</f>
        <v>4.5182850978526336E-5</v>
      </c>
      <c r="J308">
        <f>10^(_10sept_0_30[[#This Row],[V_mag_adj]]/20)*COS(RADIANS(_10sept_0_30[[#This Row],[V_phase]]))</f>
        <v>1.404062613983785E-3</v>
      </c>
      <c r="K308">
        <f>10^(_10sept_0_30[[#This Row],[V_mag_adj]]/20)*SIN(RADIANS(_10sept_0_30[[#This Row],[V_phase]]))</f>
        <v>3.2107820353816347E-5</v>
      </c>
    </row>
    <row r="309" spans="1:11" x14ac:dyDescent="0.25">
      <c r="A309">
        <v>126</v>
      </c>
      <c r="B309">
        <v>-17.18</v>
      </c>
      <c r="C309">
        <v>-12.2</v>
      </c>
      <c r="D309">
        <v>-17.13</v>
      </c>
      <c r="E309">
        <v>-13.02</v>
      </c>
      <c r="F309">
        <f>_10sept_0_30[[#This Row],[H_mag]]-40</f>
        <v>-57.18</v>
      </c>
      <c r="G309">
        <f>_10sept_0_30[[#This Row],[V_mag]]-40</f>
        <v>-57.129999999999995</v>
      </c>
      <c r="H309">
        <f>10^(_10sept_0_30[[#This Row],[H_mag_adj]]/20)*COS(RADIANS(_10sept_0_30[[#This Row],[H_phase]]))</f>
        <v>1.3523197696068781E-3</v>
      </c>
      <c r="I309">
        <f>10^(_10sept_0_30[[#This Row],[H_mag_adj]]/20)*SIN(RADIANS(_10sept_0_30[[#This Row],[H_phase]]))</f>
        <v>-2.9238188341873062E-4</v>
      </c>
      <c r="J309">
        <f>10^(_10sept_0_30[[#This Row],[V_mag_adj]]/20)*COS(RADIANS(_10sept_0_30[[#This Row],[V_phase]]))</f>
        <v>1.3557790100273009E-3</v>
      </c>
      <c r="K309">
        <f>10^(_10sept_0_30[[#This Row],[V_mag_adj]]/20)*SIN(RADIANS(_10sept_0_30[[#This Row],[V_phase]]))</f>
        <v>-3.135047685697953E-4</v>
      </c>
    </row>
    <row r="310" spans="1:11" x14ac:dyDescent="0.25">
      <c r="A310">
        <v>127</v>
      </c>
      <c r="B310">
        <v>-17.21</v>
      </c>
      <c r="C310">
        <v>-25.96</v>
      </c>
      <c r="D310">
        <v>-17.239999999999998</v>
      </c>
      <c r="E310">
        <v>-26.03</v>
      </c>
      <c r="F310">
        <f>_10sept_0_30[[#This Row],[H_mag]]-40</f>
        <v>-57.21</v>
      </c>
      <c r="G310">
        <f>_10sept_0_30[[#This Row],[V_mag]]-40</f>
        <v>-57.239999999999995</v>
      </c>
      <c r="H310">
        <f>10^(_10sept_0_30[[#This Row],[H_mag_adj]]/20)*COS(RADIANS(_10sept_0_30[[#This Row],[H_phase]]))</f>
        <v>1.2396752593655527E-3</v>
      </c>
      <c r="I310">
        <f>10^(_10sept_0_30[[#This Row],[H_mag_adj]]/20)*SIN(RADIANS(_10sept_0_30[[#This Row],[H_phase]]))</f>
        <v>-6.0355905364781637E-4</v>
      </c>
      <c r="J310">
        <f>10^(_10sept_0_30[[#This Row],[V_mag_adj]]/20)*COS(RADIANS(_10sept_0_30[[#This Row],[V_phase]]))</f>
        <v>1.2346651925592565E-3</v>
      </c>
      <c r="K310">
        <f>10^(_10sept_0_30[[#This Row],[V_mag_adj]]/20)*SIN(RADIANS(_10sept_0_30[[#This Row],[V_phase]]))</f>
        <v>-6.0298690813226472E-4</v>
      </c>
    </row>
    <row r="311" spans="1:11" x14ac:dyDescent="0.25">
      <c r="A311">
        <v>128</v>
      </c>
      <c r="B311">
        <v>-17.329999999999998</v>
      </c>
      <c r="C311">
        <v>-38.49</v>
      </c>
      <c r="D311">
        <v>-17.29</v>
      </c>
      <c r="E311">
        <v>-38.74</v>
      </c>
      <c r="F311">
        <f>_10sept_0_30[[#This Row],[H_mag]]-40</f>
        <v>-57.33</v>
      </c>
      <c r="G311">
        <f>_10sept_0_30[[#This Row],[V_mag]]-40</f>
        <v>-57.29</v>
      </c>
      <c r="H311">
        <f>10^(_10sept_0_30[[#This Row],[H_mag_adj]]/20)*COS(RADIANS(_10sept_0_30[[#This Row],[H_phase]]))</f>
        <v>1.0643994765129345E-3</v>
      </c>
      <c r="I311">
        <f>10^(_10sept_0_30[[#This Row],[H_mag_adj]]/20)*SIN(RADIANS(_10sept_0_30[[#This Row],[H_phase]]))</f>
        <v>-8.4635830082599656E-4</v>
      </c>
      <c r="J311">
        <f>10^(_10sept_0_30[[#This Row],[V_mag_adj]]/20)*COS(RADIANS(_10sept_0_30[[#This Row],[V_phase]]))</f>
        <v>1.0655923733939921E-3</v>
      </c>
      <c r="K311">
        <f>10^(_10sept_0_30[[#This Row],[V_mag_adj]]/20)*SIN(RADIANS(_10sept_0_30[[#This Row],[V_phase]]))</f>
        <v>-8.5492256058617767E-4</v>
      </c>
    </row>
    <row r="312" spans="1:11" x14ac:dyDescent="0.25">
      <c r="A312">
        <v>129</v>
      </c>
      <c r="B312">
        <v>-17.48</v>
      </c>
      <c r="C312">
        <v>-51.2</v>
      </c>
      <c r="D312">
        <v>-17.489999999999998</v>
      </c>
      <c r="E312">
        <v>-51.45</v>
      </c>
      <c r="F312">
        <f>_10sept_0_30[[#This Row],[H_mag]]-40</f>
        <v>-57.480000000000004</v>
      </c>
      <c r="G312">
        <f>_10sept_0_30[[#This Row],[V_mag]]-40</f>
        <v>-57.489999999999995</v>
      </c>
      <c r="H312">
        <f>10^(_10sept_0_30[[#This Row],[H_mag_adj]]/20)*COS(RADIANS(_10sept_0_30[[#This Row],[H_phase]]))</f>
        <v>8.3751584492064966E-4</v>
      </c>
      <c r="I312">
        <f>10^(_10sept_0_30[[#This Row],[H_mag_adj]]/20)*SIN(RADIANS(_10sept_0_30[[#This Row],[H_phase]]))</f>
        <v>-1.0416596298018356E-3</v>
      </c>
      <c r="J312">
        <f>10^(_10sept_0_30[[#This Row],[V_mag_adj]]/20)*COS(RADIANS(_10sept_0_30[[#This Row],[V_phase]]))</f>
        <v>8.3200435721210171E-4</v>
      </c>
      <c r="K312">
        <f>10^(_10sept_0_30[[#This Row],[V_mag_adj]]/20)*SIN(RADIANS(_10sept_0_30[[#This Row],[V_phase]]))</f>
        <v>-1.0441012963444518E-3</v>
      </c>
    </row>
    <row r="313" spans="1:11" x14ac:dyDescent="0.25">
      <c r="A313">
        <v>130</v>
      </c>
      <c r="B313">
        <v>-17.690000000000001</v>
      </c>
      <c r="C313">
        <v>-64.150000000000006</v>
      </c>
      <c r="D313">
        <v>-17.71</v>
      </c>
      <c r="E313">
        <v>-63.91</v>
      </c>
      <c r="F313">
        <f>_10sept_0_30[[#This Row],[H_mag]]-40</f>
        <v>-57.69</v>
      </c>
      <c r="G313">
        <f>_10sept_0_30[[#This Row],[V_mag]]-40</f>
        <v>-57.71</v>
      </c>
      <c r="H313">
        <f>10^(_10sept_0_30[[#This Row],[H_mag_adj]]/20)*COS(RADIANS(_10sept_0_30[[#This Row],[H_phase]]))</f>
        <v>5.6885690472212227E-4</v>
      </c>
      <c r="I313">
        <f>10^(_10sept_0_30[[#This Row],[H_mag_adj]]/20)*SIN(RADIANS(_10sept_0_30[[#This Row],[H_phase]]))</f>
        <v>-1.17412108845081E-3</v>
      </c>
      <c r="J313">
        <f>10^(_10sept_0_30[[#This Row],[V_mag_adj]]/20)*COS(RADIANS(_10sept_0_30[[#This Row],[V_phase]]))</f>
        <v>5.7245041220256923E-4</v>
      </c>
      <c r="K313">
        <f>10^(_10sept_0_30[[#This Row],[V_mag_adj]]/20)*SIN(RADIANS(_10sept_0_30[[#This Row],[V_phase]]))</f>
        <v>-1.1690330731063327E-3</v>
      </c>
    </row>
    <row r="314" spans="1:11" x14ac:dyDescent="0.25">
      <c r="A314">
        <v>131</v>
      </c>
      <c r="B314">
        <v>-17.93</v>
      </c>
      <c r="C314">
        <v>-76.33</v>
      </c>
      <c r="D314">
        <v>-17.8</v>
      </c>
      <c r="E314">
        <v>-76.08</v>
      </c>
      <c r="F314">
        <f>_10sept_0_30[[#This Row],[H_mag]]-40</f>
        <v>-57.93</v>
      </c>
      <c r="G314">
        <f>_10sept_0_30[[#This Row],[V_mag]]-40</f>
        <v>-57.8</v>
      </c>
      <c r="H314">
        <f>10^(_10sept_0_30[[#This Row],[H_mag_adj]]/20)*COS(RADIANS(_10sept_0_30[[#This Row],[H_phase]]))</f>
        <v>2.9992852647036349E-4</v>
      </c>
      <c r="I314">
        <f>10^(_10sept_0_30[[#This Row],[H_mag_adj]]/20)*SIN(RADIANS(_10sept_0_30[[#This Row],[H_phase]]))</f>
        <v>-1.2331619983552786E-3</v>
      </c>
      <c r="J314">
        <f>10^(_10sept_0_30[[#This Row],[V_mag_adj]]/20)*COS(RADIANS(_10sept_0_30[[#This Row],[V_phase]]))</f>
        <v>3.0991016476015327E-4</v>
      </c>
      <c r="K314">
        <f>10^(_10sept_0_30[[#This Row],[V_mag_adj]]/20)*SIN(RADIANS(_10sept_0_30[[#This Row],[V_phase]]))</f>
        <v>-1.2504169693409856E-3</v>
      </c>
    </row>
    <row r="315" spans="1:11" x14ac:dyDescent="0.25">
      <c r="A315">
        <v>132</v>
      </c>
      <c r="B315">
        <v>-18.22</v>
      </c>
      <c r="C315">
        <v>-87.7</v>
      </c>
      <c r="D315">
        <v>-18.22</v>
      </c>
      <c r="E315">
        <v>-88.07</v>
      </c>
      <c r="F315">
        <f>_10sept_0_30[[#This Row],[H_mag]]-40</f>
        <v>-58.22</v>
      </c>
      <c r="G315">
        <f>_10sept_0_30[[#This Row],[V_mag]]-40</f>
        <v>-58.22</v>
      </c>
      <c r="H315">
        <f>10^(_10sept_0_30[[#This Row],[H_mag_adj]]/20)*COS(RADIANS(_10sept_0_30[[#This Row],[H_phase]]))</f>
        <v>4.9259336571173815E-5</v>
      </c>
      <c r="I315">
        <f>10^(_10sept_0_30[[#This Row],[H_mag_adj]]/20)*SIN(RADIANS(_10sept_0_30[[#This Row],[H_phase]]))</f>
        <v>-1.2264504001170649E-3</v>
      </c>
      <c r="J315">
        <f>10^(_10sept_0_30[[#This Row],[V_mag_adj]]/20)*COS(RADIANS(_10sept_0_30[[#This Row],[V_phase]]))</f>
        <v>4.13382934024832E-5</v>
      </c>
      <c r="K315">
        <f>10^(_10sept_0_30[[#This Row],[V_mag_adj]]/20)*SIN(RADIANS(_10sept_0_30[[#This Row],[V_phase]]))</f>
        <v>-1.2267429281170978E-3</v>
      </c>
    </row>
    <row r="316" spans="1:11" x14ac:dyDescent="0.25">
      <c r="A316">
        <v>133</v>
      </c>
      <c r="B316">
        <v>-18.559999999999999</v>
      </c>
      <c r="C316">
        <v>-100.35</v>
      </c>
      <c r="D316">
        <v>-18.579999999999998</v>
      </c>
      <c r="E316">
        <v>-100.51</v>
      </c>
      <c r="F316">
        <f>_10sept_0_30[[#This Row],[H_mag]]-40</f>
        <v>-58.56</v>
      </c>
      <c r="G316">
        <f>_10sept_0_30[[#This Row],[V_mag]]-40</f>
        <v>-58.58</v>
      </c>
      <c r="H316">
        <f>10^(_10sept_0_30[[#This Row],[H_mag_adj]]/20)*COS(RADIANS(_10sept_0_30[[#This Row],[H_phase]]))</f>
        <v>-2.120572889811822E-4</v>
      </c>
      <c r="I316">
        <f>10^(_10sept_0_30[[#This Row],[H_mag_adj]]/20)*SIN(RADIANS(_10sept_0_30[[#This Row],[H_phase]]))</f>
        <v>-1.1611152006305197E-3</v>
      </c>
      <c r="J316">
        <f>10^(_10sept_0_30[[#This Row],[V_mag_adj]]/20)*COS(RADIANS(_10sept_0_30[[#This Row],[V_phase]]))</f>
        <v>-2.1480372951710163E-4</v>
      </c>
      <c r="K316">
        <f>10^(_10sept_0_30[[#This Row],[V_mag_adj]]/20)*SIN(RADIANS(_10sept_0_30[[#This Row],[V_phase]]))</f>
        <v>-1.15784937995295E-3</v>
      </c>
    </row>
    <row r="317" spans="1:11" x14ac:dyDescent="0.25">
      <c r="A317">
        <v>134</v>
      </c>
      <c r="B317">
        <v>-18.95</v>
      </c>
      <c r="C317">
        <v>-113.15</v>
      </c>
      <c r="D317">
        <v>-18.989999999999998</v>
      </c>
      <c r="E317">
        <v>-113.11</v>
      </c>
      <c r="F317">
        <f>_10sept_0_30[[#This Row],[H_mag]]-40</f>
        <v>-58.95</v>
      </c>
      <c r="G317">
        <f>_10sept_0_30[[#This Row],[V_mag]]-40</f>
        <v>-58.989999999999995</v>
      </c>
      <c r="H317">
        <f>10^(_10sept_0_30[[#This Row],[H_mag_adj]]/20)*COS(RADIANS(_10sept_0_30[[#This Row],[H_phase]]))</f>
        <v>-4.4365651234376242E-4</v>
      </c>
      <c r="I317">
        <f>10^(_10sept_0_30[[#This Row],[H_mag_adj]]/20)*SIN(RADIANS(_10sept_0_30[[#This Row],[H_phase]]))</f>
        <v>-1.0376280547824579E-3</v>
      </c>
      <c r="J317">
        <f>10^(_10sept_0_30[[#This Row],[V_mag_adj]]/20)*COS(RADIANS(_10sept_0_30[[#This Row],[V_phase]]))</f>
        <v>-4.4089691555095447E-4</v>
      </c>
      <c r="K317">
        <f>10^(_10sept_0_30[[#This Row],[V_mag_adj]]/20)*SIN(RADIANS(_10sept_0_30[[#This Row],[V_phase]]))</f>
        <v>-1.0331686427918368E-3</v>
      </c>
    </row>
    <row r="318" spans="1:11" x14ac:dyDescent="0.25">
      <c r="A318">
        <v>135</v>
      </c>
      <c r="B318">
        <v>-19.39</v>
      </c>
      <c r="C318">
        <v>-126.48</v>
      </c>
      <c r="D318">
        <v>-19.38</v>
      </c>
      <c r="E318">
        <v>-126.84</v>
      </c>
      <c r="F318">
        <f>_10sept_0_30[[#This Row],[H_mag]]-40</f>
        <v>-59.39</v>
      </c>
      <c r="G318">
        <f>_10sept_0_30[[#This Row],[V_mag]]-40</f>
        <v>-59.379999999999995</v>
      </c>
      <c r="H318">
        <f>10^(_10sept_0_30[[#This Row],[H_mag_adj]]/20)*COS(RADIANS(_10sept_0_30[[#This Row],[H_phase]]))</f>
        <v>-6.3779726185621104E-4</v>
      </c>
      <c r="I318">
        <f>10^(_10sept_0_30[[#This Row],[H_mag_adj]]/20)*SIN(RADIANS(_10sept_0_30[[#This Row],[H_phase]]))</f>
        <v>-8.6256306535415362E-4</v>
      </c>
      <c r="J318">
        <f>10^(_10sept_0_30[[#This Row],[V_mag_adj]]/20)*COS(RADIANS(_10sept_0_30[[#This Row],[V_phase]]))</f>
        <v>-6.4394522293605237E-4</v>
      </c>
      <c r="K318">
        <f>10^(_10sept_0_30[[#This Row],[V_mag_adj]]/20)*SIN(RADIANS(_10sept_0_30[[#This Row],[V_phase]]))</f>
        <v>-8.5952766545290991E-4</v>
      </c>
    </row>
    <row r="319" spans="1:11" x14ac:dyDescent="0.25">
      <c r="A319">
        <v>136</v>
      </c>
      <c r="B319">
        <v>-19.760000000000002</v>
      </c>
      <c r="C319">
        <v>-139.22</v>
      </c>
      <c r="D319">
        <v>-19.850000000000001</v>
      </c>
      <c r="E319">
        <v>-139.62</v>
      </c>
      <c r="F319">
        <f>_10sept_0_30[[#This Row],[H_mag]]-40</f>
        <v>-59.760000000000005</v>
      </c>
      <c r="G319">
        <f>_10sept_0_30[[#This Row],[V_mag]]-40</f>
        <v>-59.85</v>
      </c>
      <c r="H319">
        <f>10^(_10sept_0_30[[#This Row],[H_mag_adj]]/20)*COS(RADIANS(_10sept_0_30[[#This Row],[H_phase]]))</f>
        <v>-7.7843768436266017E-4</v>
      </c>
      <c r="I319">
        <f>10^(_10sept_0_30[[#This Row],[H_mag_adj]]/20)*SIN(RADIANS(_10sept_0_30[[#This Row],[H_phase]]))</f>
        <v>-6.7145534533411357E-4</v>
      </c>
      <c r="J319">
        <f>10^(_10sept_0_30[[#This Row],[V_mag_adj]]/20)*COS(RADIANS(_10sept_0_30[[#This Row],[V_phase]]))</f>
        <v>-7.7503395238914211E-4</v>
      </c>
      <c r="K319">
        <f>10^(_10sept_0_30[[#This Row],[V_mag_adj]]/20)*SIN(RADIANS(_10sept_0_30[[#This Row],[V_phase]]))</f>
        <v>-6.5913924122556024E-4</v>
      </c>
    </row>
    <row r="320" spans="1:11" x14ac:dyDescent="0.25">
      <c r="A320">
        <v>137</v>
      </c>
      <c r="B320">
        <v>-20.2</v>
      </c>
      <c r="C320">
        <v>-153.63999999999999</v>
      </c>
      <c r="D320">
        <v>-20.27</v>
      </c>
      <c r="E320">
        <v>-154.1</v>
      </c>
      <c r="F320">
        <f>_10sept_0_30[[#This Row],[H_mag]]-40</f>
        <v>-60.2</v>
      </c>
      <c r="G320">
        <f>_10sept_0_30[[#This Row],[V_mag]]-40</f>
        <v>-60.269999999999996</v>
      </c>
      <c r="H320">
        <f>10^(_10sept_0_30[[#This Row],[H_mag_adj]]/20)*COS(RADIANS(_10sept_0_30[[#This Row],[H_phase]]))</f>
        <v>-8.7562600604883657E-4</v>
      </c>
      <c r="I320">
        <f>10^(_10sept_0_30[[#This Row],[H_mag_adj]]/20)*SIN(RADIANS(_10sept_0_30[[#This Row],[H_phase]]))</f>
        <v>-4.3390285036214751E-4</v>
      </c>
      <c r="J320">
        <f>10^(_10sept_0_30[[#This Row],[V_mag_adj]]/20)*COS(RADIANS(_10sept_0_30[[#This Row],[V_phase]]))</f>
        <v>-8.720252562658394E-4</v>
      </c>
      <c r="K320">
        <f>10^(_10sept_0_30[[#This Row],[V_mag_adj]]/20)*SIN(RADIANS(_10sept_0_30[[#This Row],[V_phase]]))</f>
        <v>-4.2343271366196547E-4</v>
      </c>
    </row>
    <row r="321" spans="1:11" x14ac:dyDescent="0.25">
      <c r="A321">
        <v>138</v>
      </c>
      <c r="B321">
        <v>-20.56</v>
      </c>
      <c r="C321">
        <v>-168.64</v>
      </c>
      <c r="D321">
        <v>-20.58</v>
      </c>
      <c r="E321">
        <v>-168.9</v>
      </c>
      <c r="F321">
        <f>_10sept_0_30[[#This Row],[H_mag]]-40</f>
        <v>-60.56</v>
      </c>
      <c r="G321">
        <f>_10sept_0_30[[#This Row],[V_mag]]-40</f>
        <v>-60.58</v>
      </c>
      <c r="H321">
        <f>10^(_10sept_0_30[[#This Row],[H_mag_adj]]/20)*COS(RADIANS(_10sept_0_30[[#This Row],[H_phase]]))</f>
        <v>-9.1919416081201303E-4</v>
      </c>
      <c r="I321">
        <f>10^(_10sept_0_30[[#This Row],[H_mag_adj]]/20)*SIN(RADIANS(_10sept_0_30[[#This Row],[H_phase]]))</f>
        <v>-1.8467433920277675E-4</v>
      </c>
      <c r="J321">
        <f>10^(_10sept_0_30[[#This Row],[V_mag_adj]]/20)*COS(RADIANS(_10sept_0_30[[#This Row],[V_phase]]))</f>
        <v>-9.1790672589771272E-4</v>
      </c>
      <c r="K321">
        <f>10^(_10sept_0_30[[#This Row],[V_mag_adj]]/20)*SIN(RADIANS(_10sept_0_30[[#This Row],[V_phase]]))</f>
        <v>-1.8008613988637883E-4</v>
      </c>
    </row>
    <row r="322" spans="1:11" x14ac:dyDescent="0.25">
      <c r="A322">
        <v>139</v>
      </c>
      <c r="B322">
        <v>-20.74</v>
      </c>
      <c r="C322">
        <v>176.37</v>
      </c>
      <c r="D322">
        <v>-20.76</v>
      </c>
      <c r="E322">
        <v>176.21</v>
      </c>
      <c r="F322">
        <f>_10sept_0_30[[#This Row],[H_mag]]-40</f>
        <v>-60.739999999999995</v>
      </c>
      <c r="G322">
        <f>_10sept_0_30[[#This Row],[V_mag]]-40</f>
        <v>-60.760000000000005</v>
      </c>
      <c r="H322">
        <f>10^(_10sept_0_30[[#This Row],[H_mag_adj]]/20)*COS(RADIANS(_10sept_0_30[[#This Row],[H_phase]]))</f>
        <v>-9.1649015918756119E-4</v>
      </c>
      <c r="I322">
        <f>10^(_10sept_0_30[[#This Row],[H_mag_adj]]/20)*SIN(RADIANS(_10sept_0_30[[#This Row],[H_phase]]))</f>
        <v>5.8142461907222147E-5</v>
      </c>
      <c r="J322">
        <f>10^(_10sept_0_30[[#This Row],[V_mag_adj]]/20)*COS(RADIANS(_10sept_0_30[[#This Row],[V_phase]]))</f>
        <v>-9.1421673430076063E-4</v>
      </c>
      <c r="K322">
        <f>10^(_10sept_0_30[[#This Row],[V_mag_adj]]/20)*SIN(RADIANS(_10sept_0_30[[#This Row],[V_phase]]))</f>
        <v>6.0561945509102109E-5</v>
      </c>
    </row>
    <row r="323" spans="1:11" x14ac:dyDescent="0.25">
      <c r="A323">
        <v>140</v>
      </c>
      <c r="B323">
        <v>-20.77</v>
      </c>
      <c r="C323">
        <v>162.13999999999999</v>
      </c>
      <c r="D323">
        <v>-20.88</v>
      </c>
      <c r="E323">
        <v>161.44999999999999</v>
      </c>
      <c r="F323">
        <f>_10sept_0_30[[#This Row],[H_mag]]-40</f>
        <v>-60.769999999999996</v>
      </c>
      <c r="G323">
        <f>_10sept_0_30[[#This Row],[V_mag]]-40</f>
        <v>-60.879999999999995</v>
      </c>
      <c r="H323">
        <f>10^(_10sept_0_30[[#This Row],[H_mag_adj]]/20)*COS(RADIANS(_10sept_0_30[[#This Row],[H_phase]]))</f>
        <v>-8.7106325087499671E-4</v>
      </c>
      <c r="I323">
        <f>10^(_10sept_0_30[[#This Row],[H_mag_adj]]/20)*SIN(RADIANS(_10sept_0_30[[#This Row],[H_phase]]))</f>
        <v>2.8067435775639251E-4</v>
      </c>
      <c r="J323">
        <f>10^(_10sept_0_30[[#This Row],[V_mag_adj]]/20)*COS(RADIANS(_10sept_0_30[[#This Row],[V_phase]]))</f>
        <v>-8.567016246384154E-4</v>
      </c>
      <c r="K323">
        <f>10^(_10sept_0_30[[#This Row],[V_mag_adj]]/20)*SIN(RADIANS(_10sept_0_30[[#This Row],[V_phase]]))</f>
        <v>2.8747990834229184E-4</v>
      </c>
    </row>
    <row r="324" spans="1:11" x14ac:dyDescent="0.25">
      <c r="A324">
        <v>141</v>
      </c>
      <c r="B324">
        <v>-20.83</v>
      </c>
      <c r="C324">
        <v>147.94</v>
      </c>
      <c r="D324">
        <v>-20.83</v>
      </c>
      <c r="E324">
        <v>147.47999999999999</v>
      </c>
      <c r="F324">
        <f>_10sept_0_30[[#This Row],[H_mag]]-40</f>
        <v>-60.83</v>
      </c>
      <c r="G324">
        <f>_10sept_0_30[[#This Row],[V_mag]]-40</f>
        <v>-60.83</v>
      </c>
      <c r="H324">
        <f>10^(_10sept_0_30[[#This Row],[H_mag_adj]]/20)*COS(RADIANS(_10sept_0_30[[#This Row],[H_phase]]))</f>
        <v>-7.7025755474081263E-4</v>
      </c>
      <c r="I324">
        <f>10^(_10sept_0_30[[#This Row],[H_mag_adj]]/20)*SIN(RADIANS(_10sept_0_30[[#This Row],[H_phase]]))</f>
        <v>4.8243263668815134E-4</v>
      </c>
      <c r="J324">
        <f>10^(_10sept_0_30[[#This Row],[V_mag_adj]]/20)*COS(RADIANS(_10sept_0_30[[#This Row],[V_phase]]))</f>
        <v>-7.6635955477257812E-4</v>
      </c>
      <c r="K324">
        <f>10^(_10sept_0_30[[#This Row],[V_mag_adj]]/20)*SIN(RADIANS(_10sept_0_30[[#This Row],[V_phase]]))</f>
        <v>4.8860104623911081E-4</v>
      </c>
    </row>
    <row r="325" spans="1:11" x14ac:dyDescent="0.25">
      <c r="A325">
        <v>142</v>
      </c>
      <c r="B325">
        <v>-20.78</v>
      </c>
      <c r="C325">
        <v>134.63</v>
      </c>
      <c r="D325">
        <v>-20.73</v>
      </c>
      <c r="E325">
        <v>134.34</v>
      </c>
      <c r="F325">
        <f>_10sept_0_30[[#This Row],[H_mag]]-40</f>
        <v>-60.78</v>
      </c>
      <c r="G325">
        <f>_10sept_0_30[[#This Row],[V_mag]]-40</f>
        <v>-60.730000000000004</v>
      </c>
      <c r="H325">
        <f>10^(_10sept_0_30[[#This Row],[H_mag_adj]]/20)*COS(RADIANS(_10sept_0_30[[#This Row],[H_phase]]))</f>
        <v>-6.4218811129405234E-4</v>
      </c>
      <c r="I325">
        <f>10^(_10sept_0_30[[#This Row],[H_mag_adj]]/20)*SIN(RADIANS(_10sept_0_30[[#This Row],[H_phase]]))</f>
        <v>6.505362771927662E-4</v>
      </c>
      <c r="J325">
        <f>10^(_10sept_0_30[[#This Row],[V_mag_adj]]/20)*COS(RADIANS(_10sept_0_30[[#This Row],[V_phase]]))</f>
        <v>-6.42575575780278E-4</v>
      </c>
      <c r="K325">
        <f>10^(_10sept_0_30[[#This Row],[V_mag_adj]]/20)*SIN(RADIANS(_10sept_0_30[[#This Row],[V_phase]]))</f>
        <v>6.5755264015205034E-4</v>
      </c>
    </row>
    <row r="326" spans="1:11" x14ac:dyDescent="0.25">
      <c r="A326">
        <v>143</v>
      </c>
      <c r="B326">
        <v>-20.65</v>
      </c>
      <c r="C326">
        <v>122.41</v>
      </c>
      <c r="D326">
        <v>-20.71</v>
      </c>
      <c r="E326">
        <v>122.28</v>
      </c>
      <c r="F326">
        <f>_10sept_0_30[[#This Row],[H_mag]]-40</f>
        <v>-60.65</v>
      </c>
      <c r="G326">
        <f>_10sept_0_30[[#This Row],[V_mag]]-40</f>
        <v>-60.71</v>
      </c>
      <c r="H326">
        <f>10^(_10sept_0_30[[#This Row],[H_mag_adj]]/20)*COS(RADIANS(_10sept_0_30[[#This Row],[H_phase]]))</f>
        <v>-4.9732906840948502E-4</v>
      </c>
      <c r="I326">
        <f>10^(_10sept_0_30[[#This Row],[H_mag_adj]]/20)*SIN(RADIANS(_10sept_0_30[[#This Row],[H_phase]]))</f>
        <v>7.8336297455238076E-4</v>
      </c>
      <c r="J326">
        <f>10^(_10sept_0_30[[#This Row],[V_mag_adj]]/20)*COS(RADIANS(_10sept_0_30[[#This Row],[V_phase]]))</f>
        <v>-4.9213905066448568E-4</v>
      </c>
      <c r="K326">
        <f>10^(_10sept_0_30[[#This Row],[V_mag_adj]]/20)*SIN(RADIANS(_10sept_0_30[[#This Row],[V_phase]]))</f>
        <v>7.7908897428173856E-4</v>
      </c>
    </row>
    <row r="327" spans="1:11" x14ac:dyDescent="0.25">
      <c r="A327">
        <v>144</v>
      </c>
      <c r="B327">
        <v>-20.78</v>
      </c>
      <c r="C327">
        <v>111.98</v>
      </c>
      <c r="D327">
        <v>-20.76</v>
      </c>
      <c r="E327">
        <v>111.98</v>
      </c>
      <c r="F327">
        <f>_10sept_0_30[[#This Row],[H_mag]]-40</f>
        <v>-60.78</v>
      </c>
      <c r="G327">
        <f>_10sept_0_30[[#This Row],[V_mag]]-40</f>
        <v>-60.760000000000005</v>
      </c>
      <c r="H327">
        <f>10^(_10sept_0_30[[#This Row],[H_mag_adj]]/20)*COS(RADIANS(_10sept_0_30[[#This Row],[H_phase]]))</f>
        <v>-3.4213697540326005E-4</v>
      </c>
      <c r="I327">
        <f>10^(_10sept_0_30[[#This Row],[H_mag_adj]]/20)*SIN(RADIANS(_10sept_0_30[[#This Row],[H_phase]]))</f>
        <v>8.4767051871181332E-4</v>
      </c>
      <c r="J327">
        <f>10^(_10sept_0_30[[#This Row],[V_mag_adj]]/20)*COS(RADIANS(_10sept_0_30[[#This Row],[V_phase]]))</f>
        <v>-3.4292568258681704E-4</v>
      </c>
      <c r="K327">
        <f>10^(_10sept_0_30[[#This Row],[V_mag_adj]]/20)*SIN(RADIANS(_10sept_0_30[[#This Row],[V_phase]]))</f>
        <v>8.4962460106906062E-4</v>
      </c>
    </row>
    <row r="328" spans="1:11" x14ac:dyDescent="0.25">
      <c r="A328">
        <v>145</v>
      </c>
      <c r="B328">
        <v>-20.84</v>
      </c>
      <c r="C328">
        <v>102.24</v>
      </c>
      <c r="D328">
        <v>-20.96</v>
      </c>
      <c r="E328">
        <v>101.8</v>
      </c>
      <c r="F328">
        <f>_10sept_0_30[[#This Row],[H_mag]]-40</f>
        <v>-60.84</v>
      </c>
      <c r="G328">
        <f>_10sept_0_30[[#This Row],[V_mag]]-40</f>
        <v>-60.96</v>
      </c>
      <c r="H328">
        <f>10^(_10sept_0_30[[#This Row],[H_mag_adj]]/20)*COS(RADIANS(_10sept_0_30[[#This Row],[H_phase]]))</f>
        <v>-1.9246440693098421E-4</v>
      </c>
      <c r="I328">
        <f>10^(_10sept_0_30[[#This Row],[H_mag_adj]]/20)*SIN(RADIANS(_10sept_0_30[[#This Row],[H_phase]]))</f>
        <v>8.8718406606391666E-4</v>
      </c>
      <c r="J328">
        <f>10^(_10sept_0_30[[#This Row],[V_mag_adj]]/20)*COS(RADIANS(_10sept_0_30[[#This Row],[V_phase]]))</f>
        <v>-1.8309855951314209E-4</v>
      </c>
      <c r="K328">
        <f>10^(_10sept_0_30[[#This Row],[V_mag_adj]]/20)*SIN(RADIANS(_10sept_0_30[[#This Row],[V_phase]]))</f>
        <v>8.7644337004274869E-4</v>
      </c>
    </row>
    <row r="329" spans="1:11" x14ac:dyDescent="0.25">
      <c r="A329">
        <v>146</v>
      </c>
      <c r="B329">
        <v>-21.2</v>
      </c>
      <c r="C329">
        <v>93.23</v>
      </c>
      <c r="D329">
        <v>-21.17</v>
      </c>
      <c r="E329">
        <v>91.99</v>
      </c>
      <c r="F329">
        <f>_10sept_0_30[[#This Row],[H_mag]]-40</f>
        <v>-61.2</v>
      </c>
      <c r="G329">
        <f>_10sept_0_30[[#This Row],[V_mag]]-40</f>
        <v>-61.17</v>
      </c>
      <c r="H329">
        <f>10^(_10sept_0_30[[#This Row],[H_mag_adj]]/20)*COS(RADIANS(_10sept_0_30[[#This Row],[H_phase]]))</f>
        <v>-4.9073816102727364E-5</v>
      </c>
      <c r="I329">
        <f>10^(_10sept_0_30[[#This Row],[H_mag_adj]]/20)*SIN(RADIANS(_10sept_0_30[[#This Row],[H_phase]]))</f>
        <v>8.6957997654171977E-4</v>
      </c>
      <c r="J329">
        <f>10^(_10sept_0_30[[#This Row],[V_mag_adj]]/20)*COS(RADIANS(_10sept_0_30[[#This Row],[V_phase]]))</f>
        <v>-3.034891186799726E-5</v>
      </c>
      <c r="K329">
        <f>10^(_10sept_0_30[[#This Row],[V_mag_adj]]/20)*SIN(RADIANS(_10sept_0_30[[#This Row],[V_phase]]))</f>
        <v>8.7344989960851094E-4</v>
      </c>
    </row>
    <row r="330" spans="1:11" x14ac:dyDescent="0.25">
      <c r="A330">
        <v>147</v>
      </c>
      <c r="B330">
        <v>-21.74</v>
      </c>
      <c r="C330">
        <v>83.86</v>
      </c>
      <c r="D330">
        <v>-21.78</v>
      </c>
      <c r="E330">
        <v>83.64</v>
      </c>
      <c r="F330">
        <f>_10sept_0_30[[#This Row],[H_mag]]-40</f>
        <v>-61.739999999999995</v>
      </c>
      <c r="G330">
        <f>_10sept_0_30[[#This Row],[V_mag]]-40</f>
        <v>-61.78</v>
      </c>
      <c r="H330">
        <f>10^(_10sept_0_30[[#This Row],[H_mag_adj]]/20)*COS(RADIANS(_10sept_0_30[[#This Row],[H_phase]]))</f>
        <v>8.7541540328802975E-5</v>
      </c>
      <c r="I330">
        <f>10^(_10sept_0_30[[#This Row],[H_mag_adj]]/20)*SIN(RADIANS(_10sept_0_30[[#This Row],[H_phase]]))</f>
        <v>8.1376967757061734E-4</v>
      </c>
      <c r="J330">
        <f>10^(_10sept_0_30[[#This Row],[V_mag_adj]]/20)*COS(RADIANS(_10sept_0_30[[#This Row],[V_phase]]))</f>
        <v>9.0248968257461968E-5</v>
      </c>
      <c r="K330">
        <f>10^(_10sept_0_30[[#This Row],[V_mag_adj]]/20)*SIN(RADIANS(_10sept_0_30[[#This Row],[V_phase]]))</f>
        <v>8.0969018403977903E-4</v>
      </c>
    </row>
    <row r="331" spans="1:11" x14ac:dyDescent="0.25">
      <c r="A331">
        <v>148</v>
      </c>
      <c r="B331">
        <v>-22.58</v>
      </c>
      <c r="C331">
        <v>74.95</v>
      </c>
      <c r="D331">
        <v>-22.61</v>
      </c>
      <c r="E331">
        <v>75.430000000000007</v>
      </c>
      <c r="F331">
        <f>_10sept_0_30[[#This Row],[H_mag]]-40</f>
        <v>-62.58</v>
      </c>
      <c r="G331">
        <f>_10sept_0_30[[#This Row],[V_mag]]-40</f>
        <v>-62.61</v>
      </c>
      <c r="H331">
        <f>10^(_10sept_0_30[[#This Row],[H_mag_adj]]/20)*COS(RADIANS(_10sept_0_30[[#This Row],[H_phase]]))</f>
        <v>1.9293374306031234E-4</v>
      </c>
      <c r="I331">
        <f>10^(_10sept_0_30[[#This Row],[H_mag_adj]]/20)*SIN(RADIANS(_10sept_0_30[[#This Row],[H_phase]]))</f>
        <v>7.1753328150650562E-4</v>
      </c>
      <c r="J331">
        <f>10^(_10sept_0_30[[#This Row],[V_mag_adj]]/20)*COS(RADIANS(_10sept_0_30[[#This Row],[V_phase]]))</f>
        <v>1.8627137936214289E-4</v>
      </c>
      <c r="K331">
        <f>10^(_10sept_0_30[[#This Row],[V_mag_adj]]/20)*SIN(RADIANS(_10sept_0_30[[#This Row],[V_phase]]))</f>
        <v>7.1664491776009807E-4</v>
      </c>
    </row>
    <row r="332" spans="1:11" x14ac:dyDescent="0.25">
      <c r="A332">
        <v>149</v>
      </c>
      <c r="B332">
        <v>-23.32</v>
      </c>
      <c r="C332">
        <v>67.33</v>
      </c>
      <c r="D332">
        <v>-23.48</v>
      </c>
      <c r="E332">
        <v>65.91</v>
      </c>
      <c r="F332">
        <f>_10sept_0_30[[#This Row],[H_mag]]-40</f>
        <v>-63.32</v>
      </c>
      <c r="G332">
        <f>_10sept_0_30[[#This Row],[V_mag]]-40</f>
        <v>-63.480000000000004</v>
      </c>
      <c r="H332">
        <f>10^(_10sept_0_30[[#This Row],[H_mag_adj]]/20)*COS(RADIANS(_10sept_0_30[[#This Row],[H_phase]]))</f>
        <v>2.6298899214490906E-4</v>
      </c>
      <c r="I332">
        <f>10^(_10sept_0_30[[#This Row],[H_mag_adj]]/20)*SIN(RADIANS(_10sept_0_30[[#This Row],[H_phase]]))</f>
        <v>6.2962122227063096E-4</v>
      </c>
      <c r="J332">
        <f>10^(_10sept_0_30[[#This Row],[V_mag_adj]]/20)*COS(RADIANS(_10sept_0_30[[#This Row],[V_phase]]))</f>
        <v>2.7342756103896726E-4</v>
      </c>
      <c r="K332">
        <f>10^(_10sept_0_30[[#This Row],[V_mag_adj]]/20)*SIN(RADIANS(_10sept_0_30[[#This Row],[V_phase]]))</f>
        <v>6.1154129770393459E-4</v>
      </c>
    </row>
    <row r="333" spans="1:11" x14ac:dyDescent="0.25">
      <c r="A333">
        <v>150</v>
      </c>
      <c r="B333">
        <v>-24.52</v>
      </c>
      <c r="C333">
        <v>57.03</v>
      </c>
      <c r="D333">
        <v>-24.57</v>
      </c>
      <c r="E333">
        <v>56.96</v>
      </c>
      <c r="F333">
        <f>_10sept_0_30[[#This Row],[H_mag]]-40</f>
        <v>-64.52</v>
      </c>
      <c r="G333">
        <f>_10sept_0_30[[#This Row],[V_mag]]-40</f>
        <v>-64.569999999999993</v>
      </c>
      <c r="H333">
        <f>10^(_10sept_0_30[[#This Row],[H_mag_adj]]/20)*COS(RADIANS(_10sept_0_30[[#This Row],[H_phase]]))</f>
        <v>3.2341369376576764E-4</v>
      </c>
      <c r="I333">
        <f>10^(_10sept_0_30[[#This Row],[H_mag_adj]]/20)*SIN(RADIANS(_10sept_0_30[[#This Row],[H_phase]]))</f>
        <v>4.9858474954288224E-4</v>
      </c>
      <c r="J333">
        <f>10^(_10sept_0_30[[#This Row],[V_mag_adj]]/20)*COS(RADIANS(_10sept_0_30[[#This Row],[V_phase]]))</f>
        <v>3.2216272273494532E-4</v>
      </c>
      <c r="K333">
        <f>10^(_10sept_0_30[[#This Row],[V_mag_adj]]/20)*SIN(RADIANS(_10sept_0_30[[#This Row],[V_phase]]))</f>
        <v>4.9532968370429161E-4</v>
      </c>
    </row>
    <row r="334" spans="1:11" x14ac:dyDescent="0.25">
      <c r="A334">
        <v>151</v>
      </c>
      <c r="B334">
        <v>-25.88</v>
      </c>
      <c r="C334">
        <v>44.85</v>
      </c>
      <c r="D334">
        <v>-25.81</v>
      </c>
      <c r="E334">
        <v>45.61</v>
      </c>
      <c r="F334">
        <f>_10sept_0_30[[#This Row],[H_mag]]-40</f>
        <v>-65.88</v>
      </c>
      <c r="G334">
        <f>_10sept_0_30[[#This Row],[V_mag]]-40</f>
        <v>-65.81</v>
      </c>
      <c r="H334">
        <f>10^(_10sept_0_30[[#This Row],[H_mag_adj]]/20)*COS(RADIANS(_10sept_0_30[[#This Row],[H_phase]]))</f>
        <v>3.6026246068637747E-4</v>
      </c>
      <c r="I334">
        <f>10^(_10sept_0_30[[#This Row],[H_mag_adj]]/20)*SIN(RADIANS(_10sept_0_30[[#This Row],[H_phase]]))</f>
        <v>3.5838105207119415E-4</v>
      </c>
      <c r="J334">
        <f>10^(_10sept_0_30[[#This Row],[V_mag_adj]]/20)*COS(RADIANS(_10sept_0_30[[#This Row],[V_phase]]))</f>
        <v>3.5835354302503737E-4</v>
      </c>
      <c r="K334">
        <f>10^(_10sept_0_30[[#This Row],[V_mag_adj]]/20)*SIN(RADIANS(_10sept_0_30[[#This Row],[V_phase]]))</f>
        <v>3.6606637723211665E-4</v>
      </c>
    </row>
    <row r="335" spans="1:11" x14ac:dyDescent="0.25">
      <c r="A335">
        <v>152</v>
      </c>
      <c r="B335">
        <v>-27.2</v>
      </c>
      <c r="C335">
        <v>32.46</v>
      </c>
      <c r="D335">
        <v>-27.14</v>
      </c>
      <c r="E335">
        <v>31.19</v>
      </c>
      <c r="F335">
        <f>_10sept_0_30[[#This Row],[H_mag]]-40</f>
        <v>-67.2</v>
      </c>
      <c r="G335">
        <f>_10sept_0_30[[#This Row],[V_mag]]-40</f>
        <v>-67.14</v>
      </c>
      <c r="H335">
        <f>10^(_10sept_0_30[[#This Row],[H_mag_adj]]/20)*COS(RADIANS(_10sept_0_30[[#This Row],[H_phase]]))</f>
        <v>3.6831736880261752E-4</v>
      </c>
      <c r="I335">
        <f>10^(_10sept_0_30[[#This Row],[H_mag_adj]]/20)*SIN(RADIANS(_10sept_0_30[[#This Row],[H_phase]]))</f>
        <v>2.3428270878287356E-4</v>
      </c>
      <c r="J335">
        <f>10^(_10sept_0_30[[#This Row],[V_mag_adj]]/20)*COS(RADIANS(_10sept_0_30[[#This Row],[V_phase]]))</f>
        <v>3.7600792314686823E-4</v>
      </c>
      <c r="K335">
        <f>10^(_10sept_0_30[[#This Row],[V_mag_adj]]/20)*SIN(RADIANS(_10sept_0_30[[#This Row],[V_phase]]))</f>
        <v>2.2762880624488358E-4</v>
      </c>
    </row>
    <row r="336" spans="1:11" x14ac:dyDescent="0.25">
      <c r="A336">
        <v>153</v>
      </c>
      <c r="B336">
        <v>-28.15</v>
      </c>
      <c r="C336">
        <v>16.5</v>
      </c>
      <c r="D336">
        <v>-27.96</v>
      </c>
      <c r="E336">
        <v>16.73</v>
      </c>
      <c r="F336">
        <f>_10sept_0_30[[#This Row],[H_mag]]-40</f>
        <v>-68.150000000000006</v>
      </c>
      <c r="G336">
        <f>_10sept_0_30[[#This Row],[V_mag]]-40</f>
        <v>-67.960000000000008</v>
      </c>
      <c r="H336">
        <f>10^(_10sept_0_30[[#This Row],[H_mag_adj]]/20)*COS(RADIANS(_10sept_0_30[[#This Row],[H_phase]]))</f>
        <v>3.7517765476804515E-4</v>
      </c>
      <c r="I336">
        <f>10^(_10sept_0_30[[#This Row],[H_mag_adj]]/20)*SIN(RADIANS(_10sept_0_30[[#This Row],[H_phase]]))</f>
        <v>1.1113268435051943E-4</v>
      </c>
      <c r="J336">
        <f>10^(_10sept_0_30[[#This Row],[V_mag_adj]]/20)*COS(RADIANS(_10sept_0_30[[#This Row],[V_phase]]))</f>
        <v>3.8301584917446962E-4</v>
      </c>
      <c r="K336">
        <f>10^(_10sept_0_30[[#This Row],[V_mag_adj]]/20)*SIN(RADIANS(_10sept_0_30[[#This Row],[V_phase]]))</f>
        <v>1.1512889360463033E-4</v>
      </c>
    </row>
    <row r="337" spans="1:11" x14ac:dyDescent="0.25">
      <c r="A337">
        <v>154</v>
      </c>
      <c r="B337">
        <v>-28.46</v>
      </c>
      <c r="C337">
        <v>-0.57999999999999996</v>
      </c>
      <c r="D337">
        <v>-28.52</v>
      </c>
      <c r="E337">
        <v>-0.81</v>
      </c>
      <c r="F337">
        <f>_10sept_0_30[[#This Row],[H_mag]]-40</f>
        <v>-68.460000000000008</v>
      </c>
      <c r="G337">
        <f>_10sept_0_30[[#This Row],[V_mag]]-40</f>
        <v>-68.52</v>
      </c>
      <c r="H337">
        <f>10^(_10sept_0_30[[#This Row],[H_mag_adj]]/20)*COS(RADIANS(_10sept_0_30[[#This Row],[H_phase]]))</f>
        <v>3.7755284555641543E-4</v>
      </c>
      <c r="I337">
        <f>10^(_10sept_0_30[[#This Row],[H_mag_adj]]/20)*SIN(RADIANS(_10sept_0_30[[#This Row],[H_phase]]))</f>
        <v>-3.822063902094057E-6</v>
      </c>
      <c r="J337">
        <f>10^(_10sept_0_30[[#This Row],[V_mag_adj]]/20)*COS(RADIANS(_10sept_0_30[[#This Row],[V_phase]]))</f>
        <v>3.7493553191322491E-4</v>
      </c>
      <c r="K337">
        <f>10^(_10sept_0_30[[#This Row],[V_mag_adj]]/20)*SIN(RADIANS(_10sept_0_30[[#This Row],[V_phase]]))</f>
        <v>-5.3008793552129671E-6</v>
      </c>
    </row>
    <row r="338" spans="1:11" x14ac:dyDescent="0.25">
      <c r="A338">
        <v>155</v>
      </c>
      <c r="B338">
        <v>-28.44</v>
      </c>
      <c r="C338">
        <v>-17.45</v>
      </c>
      <c r="D338">
        <v>-28.43</v>
      </c>
      <c r="E338">
        <v>-17.25</v>
      </c>
      <c r="F338">
        <f>_10sept_0_30[[#This Row],[H_mag]]-40</f>
        <v>-68.44</v>
      </c>
      <c r="G338">
        <f>_10sept_0_30[[#This Row],[V_mag]]-40</f>
        <v>-68.430000000000007</v>
      </c>
      <c r="H338">
        <f>10^(_10sept_0_30[[#This Row],[H_mag_adj]]/20)*COS(RADIANS(_10sept_0_30[[#This Row],[H_phase]]))</f>
        <v>3.6102627961593449E-4</v>
      </c>
      <c r="I338">
        <f>10^(_10sept_0_30[[#This Row],[H_mag_adj]]/20)*SIN(RADIANS(_10sept_0_30[[#This Row],[H_phase]]))</f>
        <v>-1.1348486839236098E-4</v>
      </c>
      <c r="J338">
        <f>10^(_10sept_0_30[[#This Row],[V_mag_adj]]/20)*COS(RADIANS(_10sept_0_30[[#This Row],[V_phase]]))</f>
        <v>3.6183655625645196E-4</v>
      </c>
      <c r="K338">
        <f>10^(_10sept_0_30[[#This Row],[V_mag_adj]]/20)*SIN(RADIANS(_10sept_0_30[[#This Row],[V_phase]]))</f>
        <v>-1.1235323712219631E-4</v>
      </c>
    </row>
    <row r="339" spans="1:11" x14ac:dyDescent="0.25">
      <c r="A339">
        <v>156</v>
      </c>
      <c r="B339">
        <v>-28.35</v>
      </c>
      <c r="C339">
        <v>-31.39</v>
      </c>
      <c r="D339">
        <v>-28.1</v>
      </c>
      <c r="E339">
        <v>-31.18</v>
      </c>
      <c r="F339">
        <f>_10sept_0_30[[#This Row],[H_mag]]-40</f>
        <v>-68.349999999999994</v>
      </c>
      <c r="G339">
        <f>_10sept_0_30[[#This Row],[V_mag]]-40</f>
        <v>-68.099999999999994</v>
      </c>
      <c r="H339">
        <f>10^(_10sept_0_30[[#This Row],[H_mag_adj]]/20)*COS(RADIANS(_10sept_0_30[[#This Row],[H_phase]]))</f>
        <v>3.2641915107959398E-4</v>
      </c>
      <c r="I339">
        <f>10^(_10sept_0_30[[#This Row],[H_mag_adj]]/20)*SIN(RADIANS(_10sept_0_30[[#This Row],[H_phase]]))</f>
        <v>-1.9916891136457314E-4</v>
      </c>
      <c r="J339">
        <f>10^(_10sept_0_30[[#This Row],[V_mag_adj]]/20)*COS(RADIANS(_10sept_0_30[[#This Row],[V_phase]]))</f>
        <v>3.3669981252264946E-4</v>
      </c>
      <c r="K339">
        <f>10^(_10sept_0_30[[#This Row],[V_mag_adj]]/20)*SIN(RADIANS(_10sept_0_30[[#This Row],[V_phase]]))</f>
        <v>-2.0375205063621015E-4</v>
      </c>
    </row>
    <row r="340" spans="1:11" x14ac:dyDescent="0.25">
      <c r="A340">
        <v>157</v>
      </c>
      <c r="B340">
        <v>-27.65</v>
      </c>
      <c r="C340">
        <v>-41.23</v>
      </c>
      <c r="D340">
        <v>-27.67</v>
      </c>
      <c r="E340">
        <v>-41.47</v>
      </c>
      <c r="F340">
        <f>_10sept_0_30[[#This Row],[H_mag]]-40</f>
        <v>-67.650000000000006</v>
      </c>
      <c r="G340">
        <f>_10sept_0_30[[#This Row],[V_mag]]-40</f>
        <v>-67.67</v>
      </c>
      <c r="H340">
        <f>10^(_10sept_0_30[[#This Row],[H_mag_adj]]/20)*COS(RADIANS(_10sept_0_30[[#This Row],[H_phase]]))</f>
        <v>3.1171537006353473E-4</v>
      </c>
      <c r="I340">
        <f>10^(_10sept_0_30[[#This Row],[H_mag_adj]]/20)*SIN(RADIANS(_10sept_0_30[[#This Row],[H_phase]]))</f>
        <v>-2.7317460859661147E-4</v>
      </c>
      <c r="J340">
        <f>10^(_10sept_0_30[[#This Row],[V_mag_adj]]/20)*COS(RADIANS(_10sept_0_30[[#This Row],[V_phase]]))</f>
        <v>3.0985408019158355E-4</v>
      </c>
      <c r="K340">
        <f>10^(_10sept_0_30[[#This Row],[V_mag_adj]]/20)*SIN(RADIANS(_10sept_0_30[[#This Row],[V_phase]]))</f>
        <v>-2.7384663682005676E-4</v>
      </c>
    </row>
    <row r="341" spans="1:11" x14ac:dyDescent="0.25">
      <c r="A341">
        <v>158</v>
      </c>
      <c r="B341">
        <v>-27.33</v>
      </c>
      <c r="C341">
        <v>-50.79</v>
      </c>
      <c r="D341">
        <v>-27.29</v>
      </c>
      <c r="E341">
        <v>-50.56</v>
      </c>
      <c r="F341">
        <f>_10sept_0_30[[#This Row],[H_mag]]-40</f>
        <v>-67.33</v>
      </c>
      <c r="G341">
        <f>_10sept_0_30[[#This Row],[V_mag]]-40</f>
        <v>-67.289999999999992</v>
      </c>
      <c r="H341">
        <f>10^(_10sept_0_30[[#This Row],[H_mag_adj]]/20)*COS(RADIANS(_10sept_0_30[[#This Row],[H_phase]]))</f>
        <v>2.7185049973138834E-4</v>
      </c>
      <c r="I341">
        <f>10^(_10sept_0_30[[#This Row],[H_mag_adj]]/20)*SIN(RADIANS(_10sept_0_30[[#This Row],[H_phase]]))</f>
        <v>-3.3320289268492592E-4</v>
      </c>
      <c r="J341">
        <f>10^(_10sept_0_30[[#This Row],[V_mag_adj]]/20)*COS(RADIANS(_10sept_0_30[[#This Row],[V_phase]]))</f>
        <v>2.7444683661799989E-4</v>
      </c>
      <c r="K341">
        <f>10^(_10sept_0_30[[#This Row],[V_mag_adj]]/20)*SIN(RADIANS(_10sept_0_30[[#This Row],[V_phase]]))</f>
        <v>-3.3364187829743437E-4</v>
      </c>
    </row>
    <row r="342" spans="1:11" x14ac:dyDescent="0.25">
      <c r="A342">
        <v>159</v>
      </c>
      <c r="B342">
        <v>-27.09</v>
      </c>
      <c r="C342">
        <v>-58.93</v>
      </c>
      <c r="D342">
        <v>-27.23</v>
      </c>
      <c r="E342">
        <v>-57.4</v>
      </c>
      <c r="F342">
        <f>_10sept_0_30[[#This Row],[H_mag]]-40</f>
        <v>-67.09</v>
      </c>
      <c r="G342">
        <f>_10sept_0_30[[#This Row],[V_mag]]-40</f>
        <v>-67.23</v>
      </c>
      <c r="H342">
        <f>10^(_10sept_0_30[[#This Row],[H_mag_adj]]/20)*COS(RADIANS(_10sept_0_30[[#This Row],[H_phase]]))</f>
        <v>2.2815036464291874E-4</v>
      </c>
      <c r="I342">
        <f>10^(_10sept_0_30[[#This Row],[H_mag_adj]]/20)*SIN(RADIANS(_10sept_0_30[[#This Row],[H_phase]]))</f>
        <v>-3.7865730772143055E-4</v>
      </c>
      <c r="J342">
        <f>10^(_10sept_0_30[[#This Row],[V_mag_adj]]/20)*COS(RADIANS(_10sept_0_30[[#This Row],[V_phase]]))</f>
        <v>2.3437108899143278E-4</v>
      </c>
      <c r="K342">
        <f>10^(_10sept_0_30[[#This Row],[V_mag_adj]]/20)*SIN(RADIANS(_10sept_0_30[[#This Row],[V_phase]]))</f>
        <v>-3.6647585801723252E-4</v>
      </c>
    </row>
    <row r="343" spans="1:11" x14ac:dyDescent="0.25">
      <c r="A343">
        <v>160</v>
      </c>
      <c r="B343">
        <v>-27.21</v>
      </c>
      <c r="C343">
        <v>-65.44</v>
      </c>
      <c r="D343">
        <v>-27.3</v>
      </c>
      <c r="E343">
        <v>-63.95</v>
      </c>
      <c r="F343">
        <f>_10sept_0_30[[#This Row],[H_mag]]-40</f>
        <v>-67.210000000000008</v>
      </c>
      <c r="G343">
        <f>_10sept_0_30[[#This Row],[V_mag]]-40</f>
        <v>-67.3</v>
      </c>
      <c r="H343">
        <f>10^(_10sept_0_30[[#This Row],[H_mag_adj]]/20)*COS(RADIANS(_10sept_0_30[[#This Row],[H_phase]]))</f>
        <v>1.8122726082309661E-4</v>
      </c>
      <c r="I343">
        <f>10^(_10sept_0_30[[#This Row],[H_mag_adj]]/20)*SIN(RADIANS(_10sept_0_30[[#This Row],[H_phase]]))</f>
        <v>-3.9656589354971836E-4</v>
      </c>
      <c r="J343">
        <f>10^(_10sept_0_30[[#This Row],[V_mag_adj]]/20)*COS(RADIANS(_10sept_0_30[[#This Row],[V_phase]]))</f>
        <v>1.8950390066120671E-4</v>
      </c>
      <c r="K343">
        <f>10^(_10sept_0_30[[#This Row],[V_mag_adj]]/20)*SIN(RADIANS(_10sept_0_30[[#This Row],[V_phase]]))</f>
        <v>-3.8768155140588565E-4</v>
      </c>
    </row>
    <row r="344" spans="1:11" x14ac:dyDescent="0.25">
      <c r="A344">
        <v>161</v>
      </c>
      <c r="B344">
        <v>-27.2</v>
      </c>
      <c r="C344">
        <v>-71.650000000000006</v>
      </c>
      <c r="D344">
        <v>-27.34</v>
      </c>
      <c r="E344">
        <v>-71.09</v>
      </c>
      <c r="F344">
        <f>_10sept_0_30[[#This Row],[H_mag]]-40</f>
        <v>-67.2</v>
      </c>
      <c r="G344">
        <f>_10sept_0_30[[#This Row],[V_mag]]-40</f>
        <v>-67.34</v>
      </c>
      <c r="H344">
        <f>10^(_10sept_0_30[[#This Row],[H_mag_adj]]/20)*COS(RADIANS(_10sept_0_30[[#This Row],[H_phase]]))</f>
        <v>1.3742429247354655E-4</v>
      </c>
      <c r="I344">
        <f>10^(_10sept_0_30[[#This Row],[H_mag_adj]]/20)*SIN(RADIANS(_10sept_0_30[[#This Row],[H_phase]]))</f>
        <v>-4.1431948498045479E-4</v>
      </c>
      <c r="J344">
        <f>10^(_10sept_0_30[[#This Row],[V_mag_adj]]/20)*COS(RADIANS(_10sept_0_30[[#This Row],[V_phase]]))</f>
        <v>1.3920525462304009E-4</v>
      </c>
      <c r="K344">
        <f>10^(_10sept_0_30[[#This Row],[V_mag_adj]]/20)*SIN(RADIANS(_10sept_0_30[[#This Row],[V_phase]]))</f>
        <v>-4.0635383473431355E-4</v>
      </c>
    </row>
    <row r="345" spans="1:11" x14ac:dyDescent="0.25">
      <c r="A345">
        <v>162</v>
      </c>
      <c r="B345">
        <v>-27.76</v>
      </c>
      <c r="C345">
        <v>-77.91</v>
      </c>
      <c r="D345">
        <v>-27.81</v>
      </c>
      <c r="E345">
        <v>-76.739999999999995</v>
      </c>
      <c r="F345">
        <f>_10sept_0_30[[#This Row],[H_mag]]-40</f>
        <v>-67.760000000000005</v>
      </c>
      <c r="G345">
        <f>_10sept_0_30[[#This Row],[V_mag]]-40</f>
        <v>-67.81</v>
      </c>
      <c r="H345">
        <f>10^(_10sept_0_30[[#This Row],[H_mag_adj]]/20)*COS(RADIANS(_10sept_0_30[[#This Row],[H_phase]]))</f>
        <v>8.5718787510685794E-5</v>
      </c>
      <c r="I345">
        <f>10^(_10sept_0_30[[#This Row],[H_mag_adj]]/20)*SIN(RADIANS(_10sept_0_30[[#This Row],[H_phase]]))</f>
        <v>-4.0018317939456309E-4</v>
      </c>
      <c r="J345">
        <f>10^(_10sept_0_30[[#This Row],[V_mag_adj]]/20)*COS(RADIANS(_10sept_0_30[[#This Row],[V_phase]]))</f>
        <v>9.3333410068655988E-5</v>
      </c>
      <c r="K345">
        <f>10^(_10sept_0_30[[#This Row],[V_mag_adj]]/20)*SIN(RADIANS(_10sept_0_30[[#This Row],[V_phase]]))</f>
        <v>-3.9606296331758708E-4</v>
      </c>
    </row>
    <row r="346" spans="1:11" x14ac:dyDescent="0.25">
      <c r="A346">
        <v>163</v>
      </c>
      <c r="B346">
        <v>-28.46</v>
      </c>
      <c r="C346">
        <v>-83.98</v>
      </c>
      <c r="D346">
        <v>-28.66</v>
      </c>
      <c r="E346">
        <v>-82.91</v>
      </c>
      <c r="F346">
        <f>_10sept_0_30[[#This Row],[H_mag]]-40</f>
        <v>-68.460000000000008</v>
      </c>
      <c r="G346">
        <f>_10sept_0_30[[#This Row],[V_mag]]-40</f>
        <v>-68.66</v>
      </c>
      <c r="H346">
        <f>10^(_10sept_0_30[[#This Row],[H_mag_adj]]/20)*COS(RADIANS(_10sept_0_30[[#This Row],[H_phase]]))</f>
        <v>3.9598114040003118E-5</v>
      </c>
      <c r="I346">
        <f>10^(_10sept_0_30[[#This Row],[H_mag_adj]]/20)*SIN(RADIANS(_10sept_0_30[[#This Row],[H_phase]]))</f>
        <v>-3.7549001148458409E-4</v>
      </c>
      <c r="J346">
        <f>10^(_10sept_0_30[[#This Row],[V_mag_adj]]/20)*COS(RADIANS(_10sept_0_30[[#This Row],[V_phase]]))</f>
        <v>4.5542270447057908E-5</v>
      </c>
      <c r="K346">
        <f>10^(_10sept_0_30[[#This Row],[V_mag_adj]]/20)*SIN(RADIANS(_10sept_0_30[[#This Row],[V_phase]]))</f>
        <v>-3.6615620962797001E-4</v>
      </c>
    </row>
    <row r="347" spans="1:11" x14ac:dyDescent="0.25">
      <c r="A347">
        <v>164</v>
      </c>
      <c r="B347">
        <v>-29.92</v>
      </c>
      <c r="C347">
        <v>-91.43</v>
      </c>
      <c r="D347">
        <v>-29.61</v>
      </c>
      <c r="E347">
        <v>-91.07</v>
      </c>
      <c r="F347">
        <f>_10sept_0_30[[#This Row],[H_mag]]-40</f>
        <v>-69.92</v>
      </c>
      <c r="G347">
        <f>_10sept_0_30[[#This Row],[V_mag]]-40</f>
        <v>-69.61</v>
      </c>
      <c r="H347">
        <f>10^(_10sept_0_30[[#This Row],[H_mag_adj]]/20)*COS(RADIANS(_10sept_0_30[[#This Row],[H_phase]]))</f>
        <v>-7.9646797168777488E-6</v>
      </c>
      <c r="I347">
        <f>10^(_10sept_0_30[[#This Row],[H_mag_adj]]/20)*SIN(RADIANS(_10sept_0_30[[#This Row],[H_phase]]))</f>
        <v>-3.1905438828265477E-4</v>
      </c>
      <c r="J347">
        <f>10^(_10sept_0_30[[#This Row],[V_mag_adj]]/20)*COS(RADIANS(_10sept_0_30[[#This Row],[V_phase]]))</f>
        <v>-6.1764069238133063E-6</v>
      </c>
      <c r="K347">
        <f>10^(_10sept_0_30[[#This Row],[V_mag_adj]]/20)*SIN(RADIANS(_10sept_0_30[[#This Row],[V_phase]]))</f>
        <v>-3.306924381123957E-4</v>
      </c>
    </row>
    <row r="348" spans="1:11" x14ac:dyDescent="0.25">
      <c r="A348">
        <v>165</v>
      </c>
      <c r="B348">
        <v>-31.13</v>
      </c>
      <c r="C348">
        <v>-100.5</v>
      </c>
      <c r="D348">
        <v>-31.19</v>
      </c>
      <c r="E348">
        <v>-100.5</v>
      </c>
      <c r="F348">
        <f>_10sept_0_30[[#This Row],[H_mag]]-40</f>
        <v>-71.13</v>
      </c>
      <c r="G348">
        <f>_10sept_0_30[[#This Row],[V_mag]]-40</f>
        <v>-71.19</v>
      </c>
      <c r="H348">
        <f>10^(_10sept_0_30[[#This Row],[H_mag_adj]]/20)*COS(RADIANS(_10sept_0_30[[#This Row],[H_phase]]))</f>
        <v>-5.059796420167862E-5</v>
      </c>
      <c r="I348">
        <f>10^(_10sept_0_30[[#This Row],[H_mag_adj]]/20)*SIN(RADIANS(_10sept_0_30[[#This Row],[H_phase]]))</f>
        <v>-2.7300218483574182E-4</v>
      </c>
      <c r="J348">
        <f>10^(_10sept_0_30[[#This Row],[V_mag_adj]]/20)*COS(RADIANS(_10sept_0_30[[#This Row],[V_phase]]))</f>
        <v>-5.024965026611492E-5</v>
      </c>
      <c r="K348">
        <f>10^(_10sept_0_30[[#This Row],[V_mag_adj]]/20)*SIN(RADIANS(_10sept_0_30[[#This Row],[V_phase]]))</f>
        <v>-2.7112285101435317E-4</v>
      </c>
    </row>
    <row r="349" spans="1:11" x14ac:dyDescent="0.25">
      <c r="A349">
        <v>166</v>
      </c>
      <c r="B349">
        <v>-33</v>
      </c>
      <c r="C349">
        <v>-110.3</v>
      </c>
      <c r="D349">
        <v>-32.86</v>
      </c>
      <c r="E349">
        <v>-113.27</v>
      </c>
      <c r="F349">
        <f>_10sept_0_30[[#This Row],[H_mag]]-40</f>
        <v>-73</v>
      </c>
      <c r="G349">
        <f>_10sept_0_30[[#This Row],[V_mag]]-40</f>
        <v>-72.86</v>
      </c>
      <c r="H349">
        <f>10^(_10sept_0_30[[#This Row],[H_mag_adj]]/20)*COS(RADIANS(_10sept_0_30[[#This Row],[H_phase]]))</f>
        <v>-7.7669217690002734E-5</v>
      </c>
      <c r="I349">
        <f>10^(_10sept_0_30[[#This Row],[H_mag_adj]]/20)*SIN(RADIANS(_10sept_0_30[[#This Row],[H_phase]]))</f>
        <v>-2.0996717835449933E-4</v>
      </c>
      <c r="J349">
        <f>10^(_10sept_0_30[[#This Row],[V_mag_adj]]/20)*COS(RADIANS(_10sept_0_30[[#This Row],[V_phase]]))</f>
        <v>-8.9881034488661861E-5</v>
      </c>
      <c r="K349">
        <f>10^(_10sept_0_30[[#This Row],[V_mag_adj]]/20)*SIN(RADIANS(_10sept_0_30[[#This Row],[V_phase]]))</f>
        <v>-2.0900259049663625E-4</v>
      </c>
    </row>
    <row r="350" spans="1:11" x14ac:dyDescent="0.25">
      <c r="A350">
        <v>167</v>
      </c>
      <c r="B350">
        <v>-34.46</v>
      </c>
      <c r="C350">
        <v>-130.83000000000001</v>
      </c>
      <c r="D350">
        <v>-34.450000000000003</v>
      </c>
      <c r="E350">
        <v>-129.52000000000001</v>
      </c>
      <c r="F350">
        <f>_10sept_0_30[[#This Row],[H_mag]]-40</f>
        <v>-74.460000000000008</v>
      </c>
      <c r="G350">
        <f>_10sept_0_30[[#This Row],[V_mag]]-40</f>
        <v>-74.45</v>
      </c>
      <c r="H350">
        <f>10^(_10sept_0_30[[#This Row],[H_mag_adj]]/20)*COS(RADIANS(_10sept_0_30[[#This Row],[H_phase]]))</f>
        <v>-1.2372461932252189E-4</v>
      </c>
      <c r="I350">
        <f>10^(_10sept_0_30[[#This Row],[H_mag_adj]]/20)*SIN(RADIANS(_10sept_0_30[[#This Row],[H_phase]]))</f>
        <v>-1.4318471386206172E-4</v>
      </c>
      <c r="J350">
        <f>10^(_10sept_0_30[[#This Row],[V_mag_adj]]/20)*COS(RADIANS(_10sept_0_30[[#This Row],[V_phase]]))</f>
        <v>-1.2055753575835111E-4</v>
      </c>
      <c r="K350">
        <f>10^(_10sept_0_30[[#This Row],[V_mag_adj]]/20)*SIN(RADIANS(_10sept_0_30[[#This Row],[V_phase]]))</f>
        <v>-1.4614401813407995E-4</v>
      </c>
    </row>
    <row r="351" spans="1:11" x14ac:dyDescent="0.25">
      <c r="A351">
        <v>168</v>
      </c>
      <c r="B351">
        <v>-34.94</v>
      </c>
      <c r="C351">
        <v>-149.94</v>
      </c>
      <c r="D351">
        <v>-35.299999999999997</v>
      </c>
      <c r="E351">
        <v>-150.93</v>
      </c>
      <c r="F351">
        <f>_10sept_0_30[[#This Row],[H_mag]]-40</f>
        <v>-74.94</v>
      </c>
      <c r="G351">
        <f>_10sept_0_30[[#This Row],[V_mag]]-40</f>
        <v>-75.3</v>
      </c>
      <c r="H351">
        <f>10^(_10sept_0_30[[#This Row],[H_mag_adj]]/20)*COS(RADIANS(_10sept_0_30[[#This Row],[H_phase]]))</f>
        <v>-1.5497717486263887E-4</v>
      </c>
      <c r="I351">
        <f>10^(_10sept_0_30[[#This Row],[H_mag_adj]]/20)*SIN(RADIANS(_10sept_0_30[[#This Row],[H_phase]]))</f>
        <v>-8.9692633569595016E-5</v>
      </c>
      <c r="J351">
        <f>10^(_10sept_0_30[[#This Row],[V_mag_adj]]/20)*COS(RADIANS(_10sept_0_30[[#This Row],[V_phase]]))</f>
        <v>-1.5014978807466082E-4</v>
      </c>
      <c r="K351">
        <f>10^(_10sept_0_30[[#This Row],[V_mag_adj]]/20)*SIN(RADIANS(_10sept_0_30[[#This Row],[V_phase]]))</f>
        <v>-8.3469356100297832E-5</v>
      </c>
    </row>
    <row r="352" spans="1:11" x14ac:dyDescent="0.25">
      <c r="A352">
        <v>169</v>
      </c>
      <c r="B352">
        <v>-35.46</v>
      </c>
      <c r="C352">
        <v>-173.16</v>
      </c>
      <c r="D352">
        <v>-35.65</v>
      </c>
      <c r="E352">
        <v>-173.92</v>
      </c>
      <c r="F352">
        <f>_10sept_0_30[[#This Row],[H_mag]]-40</f>
        <v>-75.460000000000008</v>
      </c>
      <c r="G352">
        <f>_10sept_0_30[[#This Row],[V_mag]]-40</f>
        <v>-75.650000000000006</v>
      </c>
      <c r="H352">
        <f>10^(_10sept_0_30[[#This Row],[H_mag_adj]]/20)*COS(RADIANS(_10sept_0_30[[#This Row],[H_phase]]))</f>
        <v>-1.6745491605930696E-4</v>
      </c>
      <c r="I352">
        <f>10^(_10sept_0_30[[#This Row],[H_mag_adj]]/20)*SIN(RADIANS(_10sept_0_30[[#This Row],[H_phase]]))</f>
        <v>-2.0086367567320988E-5</v>
      </c>
      <c r="J352">
        <f>10^(_10sept_0_30[[#This Row],[V_mag_adj]]/20)*COS(RADIANS(_10sept_0_30[[#This Row],[V_phase]]))</f>
        <v>-1.640779369761753E-4</v>
      </c>
      <c r="K352">
        <f>10^(_10sept_0_30[[#This Row],[V_mag_adj]]/20)*SIN(RADIANS(_10sept_0_30[[#This Row],[V_phase]]))</f>
        <v>-1.7476947056660237E-5</v>
      </c>
    </row>
    <row r="353" spans="1:11" x14ac:dyDescent="0.25">
      <c r="A353">
        <v>170</v>
      </c>
      <c r="B353">
        <v>-34.94</v>
      </c>
      <c r="C353">
        <v>168.22</v>
      </c>
      <c r="D353">
        <v>-34.75</v>
      </c>
      <c r="E353">
        <v>168.37</v>
      </c>
      <c r="F353">
        <f>_10sept_0_30[[#This Row],[H_mag]]-40</f>
        <v>-74.94</v>
      </c>
      <c r="G353">
        <f>_10sept_0_30[[#This Row],[V_mag]]-40</f>
        <v>-74.75</v>
      </c>
      <c r="H353">
        <f>10^(_10sept_0_30[[#This Row],[H_mag_adj]]/20)*COS(RADIANS(_10sept_0_30[[#This Row],[H_phase]]))</f>
        <v>-1.752893387934105E-4</v>
      </c>
      <c r="I353">
        <f>10^(_10sept_0_30[[#This Row],[H_mag_adj]]/20)*SIN(RADIANS(_10sept_0_30[[#This Row],[H_phase]]))</f>
        <v>3.6555997461750984E-5</v>
      </c>
      <c r="J353">
        <f>10^(_10sept_0_30[[#This Row],[V_mag_adj]]/20)*COS(RADIANS(_10sept_0_30[[#This Row],[V_phase]]))</f>
        <v>-1.7926316659598956E-4</v>
      </c>
      <c r="K353">
        <f>10^(_10sept_0_30[[#This Row],[V_mag_adj]]/20)*SIN(RADIANS(_10sept_0_30[[#This Row],[V_phase]]))</f>
        <v>3.6895270940342371E-5</v>
      </c>
    </row>
    <row r="354" spans="1:11" x14ac:dyDescent="0.25">
      <c r="A354">
        <v>171</v>
      </c>
      <c r="B354">
        <v>-34.049999999999997</v>
      </c>
      <c r="C354">
        <v>156.35</v>
      </c>
      <c r="D354">
        <v>-34.14</v>
      </c>
      <c r="E354">
        <v>153.83000000000001</v>
      </c>
      <c r="F354">
        <f>_10sept_0_30[[#This Row],[H_mag]]-40</f>
        <v>-74.05</v>
      </c>
      <c r="G354">
        <f>_10sept_0_30[[#This Row],[V_mag]]-40</f>
        <v>-74.14</v>
      </c>
      <c r="H354">
        <f>10^(_10sept_0_30[[#This Row],[H_mag_adj]]/20)*COS(RADIANS(_10sept_0_30[[#This Row],[H_phase]]))</f>
        <v>-1.8171954555074992E-4</v>
      </c>
      <c r="I354">
        <f>10^(_10sept_0_30[[#This Row],[H_mag_adj]]/20)*SIN(RADIANS(_10sept_0_30[[#This Row],[H_phase]]))</f>
        <v>7.9580238190185505E-5</v>
      </c>
      <c r="J354">
        <f>10^(_10sept_0_30[[#This Row],[V_mag_adj]]/20)*COS(RADIANS(_10sept_0_30[[#This Row],[V_phase]]))</f>
        <v>-1.7620950733471011E-4</v>
      </c>
      <c r="K354">
        <f>10^(_10sept_0_30[[#This Row],[V_mag_adj]]/20)*SIN(RADIANS(_10sept_0_30[[#This Row],[V_phase]]))</f>
        <v>8.6591254127861751E-5</v>
      </c>
    </row>
    <row r="355" spans="1:11" x14ac:dyDescent="0.25">
      <c r="A355">
        <v>172</v>
      </c>
      <c r="B355">
        <v>-33.57</v>
      </c>
      <c r="C355">
        <v>143.76</v>
      </c>
      <c r="D355">
        <v>-33.51</v>
      </c>
      <c r="E355">
        <v>145.61000000000001</v>
      </c>
      <c r="F355">
        <f>_10sept_0_30[[#This Row],[H_mag]]-40</f>
        <v>-73.569999999999993</v>
      </c>
      <c r="G355">
        <f>_10sept_0_30[[#This Row],[V_mag]]-40</f>
        <v>-73.509999999999991</v>
      </c>
      <c r="H355">
        <f>10^(_10sept_0_30[[#This Row],[H_mag_adj]]/20)*COS(RADIANS(_10sept_0_30[[#This Row],[H_phase]]))</f>
        <v>-1.6909474386795237E-4</v>
      </c>
      <c r="I355">
        <f>10^(_10sept_0_30[[#This Row],[H_mag_adj]]/20)*SIN(RADIANS(_10sept_0_30[[#This Row],[H_phase]]))</f>
        <v>1.2394002234957882E-4</v>
      </c>
      <c r="J355">
        <f>10^(_10sept_0_30[[#This Row],[V_mag_adj]]/20)*COS(RADIANS(_10sept_0_30[[#This Row],[V_phase]]))</f>
        <v>-1.7420699228884952E-4</v>
      </c>
      <c r="K355">
        <f>10^(_10sept_0_30[[#This Row],[V_mag_adj]]/20)*SIN(RADIANS(_10sept_0_30[[#This Row],[V_phase]]))</f>
        <v>1.192373627577495E-4</v>
      </c>
    </row>
    <row r="356" spans="1:11" x14ac:dyDescent="0.25">
      <c r="A356">
        <v>173</v>
      </c>
      <c r="B356">
        <v>-33.15</v>
      </c>
      <c r="C356">
        <v>135.68</v>
      </c>
      <c r="D356">
        <v>-33.159999999999997</v>
      </c>
      <c r="E356">
        <v>134.58000000000001</v>
      </c>
      <c r="F356">
        <f>_10sept_0_30[[#This Row],[H_mag]]-40</f>
        <v>-73.150000000000006</v>
      </c>
      <c r="G356">
        <f>_10sept_0_30[[#This Row],[V_mag]]-40</f>
        <v>-73.16</v>
      </c>
      <c r="H356">
        <f>10^(_10sept_0_30[[#This Row],[H_mag_adj]]/20)*COS(RADIANS(_10sept_0_30[[#This Row],[H_phase]]))</f>
        <v>-1.5742678220255255E-4</v>
      </c>
      <c r="I356">
        <f>10^(_10sept_0_30[[#This Row],[H_mag_adj]]/20)*SIN(RADIANS(_10sept_0_30[[#This Row],[H_phase]]))</f>
        <v>1.5373368207312273E-4</v>
      </c>
      <c r="J356">
        <f>10^(_10sept_0_30[[#This Row],[V_mag_adj]]/20)*COS(RADIANS(_10sept_0_30[[#This Row],[V_phase]]))</f>
        <v>-1.5426876608891043E-4</v>
      </c>
      <c r="K356">
        <f>10^(_10sept_0_30[[#This Row],[V_mag_adj]]/20)*SIN(RADIANS(_10sept_0_30[[#This Row],[V_phase]]))</f>
        <v>1.5654720698045753E-4</v>
      </c>
    </row>
    <row r="357" spans="1:11" x14ac:dyDescent="0.25">
      <c r="A357">
        <v>174</v>
      </c>
      <c r="B357">
        <v>-33.049999999999997</v>
      </c>
      <c r="C357">
        <v>127.53</v>
      </c>
      <c r="D357">
        <v>-33.26</v>
      </c>
      <c r="E357">
        <v>127.7</v>
      </c>
      <c r="F357">
        <f>_10sept_0_30[[#This Row],[H_mag]]-40</f>
        <v>-73.05</v>
      </c>
      <c r="G357">
        <f>_10sept_0_30[[#This Row],[V_mag]]-40</f>
        <v>-73.259999999999991</v>
      </c>
      <c r="H357">
        <f>10^(_10sept_0_30[[#This Row],[H_mag_adj]]/20)*COS(RADIANS(_10sept_0_30[[#This Row],[H_phase]]))</f>
        <v>-1.3559488764758963E-4</v>
      </c>
      <c r="I357">
        <f>10^(_10sept_0_30[[#This Row],[H_mag_adj]]/20)*SIN(RADIANS(_10sept_0_30[[#This Row],[H_phase]]))</f>
        <v>1.7651924972737816E-4</v>
      </c>
      <c r="J357">
        <f>10^(_10sept_0_30[[#This Row],[V_mag_adj]]/20)*COS(RADIANS(_10sept_0_30[[#This Row],[V_phase]]))</f>
        <v>-1.3286655211188129E-4</v>
      </c>
      <c r="K357">
        <f>10^(_10sept_0_30[[#This Row],[V_mag_adj]]/20)*SIN(RADIANS(_10sept_0_30[[#This Row],[V_phase]]))</f>
        <v>1.7190923028232043E-4</v>
      </c>
    </row>
    <row r="358" spans="1:11" x14ac:dyDescent="0.25">
      <c r="A358">
        <v>175</v>
      </c>
      <c r="B358">
        <v>-33.6</v>
      </c>
      <c r="C358">
        <v>121.46</v>
      </c>
      <c r="D358">
        <v>-33.65</v>
      </c>
      <c r="E358">
        <v>121.95</v>
      </c>
      <c r="F358">
        <f>_10sept_0_30[[#This Row],[H_mag]]-40</f>
        <v>-73.599999999999994</v>
      </c>
      <c r="G358">
        <f>_10sept_0_30[[#This Row],[V_mag]]-40</f>
        <v>-73.650000000000006</v>
      </c>
      <c r="H358">
        <f>10^(_10sept_0_30[[#This Row],[H_mag_adj]]/20)*COS(RADIANS(_10sept_0_30[[#This Row],[H_phase]]))</f>
        <v>-1.0904102994733109E-4</v>
      </c>
      <c r="I358">
        <f>10^(_10sept_0_30[[#This Row],[H_mag_adj]]/20)*SIN(RADIANS(_10sept_0_30[[#This Row],[H_phase]]))</f>
        <v>1.7821794806371723E-4</v>
      </c>
      <c r="J358">
        <f>10^(_10sept_0_30[[#This Row],[V_mag_adj]]/20)*COS(RADIANS(_10sept_0_30[[#This Row],[V_phase]]))</f>
        <v>-1.0992655102184528E-4</v>
      </c>
      <c r="K358">
        <f>10^(_10sept_0_30[[#This Row],[V_mag_adj]]/20)*SIN(RADIANS(_10sept_0_30[[#This Row],[V_phase]]))</f>
        <v>1.7626134307674541E-4</v>
      </c>
    </row>
    <row r="359" spans="1:11" x14ac:dyDescent="0.25">
      <c r="A359">
        <v>176</v>
      </c>
      <c r="B359">
        <v>-34.58</v>
      </c>
      <c r="C359">
        <v>113.34</v>
      </c>
      <c r="D359">
        <v>-34.79</v>
      </c>
      <c r="E359">
        <v>113.57</v>
      </c>
      <c r="F359">
        <f>_10sept_0_30[[#This Row],[H_mag]]-40</f>
        <v>-74.58</v>
      </c>
      <c r="G359">
        <f>_10sept_0_30[[#This Row],[V_mag]]-40</f>
        <v>-74.789999999999992</v>
      </c>
      <c r="H359">
        <f>10^(_10sept_0_30[[#This Row],[H_mag_adj]]/20)*COS(RADIANS(_10sept_0_30[[#This Row],[H_phase]]))</f>
        <v>-7.3943462897260853E-5</v>
      </c>
      <c r="I359">
        <f>10^(_10sept_0_30[[#This Row],[H_mag_adj]]/20)*SIN(RADIANS(_10sept_0_30[[#This Row],[H_phase]]))</f>
        <v>1.7136538681531492E-4</v>
      </c>
      <c r="J359">
        <f>10^(_10sept_0_30[[#This Row],[V_mag_adj]]/20)*COS(RADIANS(_10sept_0_30[[#This Row],[V_phase]]))</f>
        <v>-7.2848048588788501E-5</v>
      </c>
      <c r="K359">
        <f>10^(_10sept_0_30[[#This Row],[V_mag_adj]]/20)*SIN(RADIANS(_10sept_0_30[[#This Row],[V_phase]]))</f>
        <v>1.6698085989737445E-4</v>
      </c>
    </row>
    <row r="360" spans="1:11" x14ac:dyDescent="0.25">
      <c r="A360">
        <v>177</v>
      </c>
      <c r="B360">
        <v>-36.119999999999997</v>
      </c>
      <c r="C360">
        <v>107.86</v>
      </c>
      <c r="D360">
        <v>-35.880000000000003</v>
      </c>
      <c r="E360">
        <v>105.1</v>
      </c>
      <c r="F360">
        <f>_10sept_0_30[[#This Row],[H_mag]]-40</f>
        <v>-76.12</v>
      </c>
      <c r="G360">
        <f>_10sept_0_30[[#This Row],[V_mag]]-40</f>
        <v>-75.88</v>
      </c>
      <c r="H360">
        <f>10^(_10sept_0_30[[#This Row],[H_mag_adj]]/20)*COS(RADIANS(_10sept_0_30[[#This Row],[H_phase]]))</f>
        <v>-4.7940519684502813E-5</v>
      </c>
      <c r="I360">
        <f>10^(_10sept_0_30[[#This Row],[H_mag_adj]]/20)*SIN(RADIANS(_10sept_0_30[[#This Row],[H_phase]]))</f>
        <v>1.4878175996848347E-4</v>
      </c>
      <c r="J360">
        <f>10^(_10sept_0_30[[#This Row],[V_mag_adj]]/20)*COS(RADIANS(_10sept_0_30[[#This Row],[V_phase]]))</f>
        <v>-4.1861544153372099E-5</v>
      </c>
      <c r="K360">
        <f>10^(_10sept_0_30[[#This Row],[V_mag_adj]]/20)*SIN(RADIANS(_10sept_0_30[[#This Row],[V_phase]]))</f>
        <v>1.5514577992147005E-4</v>
      </c>
    </row>
    <row r="361" spans="1:11" x14ac:dyDescent="0.25">
      <c r="A361">
        <v>178</v>
      </c>
      <c r="B361">
        <v>-37.74</v>
      </c>
      <c r="C361">
        <v>87.35</v>
      </c>
      <c r="D361">
        <v>-38.049999999999997</v>
      </c>
      <c r="E361">
        <v>88.66</v>
      </c>
      <c r="F361">
        <f>_10sept_0_30[[#This Row],[H_mag]]-40</f>
        <v>-77.740000000000009</v>
      </c>
      <c r="G361">
        <f>_10sept_0_30[[#This Row],[V_mag]]-40</f>
        <v>-78.05</v>
      </c>
      <c r="H361">
        <f>10^(_10sept_0_30[[#This Row],[H_mag_adj]]/20)*COS(RADIANS(_10sept_0_30[[#This Row],[H_phase]]))</f>
        <v>5.9974742467355259E-6</v>
      </c>
      <c r="I361">
        <f>10^(_10sept_0_30[[#This Row],[H_mag_adj]]/20)*SIN(RADIANS(_10sept_0_30[[#This Row],[H_phase]]))</f>
        <v>1.2957920710269979E-4</v>
      </c>
      <c r="J361">
        <f>10^(_10sept_0_30[[#This Row],[V_mag_adj]]/20)*COS(RADIANS(_10sept_0_30[[#This Row],[V_phase]]))</f>
        <v>2.9271337970044482E-6</v>
      </c>
      <c r="K361">
        <f>10^(_10sept_0_30[[#This Row],[V_mag_adj]]/20)*SIN(RADIANS(_10sept_0_30[[#This Row],[V_phase]]))</f>
        <v>1.2513569670088518E-4</v>
      </c>
    </row>
    <row r="362" spans="1:11" x14ac:dyDescent="0.25">
      <c r="A362">
        <v>179</v>
      </c>
      <c r="B362">
        <v>-39.42</v>
      </c>
      <c r="C362">
        <v>59.85</v>
      </c>
      <c r="D362">
        <v>-38.979999999999997</v>
      </c>
      <c r="E362">
        <v>62.31</v>
      </c>
      <c r="F362">
        <f>_10sept_0_30[[#This Row],[H_mag]]-40</f>
        <v>-79.42</v>
      </c>
      <c r="G362">
        <f>_10sept_0_30[[#This Row],[V_mag]]-40</f>
        <v>-78.97999999999999</v>
      </c>
      <c r="H362">
        <f>10^(_10sept_0_30[[#This Row],[H_mag_adj]]/20)*COS(RADIANS(_10sept_0_30[[#This Row],[H_phase]]))</f>
        <v>5.3694941887229098E-5</v>
      </c>
      <c r="I362">
        <f>10^(_10sept_0_30[[#This Row],[H_mag_adj]]/20)*SIN(RADIANS(_10sept_0_30[[#This Row],[H_phase]]))</f>
        <v>9.2442612271748161E-5</v>
      </c>
      <c r="J362">
        <f>10^(_10sept_0_30[[#This Row],[V_mag_adj]]/20)*COS(RADIANS(_10sept_0_30[[#This Row],[V_phase]]))</f>
        <v>5.2258988318122457E-5</v>
      </c>
      <c r="K362">
        <f>10^(_10sept_0_30[[#This Row],[V_mag_adj]]/20)*SIN(RADIANS(_10sept_0_30[[#This Row],[V_phase]]))</f>
        <v>9.9580929974959961E-5</v>
      </c>
    </row>
    <row r="363" spans="1:11" x14ac:dyDescent="0.25">
      <c r="A363">
        <v>180</v>
      </c>
      <c r="B363">
        <v>-37.229999999999997</v>
      </c>
      <c r="C363">
        <v>33.71</v>
      </c>
      <c r="D363">
        <v>-37.450000000000003</v>
      </c>
      <c r="E363">
        <v>27.19</v>
      </c>
      <c r="F363">
        <f>_10sept_0_30[[#This Row],[H_mag]]-40</f>
        <v>-77.22999999999999</v>
      </c>
      <c r="G363">
        <f>_10sept_0_30[[#This Row],[V_mag]]-40</f>
        <v>-77.45</v>
      </c>
      <c r="H363">
        <f>10^(_10sept_0_30[[#This Row],[H_mag_adj]]/20)*COS(RADIANS(_10sept_0_30[[#This Row],[H_phase]]))</f>
        <v>1.1443235003735329E-4</v>
      </c>
      <c r="I363">
        <f>10^(_10sept_0_30[[#This Row],[H_mag_adj]]/20)*SIN(RADIANS(_10sept_0_30[[#This Row],[H_phase]]))</f>
        <v>7.6345749399546895E-5</v>
      </c>
      <c r="J363">
        <f>10^(_10sept_0_30[[#This Row],[V_mag_adj]]/20)*COS(RADIANS(_10sept_0_30[[#This Row],[V_phase]]))</f>
        <v>1.1930099532648624E-4</v>
      </c>
      <c r="K363">
        <f>10^(_10sept_0_30[[#This Row],[V_mag_adj]]/20)*SIN(RADIANS(_10sept_0_30[[#This Row],[V_phase]]))</f>
        <v>6.1286064202211373E-5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4E2-239F-40F9-A909-53506ED71E1F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2" bestFit="1" customWidth="1"/>
    <col min="7" max="7" width="10.7109375" bestFit="1" customWidth="1"/>
    <col min="8" max="8" width="12" bestFit="1" customWidth="1"/>
    <col min="9" max="9" width="12.7109375" bestFit="1" customWidth="1"/>
    <col min="10" max="10" width="12" bestFit="1" customWidth="1"/>
    <col min="11" max="11" width="12.7109375" bestFit="1" customWidth="1"/>
    <col min="12" max="15" width="11.140625" bestFit="1" customWidth="1"/>
  </cols>
  <sheetData>
    <row r="1" spans="1:11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25</v>
      </c>
      <c r="G1" t="s">
        <v>26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5">
      <c r="A2" t="s">
        <v>10</v>
      </c>
      <c r="B2" t="s">
        <v>11</v>
      </c>
      <c r="C2" t="s">
        <v>12</v>
      </c>
      <c r="D2" t="s">
        <v>18</v>
      </c>
      <c r="E2" t="s">
        <v>19</v>
      </c>
      <c r="F2" t="s">
        <v>25</v>
      </c>
      <c r="G2" t="s">
        <v>27</v>
      </c>
      <c r="H2" t="s">
        <v>20</v>
      </c>
      <c r="I2" t="s">
        <v>21</v>
      </c>
      <c r="J2" t="s">
        <v>22</v>
      </c>
      <c r="K2" t="s">
        <v>23</v>
      </c>
    </row>
    <row r="3" spans="1:11" x14ac:dyDescent="0.25">
      <c r="A3">
        <v>-180</v>
      </c>
      <c r="B3">
        <v>-29.71</v>
      </c>
      <c r="C3">
        <v>37.94</v>
      </c>
      <c r="D3">
        <v>-29.9</v>
      </c>
      <c r="E3">
        <v>38.74</v>
      </c>
      <c r="F3">
        <f>_10sept_0_106[[#This Row],[H_mag]]-40</f>
        <v>-69.710000000000008</v>
      </c>
      <c r="G3">
        <f>_10sept_0_106[[#This Row],[V_mag]]-40</f>
        <v>-69.900000000000006</v>
      </c>
      <c r="H3">
        <f>10^(_10sept_0_106[[#This Row],[H_mag_adj]]/20)*COS(RADIANS(_10sept_0_106[[#This Row],[H_phase]]))</f>
        <v>2.5786184363183232E-4</v>
      </c>
      <c r="I3">
        <f>10^(_10sept_0_106[[#This Row],[H_mag_adj]]/20)*SIN(RADIANS(_10sept_0_106[[#This Row],[H_phase]]))</f>
        <v>2.0102924543721914E-4</v>
      </c>
      <c r="J3">
        <f>10^(_10sept_0_106[[#This Row],[V_mag_adj]]/20)*COS(RADIANS(_10sept_0_106[[#This Row],[V_phase]]))</f>
        <v>2.4951180820023948E-4</v>
      </c>
      <c r="K3">
        <f>10^(_10sept_0_106[[#This Row],[V_mag_adj]]/20)*SIN(RADIANS(_10sept_0_106[[#This Row],[V_phase]]))</f>
        <v>2.0018280844448719E-4</v>
      </c>
    </row>
    <row r="4" spans="1:11" x14ac:dyDescent="0.25">
      <c r="A4">
        <v>-179</v>
      </c>
      <c r="B4">
        <v>-32.39</v>
      </c>
      <c r="C4">
        <v>38.22</v>
      </c>
      <c r="D4">
        <v>-32.31</v>
      </c>
      <c r="E4">
        <v>37.33</v>
      </c>
      <c r="F4">
        <f>_10sept_0_106[[#This Row],[H_mag]]-40</f>
        <v>-72.39</v>
      </c>
      <c r="G4">
        <f>_10sept_0_106[[#This Row],[V_mag]]-40</f>
        <v>-72.31</v>
      </c>
      <c r="H4">
        <f>10^(_10sept_0_106[[#This Row],[H_mag_adj]]/20)*COS(RADIANS(_10sept_0_106[[#This Row],[H_phase]]))</f>
        <v>1.8867924455866854E-4</v>
      </c>
      <c r="I4">
        <f>10^(_10sept_0_106[[#This Row],[H_mag_adj]]/20)*SIN(RADIANS(_10sept_0_106[[#This Row],[H_phase]]))</f>
        <v>1.4858259996377489E-4</v>
      </c>
      <c r="J4">
        <f>10^(_10sept_0_106[[#This Row],[V_mag_adj]]/20)*COS(RADIANS(_10sept_0_106[[#This Row],[V_phase]]))</f>
        <v>1.9273135841621058E-4</v>
      </c>
      <c r="K4">
        <f>10^(_10sept_0_106[[#This Row],[V_mag_adj]]/20)*SIN(RADIANS(_10sept_0_106[[#This Row],[V_phase]]))</f>
        <v>1.4698149113415501E-4</v>
      </c>
    </row>
    <row r="5" spans="1:11" x14ac:dyDescent="0.25">
      <c r="A5">
        <v>-178</v>
      </c>
      <c r="B5">
        <v>-35.450000000000003</v>
      </c>
      <c r="C5">
        <v>36.450000000000003</v>
      </c>
      <c r="D5">
        <v>-35.79</v>
      </c>
      <c r="E5">
        <v>32.21</v>
      </c>
      <c r="F5">
        <f>_10sept_0_106[[#This Row],[H_mag]]-40</f>
        <v>-75.45</v>
      </c>
      <c r="G5">
        <f>_10sept_0_106[[#This Row],[V_mag]]-40</f>
        <v>-75.789999999999992</v>
      </c>
      <c r="H5">
        <f>10^(_10sept_0_106[[#This Row],[H_mag_adj]]/20)*COS(RADIANS(_10sept_0_106[[#This Row],[H_phase]]))</f>
        <v>1.3581849296255625E-4</v>
      </c>
      <c r="I5">
        <f>10^(_10sept_0_106[[#This Row],[H_mag_adj]]/20)*SIN(RADIANS(_10sept_0_106[[#This Row],[H_phase]]))</f>
        <v>1.0031709547439598E-4</v>
      </c>
      <c r="J5">
        <f>10^(_10sept_0_106[[#This Row],[V_mag_adj]]/20)*COS(RADIANS(_10sept_0_106[[#This Row],[V_phase]]))</f>
        <v>1.3737944939214397E-4</v>
      </c>
      <c r="K5">
        <f>10^(_10sept_0_106[[#This Row],[V_mag_adj]]/20)*SIN(RADIANS(_10sept_0_106[[#This Row],[V_phase]]))</f>
        <v>8.6545945849388048E-5</v>
      </c>
    </row>
    <row r="6" spans="1:11" x14ac:dyDescent="0.25">
      <c r="A6">
        <v>-177</v>
      </c>
      <c r="B6">
        <v>-38.76</v>
      </c>
      <c r="C6">
        <v>26.79</v>
      </c>
      <c r="D6">
        <v>-38.729999999999997</v>
      </c>
      <c r="E6">
        <v>23.87</v>
      </c>
      <c r="F6">
        <f>_10sept_0_106[[#This Row],[H_mag]]-40</f>
        <v>-78.759999999999991</v>
      </c>
      <c r="G6">
        <f>_10sept_0_106[[#This Row],[V_mag]]-40</f>
        <v>-78.72999999999999</v>
      </c>
      <c r="H6">
        <f>10^(_10sept_0_106[[#This Row],[H_mag_adj]]/20)*COS(RADIANS(_10sept_0_106[[#This Row],[H_phase]]))</f>
        <v>1.0296467731666453E-4</v>
      </c>
      <c r="I6">
        <f>10^(_10sept_0_106[[#This Row],[H_mag_adj]]/20)*SIN(RADIANS(_10sept_0_106[[#This Row],[H_phase]]))</f>
        <v>5.1988646884257916E-5</v>
      </c>
      <c r="J6">
        <f>10^(_10sept_0_106[[#This Row],[V_mag_adj]]/20)*COS(RADIANS(_10sept_0_106[[#This Row],[V_phase]]))</f>
        <v>1.0584431697352658E-4</v>
      </c>
      <c r="K6">
        <f>10^(_10sept_0_106[[#This Row],[V_mag_adj]]/20)*SIN(RADIANS(_10sept_0_106[[#This Row],[V_phase]]))</f>
        <v>4.6837457645211297E-5</v>
      </c>
    </row>
    <row r="7" spans="1:11" x14ac:dyDescent="0.25">
      <c r="A7">
        <v>-176</v>
      </c>
      <c r="B7">
        <v>-42.18</v>
      </c>
      <c r="C7">
        <v>-7.28</v>
      </c>
      <c r="D7">
        <v>-41.93</v>
      </c>
      <c r="E7">
        <v>-7.46</v>
      </c>
      <c r="F7">
        <f>_10sept_0_106[[#This Row],[H_mag]]-40</f>
        <v>-82.18</v>
      </c>
      <c r="G7">
        <f>_10sept_0_106[[#This Row],[V_mag]]-40</f>
        <v>-81.93</v>
      </c>
      <c r="H7">
        <f>10^(_10sept_0_106[[#This Row],[H_mag_adj]]/20)*COS(RADIANS(_10sept_0_106[[#This Row],[H_phase]]))</f>
        <v>7.7176459305866921E-5</v>
      </c>
      <c r="I7">
        <f>10^(_10sept_0_106[[#This Row],[H_mag_adj]]/20)*SIN(RADIANS(_10sept_0_106[[#This Row],[H_phase]]))</f>
        <v>-9.8591519183443137E-6</v>
      </c>
      <c r="J7">
        <f>10^(_10sept_0_106[[#This Row],[V_mag_adj]]/20)*COS(RADIANS(_10sept_0_106[[#This Row],[V_phase]]))</f>
        <v>7.9397782805766361E-5</v>
      </c>
      <c r="K7">
        <f>10^(_10sept_0_106[[#This Row],[V_mag_adj]]/20)*SIN(RADIANS(_10sept_0_106[[#This Row],[V_phase]]))</f>
        <v>-1.0396530737699652E-5</v>
      </c>
    </row>
    <row r="8" spans="1:11" x14ac:dyDescent="0.25">
      <c r="A8">
        <v>-175</v>
      </c>
      <c r="B8">
        <v>-39.86</v>
      </c>
      <c r="C8">
        <v>-45.95</v>
      </c>
      <c r="D8">
        <v>-39.76</v>
      </c>
      <c r="E8">
        <v>-46.61</v>
      </c>
      <c r="F8">
        <f>_10sept_0_106[[#This Row],[H_mag]]-40</f>
        <v>-79.86</v>
      </c>
      <c r="G8">
        <f>_10sept_0_106[[#This Row],[V_mag]]-40</f>
        <v>-79.759999999999991</v>
      </c>
      <c r="H8">
        <f>10^(_10sept_0_106[[#This Row],[H_mag_adj]]/20)*COS(RADIANS(_10sept_0_106[[#This Row],[H_phase]]))</f>
        <v>7.0658333447675884E-5</v>
      </c>
      <c r="I8">
        <f>10^(_10sept_0_106[[#This Row],[H_mag_adj]]/20)*SIN(RADIANS(_10sept_0_106[[#This Row],[H_phase]]))</f>
        <v>-7.3041179974114571E-5</v>
      </c>
      <c r="J8">
        <f>10^(_10sept_0_106[[#This Row],[V_mag_adj]]/20)*COS(RADIANS(_10sept_0_106[[#This Row],[V_phase]]))</f>
        <v>7.0620678460546734E-5</v>
      </c>
      <c r="K8">
        <f>10^(_10sept_0_106[[#This Row],[V_mag_adj]]/20)*SIN(RADIANS(_10sept_0_106[[#This Row],[V_phase]]))</f>
        <v>-7.4705387127761174E-5</v>
      </c>
    </row>
    <row r="9" spans="1:11" x14ac:dyDescent="0.25">
      <c r="A9">
        <v>-174</v>
      </c>
      <c r="B9">
        <v>-36.409999999999997</v>
      </c>
      <c r="C9">
        <v>-56.5</v>
      </c>
      <c r="D9">
        <v>-36.520000000000003</v>
      </c>
      <c r="E9">
        <v>-57.59</v>
      </c>
      <c r="F9">
        <f>_10sept_0_106[[#This Row],[H_mag]]-40</f>
        <v>-76.41</v>
      </c>
      <c r="G9">
        <f>_10sept_0_106[[#This Row],[V_mag]]-40</f>
        <v>-76.52000000000001</v>
      </c>
      <c r="H9">
        <f>10^(_10sept_0_106[[#This Row],[H_mag_adj]]/20)*COS(RADIANS(_10sept_0_106[[#This Row],[H_phase]]))</f>
        <v>8.3442920720059037E-5</v>
      </c>
      <c r="I9">
        <f>10^(_10sept_0_106[[#This Row],[H_mag_adj]]/20)*SIN(RADIANS(_10sept_0_106[[#This Row],[H_phase]]))</f>
        <v>-1.2606850128188323E-4</v>
      </c>
      <c r="J9">
        <f>10^(_10sept_0_106[[#This Row],[V_mag_adj]]/20)*COS(RADIANS(_10sept_0_106[[#This Row],[V_phase]]))</f>
        <v>8.0009921455971502E-5</v>
      </c>
      <c r="K9">
        <f>10^(_10sept_0_106[[#This Row],[V_mag_adj]]/20)*SIN(RADIANS(_10sept_0_106[[#This Row],[V_phase]]))</f>
        <v>-1.2602683825801644E-4</v>
      </c>
    </row>
    <row r="10" spans="1:11" x14ac:dyDescent="0.25">
      <c r="A10">
        <v>-173</v>
      </c>
      <c r="B10">
        <v>-33.58</v>
      </c>
      <c r="C10">
        <v>-55.07</v>
      </c>
      <c r="D10">
        <v>-33.479999999999997</v>
      </c>
      <c r="E10">
        <v>-55.47</v>
      </c>
      <c r="F10">
        <f>_10sept_0_106[[#This Row],[H_mag]]-40</f>
        <v>-73.58</v>
      </c>
      <c r="G10">
        <f>_10sept_0_106[[#This Row],[V_mag]]-40</f>
        <v>-73.47999999999999</v>
      </c>
      <c r="H10">
        <f>10^(_10sept_0_106[[#This Row],[H_mag_adj]]/20)*COS(RADIANS(_10sept_0_106[[#This Row],[H_phase]]))</f>
        <v>1.1990369116634094E-4</v>
      </c>
      <c r="I10">
        <f>10^(_10sept_0_106[[#This Row],[H_mag_adj]]/20)*SIN(RADIANS(_10sept_0_106[[#This Row],[H_phase]]))</f>
        <v>-1.7168626800704047E-4</v>
      </c>
      <c r="J10">
        <f>10^(_10sept_0_106[[#This Row],[V_mag_adj]]/20)*COS(RADIANS(_10sept_0_106[[#This Row],[V_phase]]))</f>
        <v>1.2007668916621781E-4</v>
      </c>
      <c r="K10">
        <f>10^(_10sept_0_106[[#This Row],[V_mag_adj]]/20)*SIN(RADIANS(_10sept_0_106[[#This Row],[V_phase]]))</f>
        <v>-1.7451684076957375E-4</v>
      </c>
    </row>
    <row r="11" spans="1:11" x14ac:dyDescent="0.25">
      <c r="A11">
        <v>-172</v>
      </c>
      <c r="B11">
        <v>-31.74</v>
      </c>
      <c r="C11">
        <v>-52.73</v>
      </c>
      <c r="D11">
        <v>-31.82</v>
      </c>
      <c r="E11">
        <v>-52.34</v>
      </c>
      <c r="F11">
        <f>_10sept_0_106[[#This Row],[H_mag]]-40</f>
        <v>-71.739999999999995</v>
      </c>
      <c r="G11">
        <f>_10sept_0_106[[#This Row],[V_mag]]-40</f>
        <v>-71.819999999999993</v>
      </c>
      <c r="H11">
        <f>10^(_10sept_0_106[[#This Row],[H_mag_adj]]/20)*COS(RADIANS(_10sept_0_106[[#This Row],[H_phase]]))</f>
        <v>1.5673487752340226E-4</v>
      </c>
      <c r="I11">
        <f>10^(_10sept_0_106[[#This Row],[H_mag_adj]]/20)*SIN(RADIANS(_10sept_0_106[[#This Row],[H_phase]]))</f>
        <v>-2.0596756810084598E-4</v>
      </c>
      <c r="J11">
        <f>10^(_10sept_0_106[[#This Row],[V_mag_adj]]/20)*COS(RADIANS(_10sept_0_106[[#This Row],[V_phase]]))</f>
        <v>1.5668343852422783E-4</v>
      </c>
      <c r="K11">
        <f>10^(_10sept_0_106[[#This Row],[V_mag_adj]]/20)*SIN(RADIANS(_10sept_0_106[[#This Row],[V_phase]]))</f>
        <v>-2.0301744710188473E-4</v>
      </c>
    </row>
    <row r="12" spans="1:11" x14ac:dyDescent="0.25">
      <c r="A12">
        <v>-171</v>
      </c>
      <c r="B12">
        <v>-30.08</v>
      </c>
      <c r="C12">
        <v>-46.54</v>
      </c>
      <c r="D12">
        <v>-30.1</v>
      </c>
      <c r="E12">
        <v>-47.17</v>
      </c>
      <c r="F12">
        <f>_10sept_0_106[[#This Row],[H_mag]]-40</f>
        <v>-70.08</v>
      </c>
      <c r="G12">
        <f>_10sept_0_106[[#This Row],[V_mag]]-40</f>
        <v>-70.099999999999994</v>
      </c>
      <c r="H12">
        <f>10^(_10sept_0_106[[#This Row],[H_mag_adj]]/20)*COS(RADIANS(_10sept_0_106[[#This Row],[H_phase]]))</f>
        <v>2.1552243224825981E-4</v>
      </c>
      <c r="I12">
        <f>10^(_10sept_0_106[[#This Row],[H_mag_adj]]/20)*SIN(RADIANS(_10sept_0_106[[#This Row],[H_phase]]))</f>
        <v>-2.2743103460124439E-4</v>
      </c>
      <c r="J12">
        <f>10^(_10sept_0_106[[#This Row],[V_mag_adj]]/20)*COS(RADIANS(_10sept_0_106[[#This Row],[V_phase]]))</f>
        <v>2.1251881285719179E-4</v>
      </c>
      <c r="K12">
        <f>10^(_10sept_0_106[[#This Row],[V_mag_adj]]/20)*SIN(RADIANS(_10sept_0_106[[#This Row],[V_phase]]))</f>
        <v>-2.2925853588765441E-4</v>
      </c>
    </row>
    <row r="13" spans="1:11" x14ac:dyDescent="0.25">
      <c r="A13">
        <v>-170</v>
      </c>
      <c r="B13">
        <v>-28.94</v>
      </c>
      <c r="C13">
        <v>-40.299999999999997</v>
      </c>
      <c r="D13">
        <v>-28.94</v>
      </c>
      <c r="E13">
        <v>-40.18</v>
      </c>
      <c r="F13">
        <f>_10sept_0_106[[#This Row],[H_mag]]-40</f>
        <v>-68.94</v>
      </c>
      <c r="G13">
        <f>_10sept_0_106[[#This Row],[V_mag]]-40</f>
        <v>-68.94</v>
      </c>
      <c r="H13">
        <f>10^(_10sept_0_106[[#This Row],[H_mag_adj]]/20)*COS(RADIANS(_10sept_0_106[[#This Row],[H_phase]]))</f>
        <v>2.7248067871896945E-4</v>
      </c>
      <c r="I13">
        <f>10^(_10sept_0_106[[#This Row],[H_mag_adj]]/20)*SIN(RADIANS(_10sept_0_106[[#This Row],[H_phase]]))</f>
        <v>-2.3108042021336209E-4</v>
      </c>
      <c r="J13">
        <f>10^(_10sept_0_106[[#This Row],[V_mag_adj]]/20)*COS(RADIANS(_10sept_0_106[[#This Row],[V_phase]]))</f>
        <v>2.7296405444871615E-4</v>
      </c>
      <c r="K13">
        <f>10^(_10sept_0_106[[#This Row],[V_mag_adj]]/20)*SIN(RADIANS(_10sept_0_106[[#This Row],[V_phase]]))</f>
        <v>-2.3050923161568298E-4</v>
      </c>
    </row>
    <row r="14" spans="1:11" x14ac:dyDescent="0.25">
      <c r="A14">
        <v>-169</v>
      </c>
      <c r="B14">
        <v>-27.94</v>
      </c>
      <c r="C14">
        <v>-32.270000000000003</v>
      </c>
      <c r="D14">
        <v>-27.89</v>
      </c>
      <c r="E14">
        <v>-33.06</v>
      </c>
      <c r="F14">
        <f>_10sept_0_106[[#This Row],[H_mag]]-40</f>
        <v>-67.94</v>
      </c>
      <c r="G14">
        <f>_10sept_0_106[[#This Row],[V_mag]]-40</f>
        <v>-67.89</v>
      </c>
      <c r="H14">
        <f>10^(_10sept_0_106[[#This Row],[H_mag_adj]]/20)*COS(RADIANS(_10sept_0_106[[#This Row],[H_phase]]))</f>
        <v>3.3894944715708253E-4</v>
      </c>
      <c r="I14">
        <f>10^(_10sept_0_106[[#This Row],[H_mag_adj]]/20)*SIN(RADIANS(_10sept_0_106[[#This Row],[H_phase]]))</f>
        <v>-2.1402662818723243E-4</v>
      </c>
      <c r="J14">
        <f>10^(_10sept_0_106[[#This Row],[V_mag_adj]]/20)*COS(RADIANS(_10sept_0_106[[#This Row],[V_phase]]))</f>
        <v>3.3790585587542381E-4</v>
      </c>
      <c r="K14">
        <f>10^(_10sept_0_106[[#This Row],[V_mag_adj]]/20)*SIN(RADIANS(_10sept_0_106[[#This Row],[V_phase]]))</f>
        <v>-2.1994205632426393E-4</v>
      </c>
    </row>
    <row r="15" spans="1:11" x14ac:dyDescent="0.25">
      <c r="A15">
        <v>-168</v>
      </c>
      <c r="B15">
        <v>-27.24</v>
      </c>
      <c r="C15">
        <v>-24.32</v>
      </c>
      <c r="D15">
        <v>-27.23</v>
      </c>
      <c r="E15">
        <v>-26.5</v>
      </c>
      <c r="F15">
        <f>_10sept_0_106[[#This Row],[H_mag]]-40</f>
        <v>-67.239999999999995</v>
      </c>
      <c r="G15">
        <f>_10sept_0_106[[#This Row],[V_mag]]-40</f>
        <v>-67.23</v>
      </c>
      <c r="H15">
        <f>10^(_10sept_0_106[[#This Row],[H_mag_adj]]/20)*COS(RADIANS(_10sept_0_106[[#This Row],[H_phase]]))</f>
        <v>3.9595160243028341E-4</v>
      </c>
      <c r="I15">
        <f>10^(_10sept_0_106[[#This Row],[H_mag_adj]]/20)*SIN(RADIANS(_10sept_0_106[[#This Row],[H_phase]]))</f>
        <v>-1.7894542028931704E-4</v>
      </c>
      <c r="J15">
        <f>10^(_10sept_0_106[[#This Row],[V_mag_adj]]/20)*COS(RADIANS(_10sept_0_106[[#This Row],[V_phase]]))</f>
        <v>3.8930607735504345E-4</v>
      </c>
      <c r="K15">
        <f>10^(_10sept_0_106[[#This Row],[V_mag_adj]]/20)*SIN(RADIANS(_10sept_0_106[[#This Row],[V_phase]]))</f>
        <v>-1.9410085007265113E-4</v>
      </c>
    </row>
    <row r="16" spans="1:11" x14ac:dyDescent="0.25">
      <c r="A16">
        <v>-167</v>
      </c>
      <c r="B16">
        <v>-26.79</v>
      </c>
      <c r="C16">
        <v>-18.03</v>
      </c>
      <c r="D16">
        <v>-26.87</v>
      </c>
      <c r="E16">
        <v>-17.62</v>
      </c>
      <c r="F16">
        <f>_10sept_0_106[[#This Row],[H_mag]]-40</f>
        <v>-66.789999999999992</v>
      </c>
      <c r="G16">
        <f>_10sept_0_106[[#This Row],[V_mag]]-40</f>
        <v>-66.87</v>
      </c>
      <c r="H16">
        <f>10^(_10sept_0_106[[#This Row],[H_mag_adj]]/20)*COS(RADIANS(_10sept_0_106[[#This Row],[H_phase]]))</f>
        <v>4.3514337342597865E-4</v>
      </c>
      <c r="I16">
        <f>10^(_10sept_0_106[[#This Row],[H_mag_adj]]/20)*SIN(RADIANS(_10sept_0_106[[#This Row],[H_phase]]))</f>
        <v>-1.416385898988995E-4</v>
      </c>
      <c r="J16">
        <f>10^(_10sept_0_106[[#This Row],[V_mag_adj]]/20)*COS(RADIANS(_10sept_0_106[[#This Row],[V_phase]]))</f>
        <v>4.3214715986232593E-4</v>
      </c>
      <c r="K16">
        <f>10^(_10sept_0_106[[#This Row],[V_mag_adj]]/20)*SIN(RADIANS(_10sept_0_106[[#This Row],[V_phase]]))</f>
        <v>-1.3725119970819621E-4</v>
      </c>
    </row>
    <row r="17" spans="1:11" x14ac:dyDescent="0.25">
      <c r="A17">
        <v>-166</v>
      </c>
      <c r="B17">
        <v>-26.94</v>
      </c>
      <c r="C17">
        <v>-9.2100000000000009</v>
      </c>
      <c r="D17">
        <v>-26.93</v>
      </c>
      <c r="E17">
        <v>-10.95</v>
      </c>
      <c r="F17">
        <f>_10sept_0_106[[#This Row],[H_mag]]-40</f>
        <v>-66.94</v>
      </c>
      <c r="G17">
        <f>_10sept_0_106[[#This Row],[V_mag]]-40</f>
        <v>-66.930000000000007</v>
      </c>
      <c r="H17">
        <f>10^(_10sept_0_106[[#This Row],[H_mag_adj]]/20)*COS(RADIANS(_10sept_0_106[[#This Row],[H_phase]]))</f>
        <v>4.439814484060074E-4</v>
      </c>
      <c r="I17">
        <f>10^(_10sept_0_106[[#This Row],[H_mag_adj]]/20)*SIN(RADIANS(_10sept_0_106[[#This Row],[H_phase]]))</f>
        <v>-7.198882787718372E-5</v>
      </c>
      <c r="J17">
        <f>10^(_10sept_0_106[[#This Row],[V_mag_adj]]/20)*COS(RADIANS(_10sept_0_106[[#This Row],[V_phase]]))</f>
        <v>4.4209955089874697E-4</v>
      </c>
      <c r="K17">
        <f>10^(_10sept_0_106[[#This Row],[V_mag_adj]]/20)*SIN(RADIANS(_10sept_0_106[[#This Row],[V_phase]]))</f>
        <v>-8.5535133408758108E-5</v>
      </c>
    </row>
    <row r="18" spans="1:11" x14ac:dyDescent="0.25">
      <c r="A18">
        <v>-165</v>
      </c>
      <c r="B18">
        <v>-27.37</v>
      </c>
      <c r="C18">
        <v>-1.7</v>
      </c>
      <c r="D18">
        <v>-27.25</v>
      </c>
      <c r="E18">
        <v>-2.67</v>
      </c>
      <c r="F18">
        <f>_10sept_0_106[[#This Row],[H_mag]]-40</f>
        <v>-67.37</v>
      </c>
      <c r="G18">
        <f>_10sept_0_106[[#This Row],[V_mag]]-40</f>
        <v>-67.25</v>
      </c>
      <c r="H18">
        <f>10^(_10sept_0_106[[#This Row],[H_mag_adj]]/20)*COS(RADIANS(_10sept_0_106[[#This Row],[H_phase]]))</f>
        <v>4.2786701532493009E-4</v>
      </c>
      <c r="I18">
        <f>10^(_10sept_0_106[[#This Row],[H_mag_adj]]/20)*SIN(RADIANS(_10sept_0_106[[#This Row],[H_phase]]))</f>
        <v>-1.2698796559398821E-5</v>
      </c>
      <c r="J18">
        <f>10^(_10sept_0_106[[#This Row],[V_mag_adj]]/20)*COS(RADIANS(_10sept_0_106[[#This Row],[V_phase]]))</f>
        <v>4.3353910336771194E-4</v>
      </c>
      <c r="K18">
        <f>10^(_10sept_0_106[[#This Row],[V_mag_adj]]/20)*SIN(RADIANS(_10sept_0_106[[#This Row],[V_phase]]))</f>
        <v>-2.0217685329931605E-5</v>
      </c>
    </row>
    <row r="19" spans="1:11" x14ac:dyDescent="0.25">
      <c r="A19">
        <v>-164</v>
      </c>
      <c r="B19">
        <v>-28.4</v>
      </c>
      <c r="C19">
        <v>6.05</v>
      </c>
      <c r="D19">
        <v>-28.48</v>
      </c>
      <c r="E19">
        <v>5.78</v>
      </c>
      <c r="F19">
        <f>_10sept_0_106[[#This Row],[H_mag]]-40</f>
        <v>-68.400000000000006</v>
      </c>
      <c r="G19">
        <f>_10sept_0_106[[#This Row],[V_mag]]-40</f>
        <v>-68.48</v>
      </c>
      <c r="H19">
        <f>10^(_10sept_0_106[[#This Row],[H_mag_adj]]/20)*COS(RADIANS(_10sept_0_106[[#This Row],[H_phase]]))</f>
        <v>3.780718548322188E-4</v>
      </c>
      <c r="I19">
        <f>10^(_10sept_0_106[[#This Row],[H_mag_adj]]/20)*SIN(RADIANS(_10sept_0_106[[#This Row],[H_phase]]))</f>
        <v>4.007055849770296E-5</v>
      </c>
      <c r="J19">
        <f>10^(_10sept_0_106[[#This Row],[V_mag_adj]]/20)*COS(RADIANS(_10sept_0_106[[#This Row],[V_phase]]))</f>
        <v>3.7478860805911107E-4</v>
      </c>
      <c r="K19">
        <f>10^(_10sept_0_106[[#This Row],[V_mag_adj]]/20)*SIN(RADIANS(_10sept_0_106[[#This Row],[V_phase]]))</f>
        <v>3.7937467469810236E-5</v>
      </c>
    </row>
    <row r="20" spans="1:11" x14ac:dyDescent="0.25">
      <c r="A20">
        <v>-163</v>
      </c>
      <c r="B20">
        <v>-30.26</v>
      </c>
      <c r="C20">
        <v>16.91</v>
      </c>
      <c r="D20">
        <v>-30.28</v>
      </c>
      <c r="E20">
        <v>16.59</v>
      </c>
      <c r="F20">
        <f>_10sept_0_106[[#This Row],[H_mag]]-40</f>
        <v>-70.260000000000005</v>
      </c>
      <c r="G20">
        <f>_10sept_0_106[[#This Row],[V_mag]]-40</f>
        <v>-70.28</v>
      </c>
      <c r="H20">
        <f>10^(_10sept_0_106[[#This Row],[H_mag_adj]]/20)*COS(RADIANS(_10sept_0_106[[#This Row],[H_phase]]))</f>
        <v>2.9363261702513053E-4</v>
      </c>
      <c r="I20">
        <f>10^(_10sept_0_106[[#This Row],[H_mag_adj]]/20)*SIN(RADIANS(_10sept_0_106[[#This Row],[H_phase]]))</f>
        <v>8.9268392341616335E-5</v>
      </c>
      <c r="J20">
        <f>10^(_10sept_0_106[[#This Row],[V_mag_adj]]/20)*COS(RADIANS(_10sept_0_106[[#This Row],[V_phase]]))</f>
        <v>2.9345013117008305E-4</v>
      </c>
      <c r="K20">
        <f>10^(_10sept_0_106[[#This Row],[V_mag_adj]]/20)*SIN(RADIANS(_10sept_0_106[[#This Row],[V_phase]]))</f>
        <v>8.7425518064515085E-5</v>
      </c>
    </row>
    <row r="21" spans="1:11" x14ac:dyDescent="0.25">
      <c r="A21">
        <v>-162</v>
      </c>
      <c r="B21">
        <v>-33.54</v>
      </c>
      <c r="C21">
        <v>31.15</v>
      </c>
      <c r="D21">
        <v>-33.53</v>
      </c>
      <c r="E21">
        <v>32.340000000000003</v>
      </c>
      <c r="F21">
        <f>_10sept_0_106[[#This Row],[H_mag]]-40</f>
        <v>-73.539999999999992</v>
      </c>
      <c r="G21">
        <f>_10sept_0_106[[#This Row],[V_mag]]-40</f>
        <v>-73.53</v>
      </c>
      <c r="H21">
        <f>10^(_10sept_0_106[[#This Row],[H_mag_adj]]/20)*COS(RADIANS(_10sept_0_106[[#This Row],[H_phase]]))</f>
        <v>1.8004472455276211E-4</v>
      </c>
      <c r="I21">
        <f>10^(_10sept_0_106[[#This Row],[H_mag_adj]]/20)*SIN(RADIANS(_10sept_0_106[[#This Row],[H_phase]]))</f>
        <v>1.0882432814854717E-4</v>
      </c>
      <c r="J21">
        <f>10^(_10sept_0_106[[#This Row],[V_mag_adj]]/20)*COS(RADIANS(_10sept_0_106[[#This Row],[V_phase]]))</f>
        <v>1.7795059294257277E-4</v>
      </c>
      <c r="K21">
        <f>10^(_10sept_0_106[[#This Row],[V_mag_adj]]/20)*SIN(RADIANS(_10sept_0_106[[#This Row],[V_phase]]))</f>
        <v>1.1266965369845618E-4</v>
      </c>
    </row>
    <row r="22" spans="1:11" x14ac:dyDescent="0.25">
      <c r="A22">
        <v>-161</v>
      </c>
      <c r="B22">
        <v>-37.950000000000003</v>
      </c>
      <c r="C22">
        <v>56.99</v>
      </c>
      <c r="D22">
        <v>-38.229999999999997</v>
      </c>
      <c r="E22">
        <v>57.9</v>
      </c>
      <c r="F22">
        <f>_10sept_0_106[[#This Row],[H_mag]]-40</f>
        <v>-77.95</v>
      </c>
      <c r="G22">
        <f>_10sept_0_106[[#This Row],[V_mag]]-40</f>
        <v>-78.22999999999999</v>
      </c>
      <c r="H22">
        <f>10^(_10sept_0_106[[#This Row],[H_mag_adj]]/20)*COS(RADIANS(_10sept_0_106[[#This Row],[H_phase]]))</f>
        <v>6.8980360868932752E-5</v>
      </c>
      <c r="I22">
        <f>10^(_10sept_0_106[[#This Row],[H_mag_adj]]/20)*SIN(RADIANS(_10sept_0_106[[#This Row],[H_phase]]))</f>
        <v>1.0617986495231673E-4</v>
      </c>
      <c r="J22">
        <f>10^(_10sept_0_106[[#This Row],[V_mag_adj]]/20)*COS(RADIANS(_10sept_0_106[[#This Row],[V_phase]]))</f>
        <v>6.5150895453400392E-5</v>
      </c>
      <c r="K22">
        <f>10^(_10sept_0_106[[#This Row],[V_mag_adj]]/20)*SIN(RADIANS(_10sept_0_106[[#This Row],[V_phase]]))</f>
        <v>1.0385942654627139E-4</v>
      </c>
    </row>
    <row r="23" spans="1:11" x14ac:dyDescent="0.25">
      <c r="A23">
        <v>-160</v>
      </c>
      <c r="B23">
        <v>-41.09</v>
      </c>
      <c r="C23">
        <v>125.14</v>
      </c>
      <c r="D23">
        <v>-40.549999999999997</v>
      </c>
      <c r="E23">
        <v>124.86</v>
      </c>
      <c r="F23">
        <f>_10sept_0_106[[#This Row],[H_mag]]-40</f>
        <v>-81.09</v>
      </c>
      <c r="G23">
        <f>_10sept_0_106[[#This Row],[V_mag]]-40</f>
        <v>-80.55</v>
      </c>
      <c r="H23">
        <f>10^(_10sept_0_106[[#This Row],[H_mag_adj]]/20)*COS(RADIANS(_10sept_0_106[[#This Row],[H_phase]]))</f>
        <v>-5.0769500912353915E-5</v>
      </c>
      <c r="I23">
        <f>10^(_10sept_0_106[[#This Row],[H_mag_adj]]/20)*SIN(RADIANS(_10sept_0_106[[#This Row],[H_phase]]))</f>
        <v>7.2130598829543463E-5</v>
      </c>
      <c r="J23">
        <f>10^(_10sept_0_106[[#This Row],[V_mag_adj]]/20)*COS(RADIANS(_10sept_0_106[[#This Row],[V_phase]]))</f>
        <v>-5.3650259504663875E-5</v>
      </c>
      <c r="K23">
        <f>10^(_10sept_0_106[[#This Row],[V_mag_adj]]/20)*SIN(RADIANS(_10sept_0_106[[#This Row],[V_phase]]))</f>
        <v>7.7020376428334566E-5</v>
      </c>
    </row>
    <row r="24" spans="1:11" x14ac:dyDescent="0.25">
      <c r="A24">
        <v>-159</v>
      </c>
      <c r="B24">
        <v>-35.799999999999997</v>
      </c>
      <c r="C24">
        <v>174.73</v>
      </c>
      <c r="D24">
        <v>-35.5</v>
      </c>
      <c r="E24">
        <v>170.51</v>
      </c>
      <c r="F24">
        <f>_10sept_0_106[[#This Row],[H_mag]]-40</f>
        <v>-75.8</v>
      </c>
      <c r="G24">
        <f>_10sept_0_106[[#This Row],[V_mag]]-40</f>
        <v>-75.5</v>
      </c>
      <c r="H24">
        <f>10^(_10sept_0_106[[#This Row],[H_mag_adj]]/20)*COS(RADIANS(_10sept_0_106[[#This Row],[H_phase]]))</f>
        <v>-1.6149545873885831E-4</v>
      </c>
      <c r="I24">
        <f>10^(_10sept_0_106[[#This Row],[H_mag_adj]]/20)*SIN(RADIANS(_10sept_0_106[[#This Row],[H_phase]]))</f>
        <v>1.4896198363322963E-5</v>
      </c>
      <c r="J24">
        <f>10^(_10sept_0_106[[#This Row],[V_mag_adj]]/20)*COS(RADIANS(_10sept_0_106[[#This Row],[V_phase]]))</f>
        <v>-1.6558285656917979E-4</v>
      </c>
      <c r="K24">
        <f>10^(_10sept_0_106[[#This Row],[V_mag_adj]]/20)*SIN(RADIANS(_10sept_0_106[[#This Row],[V_phase]]))</f>
        <v>2.7679359151448972E-5</v>
      </c>
    </row>
    <row r="25" spans="1:11" x14ac:dyDescent="0.25">
      <c r="A25">
        <v>-158</v>
      </c>
      <c r="B25">
        <v>-32.090000000000003</v>
      </c>
      <c r="C25">
        <v>-171.03</v>
      </c>
      <c r="D25">
        <v>-31.85</v>
      </c>
      <c r="E25">
        <v>-172.6</v>
      </c>
      <c r="F25">
        <f>_10sept_0_106[[#This Row],[H_mag]]-40</f>
        <v>-72.09</v>
      </c>
      <c r="G25">
        <f>_10sept_0_106[[#This Row],[V_mag]]-40</f>
        <v>-71.849999999999994</v>
      </c>
      <c r="H25">
        <f>10^(_10sept_0_106[[#This Row],[H_mag_adj]]/20)*COS(RADIANS(_10sept_0_106[[#This Row],[H_phase]]))</f>
        <v>-2.4555901465785692E-4</v>
      </c>
      <c r="I25">
        <f>10^(_10sept_0_106[[#This Row],[H_mag_adj]]/20)*SIN(RADIANS(_10sept_0_106[[#This Row],[H_phase]]))</f>
        <v>-3.8760938251078395E-5</v>
      </c>
      <c r="J25">
        <f>10^(_10sept_0_106[[#This Row],[V_mag_adj]]/20)*COS(RADIANS(_10sept_0_106[[#This Row],[V_phase]]))</f>
        <v>-2.5343563746632017E-4</v>
      </c>
      <c r="K25">
        <f>10^(_10sept_0_106[[#This Row],[V_mag_adj]]/20)*SIN(RADIANS(_10sept_0_106[[#This Row],[V_phase]]))</f>
        <v>-3.2915542328617221E-5</v>
      </c>
    </row>
    <row r="26" spans="1:11" x14ac:dyDescent="0.25">
      <c r="A26">
        <v>-157</v>
      </c>
      <c r="B26">
        <v>-29.47</v>
      </c>
      <c r="C26">
        <v>-161.15</v>
      </c>
      <c r="D26">
        <v>-29.68</v>
      </c>
      <c r="E26">
        <v>-163.52000000000001</v>
      </c>
      <c r="F26">
        <f>_10sept_0_106[[#This Row],[H_mag]]-40</f>
        <v>-69.47</v>
      </c>
      <c r="G26">
        <f>_10sept_0_106[[#This Row],[V_mag]]-40</f>
        <v>-69.680000000000007</v>
      </c>
      <c r="H26">
        <f>10^(_10sept_0_106[[#This Row],[H_mag_adj]]/20)*COS(RADIANS(_10sept_0_106[[#This Row],[H_phase]]))</f>
        <v>-3.1809723590534738E-4</v>
      </c>
      <c r="I26">
        <f>10^(_10sept_0_106[[#This Row],[H_mag_adj]]/20)*SIN(RADIANS(_10sept_0_106[[#This Row],[H_phase]]))</f>
        <v>-1.0859898699646091E-4</v>
      </c>
      <c r="J26">
        <f>10^(_10sept_0_106[[#This Row],[V_mag_adj]]/20)*COS(RADIANS(_10sept_0_106[[#This Row],[V_phase]]))</f>
        <v>-3.1461675017432542E-4</v>
      </c>
      <c r="K26">
        <f>10^(_10sept_0_106[[#This Row],[V_mag_adj]]/20)*SIN(RADIANS(_10sept_0_106[[#This Row],[V_phase]]))</f>
        <v>-9.3074281478447223E-5</v>
      </c>
    </row>
    <row r="27" spans="1:11" x14ac:dyDescent="0.25">
      <c r="A27">
        <v>-156</v>
      </c>
      <c r="B27">
        <v>-28.3</v>
      </c>
      <c r="C27">
        <v>-156.09</v>
      </c>
      <c r="D27">
        <v>-28.21</v>
      </c>
      <c r="E27">
        <v>-156.51</v>
      </c>
      <c r="F27">
        <f>_10sept_0_106[[#This Row],[H_mag]]-40</f>
        <v>-68.3</v>
      </c>
      <c r="G27">
        <f>_10sept_0_106[[#This Row],[V_mag]]-40</f>
        <v>-68.210000000000008</v>
      </c>
      <c r="H27">
        <f>10^(_10sept_0_106[[#This Row],[H_mag_adj]]/20)*COS(RADIANS(_10sept_0_106[[#This Row],[H_phase]]))</f>
        <v>-3.515873578353043E-4</v>
      </c>
      <c r="I27">
        <f>10^(_10sept_0_106[[#This Row],[H_mag_adj]]/20)*SIN(RADIANS(_10sept_0_106[[#This Row],[H_phase]]))</f>
        <v>-1.5587549078418346E-4</v>
      </c>
      <c r="J27">
        <f>10^(_10sept_0_106[[#This Row],[V_mag_adj]]/20)*COS(RADIANS(_10sept_0_106[[#This Row],[V_phase]]))</f>
        <v>-3.5639428933325403E-4</v>
      </c>
      <c r="K27">
        <f>10^(_10sept_0_106[[#This Row],[V_mag_adj]]/20)*SIN(RADIANS(_10sept_0_106[[#This Row],[V_phase]]))</f>
        <v>-1.5489069031758877E-4</v>
      </c>
    </row>
    <row r="28" spans="1:11" x14ac:dyDescent="0.25">
      <c r="A28">
        <v>-155</v>
      </c>
      <c r="B28">
        <v>-27.61</v>
      </c>
      <c r="C28">
        <v>-151.88999999999999</v>
      </c>
      <c r="D28">
        <v>-27.48</v>
      </c>
      <c r="E28">
        <v>-151.55000000000001</v>
      </c>
      <c r="F28">
        <f>_10sept_0_106[[#This Row],[H_mag]]-40</f>
        <v>-67.61</v>
      </c>
      <c r="G28">
        <f>_10sept_0_106[[#This Row],[V_mag]]-40</f>
        <v>-67.48</v>
      </c>
      <c r="H28">
        <f>10^(_10sept_0_106[[#This Row],[H_mag_adj]]/20)*COS(RADIANS(_10sept_0_106[[#This Row],[H_phase]]))</f>
        <v>-3.6727432387193877E-4</v>
      </c>
      <c r="I28">
        <f>10^(_10sept_0_106[[#This Row],[H_mag_adj]]/20)*SIN(RADIANS(_10sept_0_106[[#This Row],[H_phase]]))</f>
        <v>-1.9618861027038165E-4</v>
      </c>
      <c r="J28">
        <f>10^(_10sept_0_106[[#This Row],[V_mag_adj]]/20)*COS(RADIANS(_10sept_0_106[[#This Row],[V_phase]]))</f>
        <v>-3.7162426877201271E-4</v>
      </c>
      <c r="K28">
        <f>10^(_10sept_0_106[[#This Row],[V_mag_adj]]/20)*SIN(RADIANS(_10sept_0_106[[#This Row],[V_phase]]))</f>
        <v>-2.013558053418665E-4</v>
      </c>
    </row>
    <row r="29" spans="1:11" x14ac:dyDescent="0.25">
      <c r="A29">
        <v>-154</v>
      </c>
      <c r="B29">
        <v>-27.45</v>
      </c>
      <c r="C29">
        <v>-149.66999999999999</v>
      </c>
      <c r="D29">
        <v>-27.39</v>
      </c>
      <c r="E29">
        <v>-150.24</v>
      </c>
      <c r="F29">
        <f>_10sept_0_106[[#This Row],[H_mag]]-40</f>
        <v>-67.45</v>
      </c>
      <c r="G29">
        <f>_10sept_0_106[[#This Row],[V_mag]]-40</f>
        <v>-67.39</v>
      </c>
      <c r="H29">
        <f>10^(_10sept_0_106[[#This Row],[H_mag_adj]]/20)*COS(RADIANS(_10sept_0_106[[#This Row],[H_phase]]))</f>
        <v>-3.6608071148942414E-4</v>
      </c>
      <c r="I29">
        <f>10^(_10sept_0_106[[#This Row],[H_mag_adj]]/20)*SIN(RADIANS(_10sept_0_106[[#This Row],[H_phase]]))</f>
        <v>-2.141775062612215E-4</v>
      </c>
      <c r="J29">
        <f>10^(_10sept_0_106[[#This Row],[V_mag_adj]]/20)*COS(RADIANS(_10sept_0_106[[#This Row],[V_phase]]))</f>
        <v>-3.7074547335968241E-4</v>
      </c>
      <c r="K29">
        <f>10^(_10sept_0_106[[#This Row],[V_mag_adj]]/20)*SIN(RADIANS(_10sept_0_106[[#This Row],[V_phase]]))</f>
        <v>-2.1198434898659076E-4</v>
      </c>
    </row>
    <row r="30" spans="1:11" x14ac:dyDescent="0.25">
      <c r="A30">
        <v>-153</v>
      </c>
      <c r="B30">
        <v>-27.88</v>
      </c>
      <c r="C30">
        <v>-151.08000000000001</v>
      </c>
      <c r="D30">
        <v>-27.78</v>
      </c>
      <c r="E30">
        <v>-151.25</v>
      </c>
      <c r="F30">
        <f>_10sept_0_106[[#This Row],[H_mag]]-40</f>
        <v>-67.88</v>
      </c>
      <c r="G30">
        <f>_10sept_0_106[[#This Row],[V_mag]]-40</f>
        <v>-67.78</v>
      </c>
      <c r="H30">
        <f>10^(_10sept_0_106[[#This Row],[H_mag_adj]]/20)*COS(RADIANS(_10sept_0_106[[#This Row],[H_phase]]))</f>
        <v>-3.5330910758386635E-4</v>
      </c>
      <c r="I30">
        <f>10^(_10sept_0_106[[#This Row],[H_mag_adj]]/20)*SIN(RADIANS(_10sept_0_106[[#This Row],[H_phase]]))</f>
        <v>-1.95198047537019E-4</v>
      </c>
      <c r="J30">
        <f>10^(_10sept_0_106[[#This Row],[V_mag_adj]]/20)*COS(RADIANS(_10sept_0_106[[#This Row],[V_phase]]))</f>
        <v>-3.5798453087194102E-4</v>
      </c>
      <c r="K30">
        <f>10^(_10sept_0_106[[#This Row],[V_mag_adj]]/20)*SIN(RADIANS(_10sept_0_106[[#This Row],[V_phase]]))</f>
        <v>-1.963970389580811E-4</v>
      </c>
    </row>
    <row r="31" spans="1:11" x14ac:dyDescent="0.25">
      <c r="A31">
        <v>-152</v>
      </c>
      <c r="B31">
        <v>-28.43</v>
      </c>
      <c r="C31">
        <v>-154.84</v>
      </c>
      <c r="D31">
        <v>-28.34</v>
      </c>
      <c r="E31">
        <v>-156.46</v>
      </c>
      <c r="F31">
        <f>_10sept_0_106[[#This Row],[H_mag]]-40</f>
        <v>-68.430000000000007</v>
      </c>
      <c r="G31">
        <f>_10sept_0_106[[#This Row],[V_mag]]-40</f>
        <v>-68.34</v>
      </c>
      <c r="H31">
        <f>10^(_10sept_0_106[[#This Row],[H_mag_adj]]/20)*COS(RADIANS(_10sept_0_106[[#This Row],[H_phase]]))</f>
        <v>-3.4293208503416271E-4</v>
      </c>
      <c r="I31">
        <f>10^(_10sept_0_106[[#This Row],[H_mag_adj]]/20)*SIN(RADIANS(_10sept_0_106[[#This Row],[H_phase]]))</f>
        <v>-1.6107926120232491E-4</v>
      </c>
      <c r="J31">
        <f>10^(_10sept_0_106[[#This Row],[V_mag_adj]]/20)*COS(RADIANS(_10sept_0_106[[#This Row],[V_phase]]))</f>
        <v>-3.5096663152760872E-4</v>
      </c>
      <c r="K31">
        <f>10^(_10sept_0_106[[#This Row],[V_mag_adj]]/20)*SIN(RADIANS(_10sept_0_106[[#This Row],[V_phase]]))</f>
        <v>-1.5289606813046047E-4</v>
      </c>
    </row>
    <row r="32" spans="1:11" x14ac:dyDescent="0.25">
      <c r="A32">
        <v>-151</v>
      </c>
      <c r="B32">
        <v>-28.89</v>
      </c>
      <c r="C32">
        <v>-163.57</v>
      </c>
      <c r="D32">
        <v>-28.79</v>
      </c>
      <c r="E32">
        <v>-163.16999999999999</v>
      </c>
      <c r="F32">
        <f>_10sept_0_106[[#This Row],[H_mag]]-40</f>
        <v>-68.89</v>
      </c>
      <c r="G32">
        <f>_10sept_0_106[[#This Row],[V_mag]]-40</f>
        <v>-68.789999999999992</v>
      </c>
      <c r="H32">
        <f>10^(_10sept_0_106[[#This Row],[H_mag_adj]]/20)*COS(RADIANS(_10sept_0_106[[#This Row],[H_phase]]))</f>
        <v>-3.4466229854383833E-4</v>
      </c>
      <c r="I32">
        <f>10^(_10sept_0_106[[#This Row],[H_mag_adj]]/20)*SIN(RADIANS(_10sept_0_106[[#This Row],[H_phase]]))</f>
        <v>-1.0163575809640596E-4</v>
      </c>
      <c r="J32">
        <f>10^(_10sept_0_106[[#This Row],[V_mag_adj]]/20)*COS(RADIANS(_10sept_0_106[[#This Row],[V_phase]]))</f>
        <v>-3.4792704159532738E-4</v>
      </c>
      <c r="K32">
        <f>10^(_10sept_0_106[[#This Row],[V_mag_adj]]/20)*SIN(RADIANS(_10sept_0_106[[#This Row],[V_phase]]))</f>
        <v>-1.0524417867692583E-4</v>
      </c>
    </row>
    <row r="33" spans="1:11" x14ac:dyDescent="0.25">
      <c r="A33">
        <v>-150</v>
      </c>
      <c r="B33">
        <v>-28.88</v>
      </c>
      <c r="C33">
        <v>-172.5</v>
      </c>
      <c r="D33">
        <v>-28.86</v>
      </c>
      <c r="E33">
        <v>-173.97</v>
      </c>
      <c r="F33">
        <f>_10sept_0_106[[#This Row],[H_mag]]-40</f>
        <v>-68.88</v>
      </c>
      <c r="G33">
        <f>_10sept_0_106[[#This Row],[V_mag]]-40</f>
        <v>-68.86</v>
      </c>
      <c r="H33">
        <f>10^(_10sept_0_106[[#This Row],[H_mag_adj]]/20)*COS(RADIANS(_10sept_0_106[[#This Row],[H_phase]]))</f>
        <v>-3.5667162972280496E-4</v>
      </c>
      <c r="I33">
        <f>10^(_10sept_0_106[[#This Row],[H_mag_adj]]/20)*SIN(RADIANS(_10sept_0_106[[#This Row],[H_phase]]))</f>
        <v>-4.6956710871574126E-5</v>
      </c>
      <c r="J33">
        <f>10^(_10sept_0_106[[#This Row],[V_mag_adj]]/20)*COS(RADIANS(_10sept_0_106[[#This Row],[V_phase]]))</f>
        <v>-3.5858357151069873E-4</v>
      </c>
      <c r="K33">
        <f>10^(_10sept_0_106[[#This Row],[V_mag_adj]]/20)*SIN(RADIANS(_10sept_0_106[[#This Row],[V_phase]]))</f>
        <v>-3.7878490544903328E-5</v>
      </c>
    </row>
    <row r="34" spans="1:11" x14ac:dyDescent="0.25">
      <c r="A34">
        <v>-149</v>
      </c>
      <c r="B34">
        <v>-28.37</v>
      </c>
      <c r="C34">
        <v>176.9</v>
      </c>
      <c r="D34">
        <v>-28.34</v>
      </c>
      <c r="E34">
        <v>177.35</v>
      </c>
      <c r="F34">
        <f>_10sept_0_106[[#This Row],[H_mag]]-40</f>
        <v>-68.37</v>
      </c>
      <c r="G34">
        <f>_10sept_0_106[[#This Row],[V_mag]]-40</f>
        <v>-68.34</v>
      </c>
      <c r="H34">
        <f>10^(_10sept_0_106[[#This Row],[H_mag_adj]]/20)*COS(RADIANS(_10sept_0_106[[#This Row],[H_phase]]))</f>
        <v>-3.8094652699327612E-4</v>
      </c>
      <c r="I34">
        <f>10^(_10sept_0_106[[#This Row],[H_mag_adj]]/20)*SIN(RADIANS(_10sept_0_106[[#This Row],[H_phase]]))</f>
        <v>2.063132642263283E-5</v>
      </c>
      <c r="J34">
        <f>10^(_10sept_0_106[[#This Row],[V_mag_adj]]/20)*COS(RADIANS(_10sept_0_106[[#This Row],[V_phase]]))</f>
        <v>-3.8241535158560204E-4</v>
      </c>
      <c r="K34">
        <f>10^(_10sept_0_106[[#This Row],[V_mag_adj]]/20)*SIN(RADIANS(_10sept_0_106[[#This Row],[V_phase]]))</f>
        <v>1.7699801333660026E-5</v>
      </c>
    </row>
    <row r="35" spans="1:11" x14ac:dyDescent="0.25">
      <c r="A35">
        <v>-148</v>
      </c>
      <c r="B35">
        <v>-27.78</v>
      </c>
      <c r="C35">
        <v>170.54</v>
      </c>
      <c r="D35">
        <v>-27.62</v>
      </c>
      <c r="E35">
        <v>170.55</v>
      </c>
      <c r="F35">
        <f>_10sept_0_106[[#This Row],[H_mag]]-40</f>
        <v>-67.78</v>
      </c>
      <c r="G35">
        <f>_10sept_0_106[[#This Row],[V_mag]]-40</f>
        <v>-67.62</v>
      </c>
      <c r="H35">
        <f>10^(_10sept_0_106[[#This Row],[H_mag_adj]]/20)*COS(RADIANS(_10sept_0_106[[#This Row],[H_phase]]))</f>
        <v>-4.0276648201164873E-4</v>
      </c>
      <c r="I35">
        <f>10^(_10sept_0_106[[#This Row],[H_mag_adj]]/20)*SIN(RADIANS(_10sept_0_106[[#This Row],[H_phase]]))</f>
        <v>6.7110969468977305E-5</v>
      </c>
      <c r="J35">
        <f>10^(_10sept_0_106[[#This Row],[V_mag_adj]]/20)*COS(RADIANS(_10sept_0_106[[#This Row],[V_phase]]))</f>
        <v>-4.1026639456144038E-4</v>
      </c>
      <c r="K35">
        <f>10^(_10sept_0_106[[#This Row],[V_mag_adj]]/20)*SIN(RADIANS(_10sept_0_106[[#This Row],[V_phase]]))</f>
        <v>6.8287051591544058E-5</v>
      </c>
    </row>
    <row r="36" spans="1:11" x14ac:dyDescent="0.25">
      <c r="A36">
        <v>-147</v>
      </c>
      <c r="B36">
        <v>-26.79</v>
      </c>
      <c r="C36">
        <v>169.17</v>
      </c>
      <c r="D36">
        <v>-26.89</v>
      </c>
      <c r="E36">
        <v>167.95</v>
      </c>
      <c r="F36">
        <f>_10sept_0_106[[#This Row],[H_mag]]-40</f>
        <v>-66.789999999999992</v>
      </c>
      <c r="G36">
        <f>_10sept_0_106[[#This Row],[V_mag]]-40</f>
        <v>-66.89</v>
      </c>
      <c r="H36">
        <f>10^(_10sept_0_106[[#This Row],[H_mag_adj]]/20)*COS(RADIANS(_10sept_0_106[[#This Row],[H_phase]]))</f>
        <v>-4.4946416042500651E-4</v>
      </c>
      <c r="I36">
        <f>10^(_10sept_0_106[[#This Row],[H_mag_adj]]/20)*SIN(RADIANS(_10sept_0_106[[#This Row],[H_phase]]))</f>
        <v>8.5983801256593199E-5</v>
      </c>
      <c r="J36">
        <f>10^(_10sept_0_106[[#This Row],[V_mag_adj]]/20)*COS(RADIANS(_10sept_0_106[[#This Row],[V_phase]]))</f>
        <v>-4.4240870487266695E-4</v>
      </c>
      <c r="K36">
        <f>10^(_10sept_0_106[[#This Row],[V_mag_adj]]/20)*SIN(RADIANS(_10sept_0_106[[#This Row],[V_phase]]))</f>
        <v>9.4440465507941395E-5</v>
      </c>
    </row>
    <row r="37" spans="1:11" x14ac:dyDescent="0.25">
      <c r="A37">
        <v>-146</v>
      </c>
      <c r="B37">
        <v>-26.1</v>
      </c>
      <c r="C37">
        <v>169.76</v>
      </c>
      <c r="D37">
        <v>-26.31</v>
      </c>
      <c r="E37">
        <v>169.54</v>
      </c>
      <c r="F37">
        <f>_10sept_0_106[[#This Row],[H_mag]]-40</f>
        <v>-66.099999999999994</v>
      </c>
      <c r="G37">
        <f>_10sept_0_106[[#This Row],[V_mag]]-40</f>
        <v>-66.31</v>
      </c>
      <c r="H37">
        <f>10^(_10sept_0_106[[#This Row],[H_mag_adj]]/20)*COS(RADIANS(_10sept_0_106[[#This Row],[H_phase]]))</f>
        <v>-4.8755853118304609E-4</v>
      </c>
      <c r="I37">
        <f>10^(_10sept_0_106[[#This Row],[H_mag_adj]]/20)*SIN(RADIANS(_10sept_0_106[[#This Row],[H_phase]]))</f>
        <v>8.807706988276497E-5</v>
      </c>
      <c r="J37">
        <f>10^(_10sept_0_106[[#This Row],[V_mag_adj]]/20)*COS(RADIANS(_10sept_0_106[[#This Row],[V_phase]]))</f>
        <v>-4.7557849377275418E-4</v>
      </c>
      <c r="K37">
        <f>10^(_10sept_0_106[[#This Row],[V_mag_adj]]/20)*SIN(RADIANS(_10sept_0_106[[#This Row],[V_phase]]))</f>
        <v>8.779988682665564E-5</v>
      </c>
    </row>
    <row r="38" spans="1:11" x14ac:dyDescent="0.25">
      <c r="A38">
        <v>-145</v>
      </c>
      <c r="B38">
        <v>-25.95</v>
      </c>
      <c r="C38">
        <v>175.16</v>
      </c>
      <c r="D38">
        <v>-26.07</v>
      </c>
      <c r="E38">
        <v>175.64</v>
      </c>
      <c r="F38">
        <f>_10sept_0_106[[#This Row],[H_mag]]-40</f>
        <v>-65.95</v>
      </c>
      <c r="G38">
        <f>_10sept_0_106[[#This Row],[V_mag]]-40</f>
        <v>-66.069999999999993</v>
      </c>
      <c r="H38">
        <f>10^(_10sept_0_106[[#This Row],[H_mag_adj]]/20)*COS(RADIANS(_10sept_0_106[[#This Row],[H_phase]]))</f>
        <v>-5.0228316755392577E-4</v>
      </c>
      <c r="I38">
        <f>10^(_10sept_0_106[[#This Row],[H_mag_adj]]/20)*SIN(RADIANS(_10sept_0_106[[#This Row],[H_phase]]))</f>
        <v>4.2531049210250102E-5</v>
      </c>
      <c r="J38">
        <f>10^(_10sept_0_106[[#This Row],[V_mag_adj]]/20)*COS(RADIANS(_10sept_0_106[[#This Row],[V_phase]]))</f>
        <v>-4.957256144475945E-4</v>
      </c>
      <c r="K38">
        <f>10^(_10sept_0_106[[#This Row],[V_mag_adj]]/20)*SIN(RADIANS(_10sept_0_106[[#This Row],[V_phase]]))</f>
        <v>3.7795895043878632E-5</v>
      </c>
    </row>
    <row r="39" spans="1:11" x14ac:dyDescent="0.25">
      <c r="A39">
        <v>-144</v>
      </c>
      <c r="B39">
        <v>-26.01</v>
      </c>
      <c r="C39">
        <v>-176.31</v>
      </c>
      <c r="D39">
        <v>-26.03</v>
      </c>
      <c r="E39">
        <v>-175.43</v>
      </c>
      <c r="F39">
        <f>_10sept_0_106[[#This Row],[H_mag]]-40</f>
        <v>-66.010000000000005</v>
      </c>
      <c r="G39">
        <f>_10sept_0_106[[#This Row],[V_mag]]-40</f>
        <v>-66.03</v>
      </c>
      <c r="H39">
        <f>10^(_10sept_0_106[[#This Row],[H_mag_adj]]/20)*COS(RADIANS(_10sept_0_106[[#This Row],[H_phase]]))</f>
        <v>-4.9957271981442952E-4</v>
      </c>
      <c r="I39">
        <f>10^(_10sept_0_106[[#This Row],[H_mag_adj]]/20)*SIN(RADIANS(_10sept_0_106[[#This Row],[H_phase]]))</f>
        <v>-3.2218363093490837E-5</v>
      </c>
      <c r="J39">
        <f>10^(_10sept_0_106[[#This Row],[V_mag_adj]]/20)*COS(RADIANS(_10sept_0_106[[#This Row],[V_phase]]))</f>
        <v>-4.9787126655660078E-4</v>
      </c>
      <c r="K39">
        <f>10^(_10sept_0_106[[#This Row],[V_mag_adj]]/20)*SIN(RADIANS(_10sept_0_106[[#This Row],[V_phase]]))</f>
        <v>-3.9795409680280606E-5</v>
      </c>
    </row>
    <row r="40" spans="1:11" x14ac:dyDescent="0.25">
      <c r="A40">
        <v>-143</v>
      </c>
      <c r="B40">
        <v>-26.14</v>
      </c>
      <c r="C40">
        <v>-162.72</v>
      </c>
      <c r="D40">
        <v>-26.13</v>
      </c>
      <c r="E40">
        <v>-162.49</v>
      </c>
      <c r="F40">
        <f>_10sept_0_106[[#This Row],[H_mag]]-40</f>
        <v>-66.14</v>
      </c>
      <c r="G40">
        <f>_10sept_0_106[[#This Row],[V_mag]]-40</f>
        <v>-66.13</v>
      </c>
      <c r="H40">
        <f>10^(_10sept_0_106[[#This Row],[H_mag_adj]]/20)*COS(RADIANS(_10sept_0_106[[#This Row],[H_phase]]))</f>
        <v>-4.7091417979439959E-4</v>
      </c>
      <c r="I40">
        <f>10^(_10sept_0_106[[#This Row],[H_mag_adj]]/20)*SIN(RADIANS(_10sept_0_106[[#This Row],[H_phase]]))</f>
        <v>-1.4649312671913658E-4</v>
      </c>
      <c r="J40">
        <f>10^(_10sept_0_106[[#This Row],[V_mag_adj]]/20)*COS(RADIANS(_10sept_0_106[[#This Row],[V_phase]]))</f>
        <v>-4.7086411646962418E-4</v>
      </c>
      <c r="K40">
        <f>10^(_10sept_0_106[[#This Row],[V_mag_adj]]/20)*SIN(RADIANS(_10sept_0_106[[#This Row],[V_phase]]))</f>
        <v>-1.4855324182984066E-4</v>
      </c>
    </row>
    <row r="41" spans="1:11" x14ac:dyDescent="0.25">
      <c r="A41">
        <v>-142</v>
      </c>
      <c r="B41">
        <v>-26.25</v>
      </c>
      <c r="C41">
        <v>-146.81</v>
      </c>
      <c r="D41">
        <v>-26.38</v>
      </c>
      <c r="E41">
        <v>-147.16</v>
      </c>
      <c r="F41">
        <f>_10sept_0_106[[#This Row],[H_mag]]-40</f>
        <v>-66.25</v>
      </c>
      <c r="G41">
        <f>_10sept_0_106[[#This Row],[V_mag]]-40</f>
        <v>-66.38</v>
      </c>
      <c r="H41">
        <f>10^(_10sept_0_106[[#This Row],[H_mag_adj]]/20)*COS(RADIANS(_10sept_0_106[[#This Row],[H_phase]]))</f>
        <v>-4.0752357908622675E-4</v>
      </c>
      <c r="I41">
        <f>10^(_10sept_0_106[[#This Row],[H_mag_adj]]/20)*SIN(RADIANS(_10sept_0_106[[#This Row],[H_phase]]))</f>
        <v>-2.66574385594185E-4</v>
      </c>
      <c r="J41">
        <f>10^(_10sept_0_106[[#This Row],[V_mag_adj]]/20)*COS(RADIANS(_10sept_0_106[[#This Row],[V_phase]]))</f>
        <v>-4.0306638989124992E-4</v>
      </c>
      <c r="K41">
        <f>10^(_10sept_0_106[[#This Row],[V_mag_adj]]/20)*SIN(RADIANS(_10sept_0_106[[#This Row],[V_phase]]))</f>
        <v>-2.6015700467388049E-4</v>
      </c>
    </row>
    <row r="42" spans="1:11" x14ac:dyDescent="0.25">
      <c r="A42">
        <v>-141</v>
      </c>
      <c r="B42">
        <v>-26.14</v>
      </c>
      <c r="C42">
        <v>-127.88</v>
      </c>
      <c r="D42">
        <v>-26.1</v>
      </c>
      <c r="E42">
        <v>-127.99</v>
      </c>
      <c r="F42">
        <f>_10sept_0_106[[#This Row],[H_mag]]-40</f>
        <v>-66.14</v>
      </c>
      <c r="G42">
        <f>_10sept_0_106[[#This Row],[V_mag]]-40</f>
        <v>-66.099999999999994</v>
      </c>
      <c r="H42">
        <f>10^(_10sept_0_106[[#This Row],[H_mag_adj]]/20)*COS(RADIANS(_10sept_0_106[[#This Row],[H_phase]]))</f>
        <v>-3.0281350946167524E-4</v>
      </c>
      <c r="I42">
        <f>10^(_10sept_0_106[[#This Row],[H_mag_adj]]/20)*SIN(RADIANS(_10sept_0_106[[#This Row],[H_phase]]))</f>
        <v>-3.8926132532642515E-4</v>
      </c>
      <c r="J42">
        <f>10^(_10sept_0_106[[#This Row],[V_mag_adj]]/20)*COS(RADIANS(_10sept_0_106[[#This Row],[V_phase]]))</f>
        <v>-3.0496144961742524E-4</v>
      </c>
      <c r="K42">
        <f>10^(_10sept_0_106[[#This Row],[V_mag_adj]]/20)*SIN(RADIANS(_10sept_0_106[[#This Row],[V_phase]]))</f>
        <v>-3.9047330999152985E-4</v>
      </c>
    </row>
    <row r="43" spans="1:11" x14ac:dyDescent="0.25">
      <c r="A43">
        <v>-140</v>
      </c>
      <c r="B43">
        <v>-25.51</v>
      </c>
      <c r="C43">
        <v>-110.04</v>
      </c>
      <c r="D43">
        <v>-25.55</v>
      </c>
      <c r="E43">
        <v>-110.02</v>
      </c>
      <c r="F43">
        <f>_10sept_0_106[[#This Row],[H_mag]]-40</f>
        <v>-65.510000000000005</v>
      </c>
      <c r="G43">
        <f>_10sept_0_106[[#This Row],[V_mag]]-40</f>
        <v>-65.55</v>
      </c>
      <c r="H43">
        <f>10^(_10sept_0_106[[#This Row],[H_mag_adj]]/20)*COS(RADIANS(_10sept_0_106[[#This Row],[H_phase]]))</f>
        <v>-1.817120808920078E-4</v>
      </c>
      <c r="I43">
        <f>10^(_10sept_0_106[[#This Row],[H_mag_adj]]/20)*SIN(RADIANS(_10sept_0_106[[#This Row],[H_phase]]))</f>
        <v>-4.9816744443790173E-4</v>
      </c>
      <c r="J43">
        <f>10^(_10sept_0_106[[#This Row],[V_mag_adj]]/20)*COS(RADIANS(_10sept_0_106[[#This Row],[V_phase]]))</f>
        <v>-1.8070408442621166E-4</v>
      </c>
      <c r="K43">
        <f>10^(_10sept_0_106[[#This Row],[V_mag_adj]]/20)*SIN(RADIANS(_10sept_0_106[[#This Row],[V_phase]]))</f>
        <v>-4.9594168077976791E-4</v>
      </c>
    </row>
    <row r="44" spans="1:11" x14ac:dyDescent="0.25">
      <c r="A44">
        <v>-139</v>
      </c>
      <c r="B44">
        <v>-24.77</v>
      </c>
      <c r="C44">
        <v>-93.43</v>
      </c>
      <c r="D44">
        <v>-24.85</v>
      </c>
      <c r="E44">
        <v>-93.59</v>
      </c>
      <c r="F44">
        <f>_10sept_0_106[[#This Row],[H_mag]]-40</f>
        <v>-64.77</v>
      </c>
      <c r="G44">
        <f>_10sept_0_106[[#This Row],[V_mag]]-40</f>
        <v>-64.849999999999994</v>
      </c>
      <c r="H44">
        <f>10^(_10sept_0_106[[#This Row],[H_mag_adj]]/20)*COS(RADIANS(_10sept_0_106[[#This Row],[H_phase]]))</f>
        <v>-3.454713626723024E-5</v>
      </c>
      <c r="I44">
        <f>10^(_10sept_0_106[[#This Row],[H_mag_adj]]/20)*SIN(RADIANS(_10sept_0_106[[#This Row],[H_phase]]))</f>
        <v>-5.7639648518963778E-4</v>
      </c>
      <c r="J44">
        <f>10^(_10sept_0_106[[#This Row],[V_mag_adj]]/20)*COS(RADIANS(_10sept_0_106[[#This Row],[V_phase]]))</f>
        <v>-3.5825116386027968E-5</v>
      </c>
      <c r="K44">
        <f>10^(_10sept_0_106[[#This Row],[V_mag_adj]]/20)*SIN(RADIANS(_10sept_0_106[[#This Row],[V_phase]]))</f>
        <v>-5.7101423442394651E-4</v>
      </c>
    </row>
    <row r="45" spans="1:11" x14ac:dyDescent="0.25">
      <c r="A45">
        <v>-138</v>
      </c>
      <c r="B45">
        <v>-24.05</v>
      </c>
      <c r="C45">
        <v>-77.53</v>
      </c>
      <c r="D45">
        <v>-24.14</v>
      </c>
      <c r="E45">
        <v>-77.22</v>
      </c>
      <c r="F45">
        <f>_10sept_0_106[[#This Row],[H_mag]]-40</f>
        <v>-64.05</v>
      </c>
      <c r="G45">
        <f>_10sept_0_106[[#This Row],[V_mag]]-40</f>
        <v>-64.14</v>
      </c>
      <c r="H45">
        <f>10^(_10sept_0_106[[#This Row],[H_mag_adj]]/20)*COS(RADIANS(_10sept_0_106[[#This Row],[H_phase]]))</f>
        <v>1.354595911509987E-4</v>
      </c>
      <c r="I45">
        <f>10^(_10sept_0_106[[#This Row],[H_mag_adj]]/20)*SIN(RADIANS(_10sept_0_106[[#This Row],[H_phase]]))</f>
        <v>-6.1253634555100654E-4</v>
      </c>
      <c r="J45">
        <f>10^(_10sept_0_106[[#This Row],[V_mag_adj]]/20)*COS(RADIANS(_10sept_0_106[[#This Row],[V_phase]]))</f>
        <v>1.3734125493455496E-4</v>
      </c>
      <c r="K45">
        <f>10^(_10sept_0_106[[#This Row],[V_mag_adj]]/20)*SIN(RADIANS(_10sept_0_106[[#This Row],[V_phase]]))</f>
        <v>-6.0548801586717904E-4</v>
      </c>
    </row>
    <row r="46" spans="1:11" x14ac:dyDescent="0.25">
      <c r="A46">
        <v>-137</v>
      </c>
      <c r="B46">
        <v>-23.75</v>
      </c>
      <c r="C46">
        <v>-63.09</v>
      </c>
      <c r="D46">
        <v>-23.85</v>
      </c>
      <c r="E46">
        <v>-63.47</v>
      </c>
      <c r="F46">
        <f>_10sept_0_106[[#This Row],[H_mag]]-40</f>
        <v>-63.75</v>
      </c>
      <c r="G46">
        <f>_10sept_0_106[[#This Row],[V_mag]]-40</f>
        <v>-63.85</v>
      </c>
      <c r="H46">
        <f>10^(_10sept_0_106[[#This Row],[H_mag_adj]]/20)*COS(RADIANS(_10sept_0_106[[#This Row],[H_phase]]))</f>
        <v>2.9390386021187361E-4</v>
      </c>
      <c r="I46">
        <f>10^(_10sept_0_106[[#This Row],[H_mag_adj]]/20)*SIN(RADIANS(_10sept_0_106[[#This Row],[H_phase]]))</f>
        <v>-5.7906564773015253E-4</v>
      </c>
      <c r="J46">
        <f>10^(_10sept_0_106[[#This Row],[V_mag_adj]]/20)*COS(RADIANS(_10sept_0_106[[#This Row],[V_phase]]))</f>
        <v>2.8673666158225176E-4</v>
      </c>
      <c r="K46">
        <f>10^(_10sept_0_106[[#This Row],[V_mag_adj]]/20)*SIN(RADIANS(_10sept_0_106[[#This Row],[V_phase]]))</f>
        <v>-5.7435146556964129E-4</v>
      </c>
    </row>
    <row r="47" spans="1:11" x14ac:dyDescent="0.25">
      <c r="A47">
        <v>-136</v>
      </c>
      <c r="B47">
        <v>-23.56</v>
      </c>
      <c r="C47">
        <v>-50.69</v>
      </c>
      <c r="D47">
        <v>-23.6</v>
      </c>
      <c r="E47">
        <v>-49.87</v>
      </c>
      <c r="F47">
        <f>_10sept_0_106[[#This Row],[H_mag]]-40</f>
        <v>-63.56</v>
      </c>
      <c r="G47">
        <f>_10sept_0_106[[#This Row],[V_mag]]-40</f>
        <v>-63.6</v>
      </c>
      <c r="H47">
        <f>10^(_10sept_0_106[[#This Row],[H_mag_adj]]/20)*COS(RADIANS(_10sept_0_106[[#This Row],[H_phase]]))</f>
        <v>4.204918042624122E-4</v>
      </c>
      <c r="I47">
        <f>10^(_10sept_0_106[[#This Row],[H_mag_adj]]/20)*SIN(RADIANS(_10sept_0_106[[#This Row],[H_phase]]))</f>
        <v>-5.1355769496201143E-4</v>
      </c>
      <c r="J47">
        <f>10^(_10sept_0_106[[#This Row],[V_mag_adj]]/20)*COS(RADIANS(_10sept_0_106[[#This Row],[V_phase]]))</f>
        <v>4.2583281913624322E-4</v>
      </c>
      <c r="K47">
        <f>10^(_10sept_0_106[[#This Row],[V_mag_adj]]/20)*SIN(RADIANS(_10sept_0_106[[#This Row],[V_phase]]))</f>
        <v>-5.0515566154072235E-4</v>
      </c>
    </row>
    <row r="48" spans="1:11" x14ac:dyDescent="0.25">
      <c r="A48">
        <v>-135</v>
      </c>
      <c r="B48">
        <v>-23.82</v>
      </c>
      <c r="C48">
        <v>-36.82</v>
      </c>
      <c r="D48">
        <v>-23.9</v>
      </c>
      <c r="E48">
        <v>-36.590000000000003</v>
      </c>
      <c r="F48">
        <f>_10sept_0_106[[#This Row],[H_mag]]-40</f>
        <v>-63.82</v>
      </c>
      <c r="G48">
        <f>_10sept_0_106[[#This Row],[V_mag]]-40</f>
        <v>-63.9</v>
      </c>
      <c r="H48">
        <f>10^(_10sept_0_106[[#This Row],[H_mag_adj]]/20)*COS(RADIANS(_10sept_0_106[[#This Row],[H_phase]]))</f>
        <v>5.1567181273271933E-4</v>
      </c>
      <c r="I48">
        <f>10^(_10sept_0_106[[#This Row],[H_mag_adj]]/20)*SIN(RADIANS(_10sept_0_106[[#This Row],[H_phase]]))</f>
        <v>-3.8605261841789627E-4</v>
      </c>
      <c r="J48">
        <f>10^(_10sept_0_106[[#This Row],[V_mag_adj]]/20)*COS(RADIANS(_10sept_0_106[[#This Row],[V_phase]]))</f>
        <v>5.1247549094002331E-4</v>
      </c>
      <c r="K48">
        <f>10^(_10sept_0_106[[#This Row],[V_mag_adj]]/20)*SIN(RADIANS(_10sept_0_106[[#This Row],[V_phase]]))</f>
        <v>-3.8045912919772889E-4</v>
      </c>
    </row>
    <row r="49" spans="1:11" x14ac:dyDescent="0.25">
      <c r="A49">
        <v>-134</v>
      </c>
      <c r="B49">
        <v>-24.32</v>
      </c>
      <c r="C49">
        <v>-24.14</v>
      </c>
      <c r="D49">
        <v>-24.28</v>
      </c>
      <c r="E49">
        <v>-23.58</v>
      </c>
      <c r="F49">
        <f>_10sept_0_106[[#This Row],[H_mag]]-40</f>
        <v>-64.319999999999993</v>
      </c>
      <c r="G49">
        <f>_10sept_0_106[[#This Row],[V_mag]]-40</f>
        <v>-64.28</v>
      </c>
      <c r="H49">
        <f>10^(_10sept_0_106[[#This Row],[H_mag_adj]]/20)*COS(RADIANS(_10sept_0_106[[#This Row],[H_phase]]))</f>
        <v>5.549529181766307E-4</v>
      </c>
      <c r="I49">
        <f>10^(_10sept_0_106[[#This Row],[H_mag_adj]]/20)*SIN(RADIANS(_10sept_0_106[[#This Row],[H_phase]]))</f>
        <v>-2.4870753584784659E-4</v>
      </c>
      <c r="J49">
        <f>10^(_10sept_0_106[[#This Row],[V_mag_adj]]/20)*COS(RADIANS(_10sept_0_106[[#This Row],[V_phase]]))</f>
        <v>5.5992984547066085E-4</v>
      </c>
      <c r="K49">
        <f>10^(_10sept_0_106[[#This Row],[V_mag_adj]]/20)*SIN(RADIANS(_10sept_0_106[[#This Row],[V_phase]]))</f>
        <v>-2.4439461112496334E-4</v>
      </c>
    </row>
    <row r="50" spans="1:11" x14ac:dyDescent="0.25">
      <c r="A50">
        <v>-133</v>
      </c>
      <c r="B50">
        <v>-24.95</v>
      </c>
      <c r="C50">
        <v>-11.97</v>
      </c>
      <c r="D50">
        <v>-25.04</v>
      </c>
      <c r="E50">
        <v>-11.33</v>
      </c>
      <c r="F50">
        <f>_10sept_0_106[[#This Row],[H_mag]]-40</f>
        <v>-64.95</v>
      </c>
      <c r="G50">
        <f>_10sept_0_106[[#This Row],[V_mag]]-40</f>
        <v>-65.039999999999992</v>
      </c>
      <c r="H50">
        <f>10^(_10sept_0_106[[#This Row],[H_mag_adj]]/20)*COS(RADIANS(_10sept_0_106[[#This Row],[H_phase]]))</f>
        <v>5.532898029509207E-4</v>
      </c>
      <c r="I50">
        <f>10^(_10sept_0_106[[#This Row],[H_mag_adj]]/20)*SIN(RADIANS(_10sept_0_106[[#This Row],[H_phase]]))</f>
        <v>-1.1730262111168058E-4</v>
      </c>
      <c r="J50">
        <f>10^(_10sept_0_106[[#This Row],[V_mag_adj]]/20)*COS(RADIANS(_10sept_0_106[[#This Row],[V_phase]]))</f>
        <v>5.4884900447782763E-4</v>
      </c>
      <c r="K50">
        <f>10^(_10sept_0_106[[#This Row],[V_mag_adj]]/20)*SIN(RADIANS(_10sept_0_106[[#This Row],[V_phase]]))</f>
        <v>-1.099697354514218E-4</v>
      </c>
    </row>
    <row r="51" spans="1:11" x14ac:dyDescent="0.25">
      <c r="A51">
        <v>-132</v>
      </c>
      <c r="B51">
        <v>-25.82</v>
      </c>
      <c r="C51">
        <v>0.64</v>
      </c>
      <c r="D51">
        <v>-25.9</v>
      </c>
      <c r="E51">
        <v>0.43</v>
      </c>
      <c r="F51">
        <f>_10sept_0_106[[#This Row],[H_mag]]-40</f>
        <v>-65.819999999999993</v>
      </c>
      <c r="G51">
        <f>_10sept_0_106[[#This Row],[V_mag]]-40</f>
        <v>-65.900000000000006</v>
      </c>
      <c r="H51">
        <f>10^(_10sept_0_106[[#This Row],[H_mag_adj]]/20)*COS(RADIANS(_10sept_0_106[[#This Row],[H_phase]]))</f>
        <v>5.1164991426955371E-4</v>
      </c>
      <c r="I51">
        <f>10^(_10sept_0_106[[#This Row],[H_mag_adj]]/20)*SIN(RADIANS(_10sept_0_106[[#This Row],[H_phase]]))</f>
        <v>5.7154221066424134E-6</v>
      </c>
      <c r="J51">
        <f>10^(_10sept_0_106[[#This Row],[V_mag_adj]]/20)*COS(RADIANS(_10sept_0_106[[#This Row],[V_phase]]))</f>
        <v>5.0697643052999817E-4</v>
      </c>
      <c r="K51">
        <f>10^(_10sept_0_106[[#This Row],[V_mag_adj]]/20)*SIN(RADIANS(_10sept_0_106[[#This Row],[V_phase]]))</f>
        <v>3.8048868508327475E-6</v>
      </c>
    </row>
    <row r="52" spans="1:11" x14ac:dyDescent="0.25">
      <c r="A52">
        <v>-131</v>
      </c>
      <c r="B52">
        <v>-26.99</v>
      </c>
      <c r="C52">
        <v>12.17</v>
      </c>
      <c r="D52">
        <v>-26.91</v>
      </c>
      <c r="E52">
        <v>12.82</v>
      </c>
      <c r="F52">
        <f>_10sept_0_106[[#This Row],[H_mag]]-40</f>
        <v>-66.989999999999995</v>
      </c>
      <c r="G52">
        <f>_10sept_0_106[[#This Row],[V_mag]]-40</f>
        <v>-66.91</v>
      </c>
      <c r="H52">
        <f>10^(_10sept_0_106[[#This Row],[H_mag_adj]]/20)*COS(RADIANS(_10sept_0_106[[#This Row],[H_phase]]))</f>
        <v>4.371480037441705E-4</v>
      </c>
      <c r="I52">
        <f>10^(_10sept_0_106[[#This Row],[H_mag_adj]]/20)*SIN(RADIANS(_10sept_0_106[[#This Row],[H_phase]]))</f>
        <v>9.4275181175964369E-5</v>
      </c>
      <c r="J52">
        <f>10^(_10sept_0_106[[#This Row],[V_mag_adj]]/20)*COS(RADIANS(_10sept_0_106[[#This Row],[V_phase]]))</f>
        <v>4.400851027949692E-4</v>
      </c>
      <c r="K52">
        <f>10^(_10sept_0_106[[#This Row],[V_mag_adj]]/20)*SIN(RADIANS(_10sept_0_106[[#This Row],[V_phase]]))</f>
        <v>1.0014644311463602E-4</v>
      </c>
    </row>
    <row r="53" spans="1:11" x14ac:dyDescent="0.25">
      <c r="A53">
        <v>-130</v>
      </c>
      <c r="B53">
        <v>-28.09</v>
      </c>
      <c r="C53">
        <v>23.71</v>
      </c>
      <c r="D53">
        <v>-28.25</v>
      </c>
      <c r="E53">
        <v>23.57</v>
      </c>
      <c r="F53">
        <f>_10sept_0_106[[#This Row],[H_mag]]-40</f>
        <v>-68.09</v>
      </c>
      <c r="G53">
        <f>_10sept_0_106[[#This Row],[V_mag]]-40</f>
        <v>-68.25</v>
      </c>
      <c r="H53">
        <f>10^(_10sept_0_106[[#This Row],[H_mag_adj]]/20)*COS(RADIANS(_10sept_0_106[[#This Row],[H_phase]]))</f>
        <v>3.607465542768711E-4</v>
      </c>
      <c r="I53">
        <f>10^(_10sept_0_106[[#This Row],[H_mag_adj]]/20)*SIN(RADIANS(_10sept_0_106[[#This Row],[H_phase]]))</f>
        <v>1.5843176630074047E-4</v>
      </c>
      <c r="J53">
        <f>10^(_10sept_0_106[[#This Row],[V_mag_adj]]/20)*COS(RADIANS(_10sept_0_106[[#This Row],[V_phase]]))</f>
        <v>3.5454118603713415E-4</v>
      </c>
      <c r="K53">
        <f>10^(_10sept_0_106[[#This Row],[V_mag_adj]]/20)*SIN(RADIANS(_10sept_0_106[[#This Row],[V_phase]]))</f>
        <v>1.5467421573366782E-4</v>
      </c>
    </row>
    <row r="54" spans="1:11" x14ac:dyDescent="0.25">
      <c r="A54">
        <v>-129</v>
      </c>
      <c r="B54">
        <v>-29.91</v>
      </c>
      <c r="C54">
        <v>32.42</v>
      </c>
      <c r="D54">
        <v>-30.09</v>
      </c>
      <c r="E54">
        <v>33.51</v>
      </c>
      <c r="F54">
        <f>_10sept_0_106[[#This Row],[H_mag]]-40</f>
        <v>-69.91</v>
      </c>
      <c r="G54">
        <f>_10sept_0_106[[#This Row],[V_mag]]-40</f>
        <v>-70.09</v>
      </c>
      <c r="H54">
        <f>10^(_10sept_0_106[[#This Row],[H_mag_adj]]/20)*COS(RADIANS(_10sept_0_106[[#This Row],[H_phase]]))</f>
        <v>2.69721092264989E-4</v>
      </c>
      <c r="I54">
        <f>10^(_10sept_0_106[[#This Row],[H_mag_adj]]/20)*SIN(RADIANS(_10sept_0_106[[#This Row],[H_phase]]))</f>
        <v>1.7130230809346707E-4</v>
      </c>
      <c r="J54">
        <f>10^(_10sept_0_106[[#This Row],[V_mag_adj]]/20)*COS(RADIANS(_10sept_0_106[[#This Row],[V_phase]]))</f>
        <v>2.609494647287369E-4</v>
      </c>
      <c r="K54">
        <f>10^(_10sept_0_106[[#This Row],[V_mag_adj]]/20)*SIN(RADIANS(_10sept_0_106[[#This Row],[V_phase]]))</f>
        <v>1.7278418735131764E-4</v>
      </c>
    </row>
    <row r="55" spans="1:11" x14ac:dyDescent="0.25">
      <c r="A55">
        <v>-128</v>
      </c>
      <c r="B55">
        <v>-32.26</v>
      </c>
      <c r="C55">
        <v>36.64</v>
      </c>
      <c r="D55">
        <v>-32.26</v>
      </c>
      <c r="E55">
        <v>37.75</v>
      </c>
      <c r="F55">
        <f>_10sept_0_106[[#This Row],[H_mag]]-40</f>
        <v>-72.259999999999991</v>
      </c>
      <c r="G55">
        <f>_10sept_0_106[[#This Row],[V_mag]]-40</f>
        <v>-72.259999999999991</v>
      </c>
      <c r="H55">
        <f>10^(_10sept_0_106[[#This Row],[H_mag_adj]]/20)*COS(RADIANS(_10sept_0_106[[#This Row],[H_phase]]))</f>
        <v>1.9561019264679696E-4</v>
      </c>
      <c r="I55">
        <f>10^(_10sept_0_106[[#This Row],[H_mag_adj]]/20)*SIN(RADIANS(_10sept_0_106[[#This Row],[H_phase]]))</f>
        <v>1.4548494215636308E-4</v>
      </c>
      <c r="J55">
        <f>10^(_10sept_0_106[[#This Row],[V_mag_adj]]/20)*COS(RADIANS(_10sept_0_106[[#This Row],[V_phase]]))</f>
        <v>1.9275515968441201E-4</v>
      </c>
      <c r="K55">
        <f>10^(_10sept_0_106[[#This Row],[V_mag_adj]]/20)*SIN(RADIANS(_10sept_0_106[[#This Row],[V_phase]]))</f>
        <v>1.4924699084602734E-4</v>
      </c>
    </row>
    <row r="56" spans="1:11" x14ac:dyDescent="0.25">
      <c r="A56">
        <v>-127</v>
      </c>
      <c r="B56">
        <v>-35</v>
      </c>
      <c r="C56">
        <v>33.18</v>
      </c>
      <c r="D56">
        <v>-35.35</v>
      </c>
      <c r="E56">
        <v>35.17</v>
      </c>
      <c r="F56">
        <f>_10sept_0_106[[#This Row],[H_mag]]-40</f>
        <v>-75</v>
      </c>
      <c r="G56">
        <f>_10sept_0_106[[#This Row],[V_mag]]-40</f>
        <v>-75.349999999999994</v>
      </c>
      <c r="H56">
        <f>10^(_10sept_0_106[[#This Row],[H_mag_adj]]/20)*COS(RADIANS(_10sept_0_106[[#This Row],[H_phase]]))</f>
        <v>1.4883405515599151E-4</v>
      </c>
      <c r="I56">
        <f>10^(_10sept_0_106[[#This Row],[H_mag_adj]]/20)*SIN(RADIANS(_10sept_0_106[[#This Row],[H_phase]]))</f>
        <v>9.7320093647236975E-5</v>
      </c>
      <c r="J56">
        <f>10^(_10sept_0_106[[#This Row],[V_mag_adj]]/20)*COS(RADIANS(_10sept_0_106[[#This Row],[V_phase]]))</f>
        <v>1.396237810903874E-4</v>
      </c>
      <c r="K56">
        <f>10^(_10sept_0_106[[#This Row],[V_mag_adj]]/20)*SIN(RADIANS(_10sept_0_106[[#This Row],[V_phase]]))</f>
        <v>9.8384296989078877E-5</v>
      </c>
    </row>
    <row r="57" spans="1:11" x14ac:dyDescent="0.25">
      <c r="A57">
        <v>-126</v>
      </c>
      <c r="B57">
        <v>-36.619999999999997</v>
      </c>
      <c r="C57">
        <v>18.309999999999999</v>
      </c>
      <c r="D57">
        <v>-36.79</v>
      </c>
      <c r="E57">
        <v>17.98</v>
      </c>
      <c r="F57">
        <f>_10sept_0_106[[#This Row],[H_mag]]-40</f>
        <v>-76.62</v>
      </c>
      <c r="G57">
        <f>_10sept_0_106[[#This Row],[V_mag]]-40</f>
        <v>-76.789999999999992</v>
      </c>
      <c r="H57">
        <f>10^(_10sept_0_106[[#This Row],[H_mag_adj]]/20)*COS(RADIANS(_10sept_0_106[[#This Row],[H_phase]]))</f>
        <v>1.4009924871739328E-4</v>
      </c>
      <c r="I57">
        <f>10^(_10sept_0_106[[#This Row],[H_mag_adj]]/20)*SIN(RADIANS(_10sept_0_106[[#This Row],[H_phase]]))</f>
        <v>4.636052450472816E-5</v>
      </c>
      <c r="J57">
        <f>10^(_10sept_0_106[[#This Row],[V_mag_adj]]/20)*COS(RADIANS(_10sept_0_106[[#This Row],[V_phase]]))</f>
        <v>1.3764345117116972E-4</v>
      </c>
      <c r="K57">
        <f>10^(_10sept_0_106[[#This Row],[V_mag_adj]]/20)*SIN(RADIANS(_10sept_0_106[[#This Row],[V_phase]]))</f>
        <v>4.4669955318969536E-5</v>
      </c>
    </row>
    <row r="58" spans="1:11" x14ac:dyDescent="0.25">
      <c r="A58">
        <v>-125</v>
      </c>
      <c r="B58">
        <v>-35.49</v>
      </c>
      <c r="C58">
        <v>0.64</v>
      </c>
      <c r="D58">
        <v>-35.840000000000003</v>
      </c>
      <c r="E58">
        <v>2.31</v>
      </c>
      <c r="F58">
        <f>_10sept_0_106[[#This Row],[H_mag]]-40</f>
        <v>-75.490000000000009</v>
      </c>
      <c r="G58">
        <f>_10sept_0_106[[#This Row],[V_mag]]-40</f>
        <v>-75.84</v>
      </c>
      <c r="H58">
        <f>10^(_10sept_0_106[[#This Row],[H_mag_adj]]/20)*COS(RADIANS(_10sept_0_106[[#This Row],[H_phase]]))</f>
        <v>1.6806330728750629E-4</v>
      </c>
      <c r="I58">
        <f>10^(_10sept_0_106[[#This Row],[H_mag_adj]]/20)*SIN(RADIANS(_10sept_0_106[[#This Row],[H_phase]]))</f>
        <v>1.877363241930302E-6</v>
      </c>
      <c r="J58">
        <f>10^(_10sept_0_106[[#This Row],[V_mag_adj]]/20)*COS(RADIANS(_10sept_0_106[[#This Row],[V_phase]]))</f>
        <v>1.6130466896353032E-4</v>
      </c>
      <c r="K58">
        <f>10^(_10sept_0_106[[#This Row],[V_mag_adj]]/20)*SIN(RADIANS(_10sept_0_106[[#This Row],[V_phase]]))</f>
        <v>6.5068633422570988E-6</v>
      </c>
    </row>
    <row r="59" spans="1:11" x14ac:dyDescent="0.25">
      <c r="A59">
        <v>-124</v>
      </c>
      <c r="B59">
        <v>-33.270000000000003</v>
      </c>
      <c r="C59">
        <v>-1.84</v>
      </c>
      <c r="D59">
        <v>-33.479999999999997</v>
      </c>
      <c r="E59">
        <v>-0.02</v>
      </c>
      <c r="F59">
        <f>_10sept_0_106[[#This Row],[H_mag]]-40</f>
        <v>-73.27000000000001</v>
      </c>
      <c r="G59">
        <f>_10sept_0_106[[#This Row],[V_mag]]-40</f>
        <v>-73.47999999999999</v>
      </c>
      <c r="H59">
        <f>10^(_10sept_0_106[[#This Row],[H_mag_adj]]/20)*COS(RADIANS(_10sept_0_106[[#This Row],[H_phase]]))</f>
        <v>2.1690822216707391E-4</v>
      </c>
      <c r="I59">
        <f>10^(_10sept_0_106[[#This Row],[H_mag_adj]]/20)*SIN(RADIANS(_10sept_0_106[[#This Row],[H_phase]]))</f>
        <v>-6.9681989075003136E-6</v>
      </c>
      <c r="J59">
        <f>10^(_10sept_0_106[[#This Row],[V_mag_adj]]/20)*COS(RADIANS(_10sept_0_106[[#This Row],[V_phase]]))</f>
        <v>2.1183610061905632E-4</v>
      </c>
      <c r="K59">
        <f>10^(_10sept_0_106[[#This Row],[V_mag_adj]]/20)*SIN(RADIANS(_10sept_0_106[[#This Row],[V_phase]]))</f>
        <v>-7.3944751611085251E-8</v>
      </c>
    </row>
    <row r="60" spans="1:11" x14ac:dyDescent="0.25">
      <c r="A60">
        <v>-123</v>
      </c>
      <c r="B60">
        <v>-31.51</v>
      </c>
      <c r="C60">
        <v>7.52</v>
      </c>
      <c r="D60">
        <v>-31.62</v>
      </c>
      <c r="E60">
        <v>8.15</v>
      </c>
      <c r="F60">
        <f>_10sept_0_106[[#This Row],[H_mag]]-40</f>
        <v>-71.510000000000005</v>
      </c>
      <c r="G60">
        <f>_10sept_0_106[[#This Row],[V_mag]]-40</f>
        <v>-71.62</v>
      </c>
      <c r="H60">
        <f>10^(_10sept_0_106[[#This Row],[H_mag_adj]]/20)*COS(RADIANS(_10sept_0_106[[#This Row],[H_phase]]))</f>
        <v>2.6348056198450192E-4</v>
      </c>
      <c r="I60">
        <f>10^(_10sept_0_106[[#This Row],[H_mag_adj]]/20)*SIN(RADIANS(_10sept_0_106[[#This Row],[H_phase]]))</f>
        <v>3.4781444516106701E-5</v>
      </c>
      <c r="J60">
        <f>10^(_10sept_0_106[[#This Row],[V_mag_adj]]/20)*COS(RADIANS(_10sept_0_106[[#This Row],[V_phase]]))</f>
        <v>2.5977147790956295E-4</v>
      </c>
      <c r="K60">
        <f>10^(_10sept_0_106[[#This Row],[V_mag_adj]]/20)*SIN(RADIANS(_10sept_0_106[[#This Row],[V_phase]]))</f>
        <v>3.7202270080046944E-5</v>
      </c>
    </row>
    <row r="61" spans="1:11" x14ac:dyDescent="0.25">
      <c r="A61">
        <v>-122</v>
      </c>
      <c r="B61">
        <v>-30.1</v>
      </c>
      <c r="C61">
        <v>19.87</v>
      </c>
      <c r="D61">
        <v>-30.26</v>
      </c>
      <c r="E61">
        <v>19.25</v>
      </c>
      <c r="F61">
        <f>_10sept_0_106[[#This Row],[H_mag]]-40</f>
        <v>-70.099999999999994</v>
      </c>
      <c r="G61">
        <f>_10sept_0_106[[#This Row],[V_mag]]-40</f>
        <v>-70.260000000000005</v>
      </c>
      <c r="H61">
        <f>10^(_10sept_0_106[[#This Row],[H_mag_adj]]/20)*COS(RADIANS(_10sept_0_106[[#This Row],[H_phase]]))</f>
        <v>2.9399720471487173E-4</v>
      </c>
      <c r="I61">
        <f>10^(_10sept_0_106[[#This Row],[H_mag_adj]]/20)*SIN(RADIANS(_10sept_0_106[[#This Row],[H_phase]]))</f>
        <v>1.0625142688652618E-4</v>
      </c>
      <c r="J61">
        <f>10^(_10sept_0_106[[#This Row],[V_mag_adj]]/20)*COS(RADIANS(_10sept_0_106[[#This Row],[V_phase]]))</f>
        <v>2.897429962584116E-4</v>
      </c>
      <c r="K61">
        <f>10^(_10sept_0_106[[#This Row],[V_mag_adj]]/20)*SIN(RADIANS(_10sept_0_106[[#This Row],[V_phase]]))</f>
        <v>1.0118278396783609E-4</v>
      </c>
    </row>
    <row r="62" spans="1:11" x14ac:dyDescent="0.25">
      <c r="A62">
        <v>-121</v>
      </c>
      <c r="B62">
        <v>-28.93</v>
      </c>
      <c r="C62">
        <v>35.35</v>
      </c>
      <c r="D62">
        <v>-29.12</v>
      </c>
      <c r="E62">
        <v>35.19</v>
      </c>
      <c r="F62">
        <f>_10sept_0_106[[#This Row],[H_mag]]-40</f>
        <v>-68.930000000000007</v>
      </c>
      <c r="G62">
        <f>_10sept_0_106[[#This Row],[V_mag]]-40</f>
        <v>-69.12</v>
      </c>
      <c r="H62">
        <f>10^(_10sept_0_106[[#This Row],[H_mag_adj]]/20)*COS(RADIANS(_10sept_0_106[[#This Row],[H_phase]]))</f>
        <v>2.9173920193811749E-4</v>
      </c>
      <c r="I62">
        <f>10^(_10sept_0_106[[#This Row],[H_mag_adj]]/20)*SIN(RADIANS(_10sept_0_106[[#This Row],[H_phase]]))</f>
        <v>2.0694532724432871E-4</v>
      </c>
      <c r="J62">
        <f>10^(_10sept_0_106[[#This Row],[V_mag_adj]]/20)*COS(RADIANS(_10sept_0_106[[#This Row],[V_phase]]))</f>
        <v>2.8599111030858327E-4</v>
      </c>
      <c r="K62">
        <f>10^(_10sept_0_106[[#This Row],[V_mag_adj]]/20)*SIN(RADIANS(_10sept_0_106[[#This Row],[V_phase]]))</f>
        <v>2.0166979136937766E-4</v>
      </c>
    </row>
    <row r="63" spans="1:11" x14ac:dyDescent="0.25">
      <c r="A63">
        <v>-120</v>
      </c>
      <c r="B63">
        <v>-27.78</v>
      </c>
      <c r="C63">
        <v>51.55</v>
      </c>
      <c r="D63">
        <v>-28.02</v>
      </c>
      <c r="E63">
        <v>50.58</v>
      </c>
      <c r="F63">
        <f>_10sept_0_106[[#This Row],[H_mag]]-40</f>
        <v>-67.78</v>
      </c>
      <c r="G63">
        <f>_10sept_0_106[[#This Row],[V_mag]]-40</f>
        <v>-68.02</v>
      </c>
      <c r="H63">
        <f>10^(_10sept_0_106[[#This Row],[H_mag_adj]]/20)*COS(RADIANS(_10sept_0_106[[#This Row],[H_phase]]))</f>
        <v>2.5390583412024116E-4</v>
      </c>
      <c r="I63">
        <f>10^(_10sept_0_106[[#This Row],[H_mag_adj]]/20)*SIN(RADIANS(_10sept_0_106[[#This Row],[H_phase]]))</f>
        <v>3.1977577871816732E-4</v>
      </c>
      <c r="J63">
        <f>10^(_10sept_0_106[[#This Row],[V_mag_adj]]/20)*COS(RADIANS(_10sept_0_106[[#This Row],[V_phase]]))</f>
        <v>2.522167170964285E-4</v>
      </c>
      <c r="K63">
        <f>10^(_10sept_0_106[[#This Row],[V_mag_adj]]/20)*SIN(RADIANS(_10sept_0_106[[#This Row],[V_phase]]))</f>
        <v>3.068352238368909E-4</v>
      </c>
    </row>
    <row r="64" spans="1:11" x14ac:dyDescent="0.25">
      <c r="A64">
        <v>-119</v>
      </c>
      <c r="B64">
        <v>-26.83</v>
      </c>
      <c r="C64">
        <v>67.430000000000007</v>
      </c>
      <c r="D64">
        <v>-26.9</v>
      </c>
      <c r="E64">
        <v>67.34</v>
      </c>
      <c r="F64">
        <f>_10sept_0_106[[#This Row],[H_mag]]-40</f>
        <v>-66.83</v>
      </c>
      <c r="G64">
        <f>_10sept_0_106[[#This Row],[V_mag]]-40</f>
        <v>-66.900000000000006</v>
      </c>
      <c r="H64">
        <f>10^(_10sept_0_106[[#This Row],[H_mag_adj]]/20)*COS(RADIANS(_10sept_0_106[[#This Row],[H_phase]]))</f>
        <v>1.7483098774451325E-4</v>
      </c>
      <c r="I64">
        <f>10^(_10sept_0_106[[#This Row],[H_mag_adj]]/20)*SIN(RADIANS(_10sept_0_106[[#This Row],[H_phase]]))</f>
        <v>4.2062510323299625E-4</v>
      </c>
      <c r="J64">
        <f>10^(_10sept_0_106[[#This Row],[V_mag_adj]]/20)*COS(RADIANS(_10sept_0_106[[#This Row],[V_phase]]))</f>
        <v>1.7408287750906326E-4</v>
      </c>
      <c r="K64">
        <f>10^(_10sept_0_106[[#This Row],[V_mag_adj]]/20)*SIN(RADIANS(_10sept_0_106[[#This Row],[V_phase]]))</f>
        <v>4.1697595401307859E-4</v>
      </c>
    </row>
    <row r="65" spans="1:11" x14ac:dyDescent="0.25">
      <c r="A65">
        <v>-118</v>
      </c>
      <c r="B65">
        <v>-26.01</v>
      </c>
      <c r="C65">
        <v>84.67</v>
      </c>
      <c r="D65">
        <v>-26.22</v>
      </c>
      <c r="E65">
        <v>84.18</v>
      </c>
      <c r="F65">
        <f>_10sept_0_106[[#This Row],[H_mag]]-40</f>
        <v>-66.010000000000005</v>
      </c>
      <c r="G65">
        <f>_10sept_0_106[[#This Row],[V_mag]]-40</f>
        <v>-66.22</v>
      </c>
      <c r="H65">
        <f>10^(_10sept_0_106[[#This Row],[H_mag_adj]]/20)*COS(RADIANS(_10sept_0_106[[#This Row],[H_phase]]))</f>
        <v>4.6502682902608089E-5</v>
      </c>
      <c r="I65">
        <f>10^(_10sept_0_106[[#This Row],[H_mag_adj]]/20)*SIN(RADIANS(_10sept_0_106[[#This Row],[H_phase]]))</f>
        <v>4.9844601090395942E-4</v>
      </c>
      <c r="J65">
        <f>10^(_10sept_0_106[[#This Row],[V_mag_adj]]/20)*COS(RADIANS(_10sept_0_106[[#This Row],[V_phase]]))</f>
        <v>4.9551093677354936E-5</v>
      </c>
      <c r="K65">
        <f>10^(_10sept_0_106[[#This Row],[V_mag_adj]]/20)*SIN(RADIANS(_10sept_0_106[[#This Row],[V_phase]]))</f>
        <v>4.8613353865650501E-4</v>
      </c>
    </row>
    <row r="66" spans="1:11" x14ac:dyDescent="0.25">
      <c r="A66">
        <v>-117</v>
      </c>
      <c r="B66">
        <v>-25.64</v>
      </c>
      <c r="C66">
        <v>102.06</v>
      </c>
      <c r="D66">
        <v>-25.66</v>
      </c>
      <c r="E66">
        <v>101.06</v>
      </c>
      <c r="F66">
        <f>_10sept_0_106[[#This Row],[H_mag]]-40</f>
        <v>-65.64</v>
      </c>
      <c r="G66">
        <f>_10sept_0_106[[#This Row],[V_mag]]-40</f>
        <v>-65.66</v>
      </c>
      <c r="H66">
        <f>10^(_10sept_0_106[[#This Row],[H_mag_adj]]/20)*COS(RADIANS(_10sept_0_106[[#This Row],[H_phase]]))</f>
        <v>-1.0914731289135748E-4</v>
      </c>
      <c r="I66">
        <f>10^(_10sept_0_106[[#This Row],[H_mag_adj]]/20)*SIN(RADIANS(_10sept_0_106[[#This Row],[H_phase]]))</f>
        <v>5.1086656023799359E-4</v>
      </c>
      <c r="J66">
        <f>10^(_10sept_0_106[[#This Row],[V_mag_adj]]/20)*COS(RADIANS(_10sept_0_106[[#This Row],[V_phase]]))</f>
        <v>-9.9984350650134061E-5</v>
      </c>
      <c r="K66">
        <f>10^(_10sept_0_106[[#This Row],[V_mag_adj]]/20)*SIN(RADIANS(_10sept_0_106[[#This Row],[V_phase]]))</f>
        <v>5.115144734110452E-4</v>
      </c>
    </row>
    <row r="67" spans="1:11" x14ac:dyDescent="0.25">
      <c r="A67">
        <v>-116</v>
      </c>
      <c r="B67">
        <v>-25.58</v>
      </c>
      <c r="C67">
        <v>119.7</v>
      </c>
      <c r="D67">
        <v>-25.51</v>
      </c>
      <c r="E67">
        <v>118.73</v>
      </c>
      <c r="F67">
        <f>_10sept_0_106[[#This Row],[H_mag]]-40</f>
        <v>-65.58</v>
      </c>
      <c r="G67">
        <f>_10sept_0_106[[#This Row],[V_mag]]-40</f>
        <v>-65.510000000000005</v>
      </c>
      <c r="H67">
        <f>10^(_10sept_0_106[[#This Row],[H_mag_adj]]/20)*COS(RADIANS(_10sept_0_106[[#This Row],[H_phase]]))</f>
        <v>-2.6061981437839411E-4</v>
      </c>
      <c r="I67">
        <f>10^(_10sept_0_106[[#This Row],[H_mag_adj]]/20)*SIN(RADIANS(_10sept_0_106[[#This Row],[H_phase]]))</f>
        <v>4.569151747255962E-4</v>
      </c>
      <c r="J67">
        <f>10^(_10sept_0_106[[#This Row],[V_mag_adj]]/20)*COS(RADIANS(_10sept_0_106[[#This Row],[V_phase]]))</f>
        <v>-2.5489334449819144E-4</v>
      </c>
      <c r="K67">
        <f>10^(_10sept_0_106[[#This Row],[V_mag_adj]]/20)*SIN(RADIANS(_10sept_0_106[[#This Row],[V_phase]]))</f>
        <v>4.649940493924839E-4</v>
      </c>
    </row>
    <row r="68" spans="1:11" x14ac:dyDescent="0.25">
      <c r="A68">
        <v>-115</v>
      </c>
      <c r="B68">
        <v>-25.37</v>
      </c>
      <c r="C68">
        <v>139.85</v>
      </c>
      <c r="D68">
        <v>-25.53</v>
      </c>
      <c r="E68">
        <v>139.43</v>
      </c>
      <c r="F68">
        <f>_10sept_0_106[[#This Row],[H_mag]]-40</f>
        <v>-65.37</v>
      </c>
      <c r="G68">
        <f>_10sept_0_106[[#This Row],[V_mag]]-40</f>
        <v>-65.53</v>
      </c>
      <c r="H68">
        <f>10^(_10sept_0_106[[#This Row],[H_mag_adj]]/20)*COS(RADIANS(_10sept_0_106[[#This Row],[H_phase]]))</f>
        <v>-4.1190530645755628E-4</v>
      </c>
      <c r="I68">
        <f>10^(_10sept_0_106[[#This Row],[H_mag_adj]]/20)*SIN(RADIANS(_10sept_0_106[[#This Row],[H_phase]]))</f>
        <v>3.4747127069522E-4</v>
      </c>
      <c r="J68">
        <f>10^(_10sept_0_106[[#This Row],[V_mag_adj]]/20)*COS(RADIANS(_10sept_0_106[[#This Row],[V_phase]]))</f>
        <v>-4.0187573732412314E-4</v>
      </c>
      <c r="K68">
        <f>10^(_10sept_0_106[[#This Row],[V_mag_adj]]/20)*SIN(RADIANS(_10sept_0_106[[#This Row],[V_phase]]))</f>
        <v>3.4408432645737901E-4</v>
      </c>
    </row>
    <row r="69" spans="1:11" x14ac:dyDescent="0.25">
      <c r="A69">
        <v>-114</v>
      </c>
      <c r="B69">
        <v>-25.07</v>
      </c>
      <c r="C69">
        <v>162.12</v>
      </c>
      <c r="D69">
        <v>-25.24</v>
      </c>
      <c r="E69">
        <v>160.65</v>
      </c>
      <c r="F69">
        <f>_10sept_0_106[[#This Row],[H_mag]]-40</f>
        <v>-65.069999999999993</v>
      </c>
      <c r="G69">
        <f>_10sept_0_106[[#This Row],[V_mag]]-40</f>
        <v>-65.239999999999995</v>
      </c>
      <c r="H69">
        <f>10^(_10sept_0_106[[#This Row],[H_mag_adj]]/20)*COS(RADIANS(_10sept_0_106[[#This Row],[H_phase]]))</f>
        <v>-5.3088544022605671E-4</v>
      </c>
      <c r="I69">
        <f>10^(_10sept_0_106[[#This Row],[H_mag_adj]]/20)*SIN(RADIANS(_10sept_0_106[[#This Row],[H_phase]]))</f>
        <v>1.7126670156976612E-4</v>
      </c>
      <c r="J69">
        <f>10^(_10sept_0_106[[#This Row],[V_mag_adj]]/20)*COS(RADIANS(_10sept_0_106[[#This Row],[V_phase]]))</f>
        <v>-5.1611621490805744E-4</v>
      </c>
      <c r="K69">
        <f>10^(_10sept_0_106[[#This Row],[V_mag_adj]]/20)*SIN(RADIANS(_10sept_0_106[[#This Row],[V_phase]]))</f>
        <v>1.812471141006087E-4</v>
      </c>
    </row>
    <row r="70" spans="1:11" x14ac:dyDescent="0.25">
      <c r="A70">
        <v>-113</v>
      </c>
      <c r="B70">
        <v>-24.56</v>
      </c>
      <c r="C70">
        <v>-175.57</v>
      </c>
      <c r="D70">
        <v>-24.61</v>
      </c>
      <c r="E70">
        <v>-176.89</v>
      </c>
      <c r="F70">
        <f>_10sept_0_106[[#This Row],[H_mag]]-40</f>
        <v>-64.56</v>
      </c>
      <c r="G70">
        <f>_10sept_0_106[[#This Row],[V_mag]]-40</f>
        <v>-64.61</v>
      </c>
      <c r="H70">
        <f>10^(_10sept_0_106[[#This Row],[H_mag_adj]]/20)*COS(RADIANS(_10sept_0_106[[#This Row],[H_phase]]))</f>
        <v>-5.8979431159214817E-4</v>
      </c>
      <c r="I70">
        <f>10^(_10sept_0_106[[#This Row],[H_mag_adj]]/20)*SIN(RADIANS(_10sept_0_106[[#This Row],[H_phase]]))</f>
        <v>-4.5692855479826676E-5</v>
      </c>
      <c r="J70">
        <f>10^(_10sept_0_106[[#This Row],[V_mag_adj]]/20)*COS(RADIANS(_10sept_0_106[[#This Row],[V_phase]]))</f>
        <v>-5.8729987284442467E-4</v>
      </c>
      <c r="K70">
        <f>10^(_10sept_0_106[[#This Row],[V_mag_adj]]/20)*SIN(RADIANS(_10sept_0_106[[#This Row],[V_phase]]))</f>
        <v>-3.1909828940994387E-5</v>
      </c>
    </row>
    <row r="71" spans="1:11" x14ac:dyDescent="0.25">
      <c r="A71">
        <v>-112</v>
      </c>
      <c r="B71">
        <v>-23.79</v>
      </c>
      <c r="C71">
        <v>-154.94</v>
      </c>
      <c r="D71">
        <v>-23.74</v>
      </c>
      <c r="E71">
        <v>-155.86000000000001</v>
      </c>
      <c r="F71">
        <f>_10sept_0_106[[#This Row],[H_mag]]-40</f>
        <v>-63.79</v>
      </c>
      <c r="G71">
        <f>_10sept_0_106[[#This Row],[V_mag]]-40</f>
        <v>-63.739999999999995</v>
      </c>
      <c r="H71">
        <f>10^(_10sept_0_106[[#This Row],[H_mag_adj]]/20)*COS(RADIANS(_10sept_0_106[[#This Row],[H_phase]]))</f>
        <v>-5.8554914131407176E-4</v>
      </c>
      <c r="I71">
        <f>10^(_10sept_0_106[[#This Row],[H_mag_adj]]/20)*SIN(RADIANS(_10sept_0_106[[#This Row],[H_phase]]))</f>
        <v>-2.7379293225533534E-4</v>
      </c>
      <c r="J71">
        <f>10^(_10sept_0_106[[#This Row],[V_mag_adj]]/20)*COS(RADIANS(_10sept_0_106[[#This Row],[V_phase]]))</f>
        <v>-5.932751249155795E-4</v>
      </c>
      <c r="K71">
        <f>10^(_10sept_0_106[[#This Row],[V_mag_adj]]/20)*SIN(RADIANS(_10sept_0_106[[#This Row],[V_phase]]))</f>
        <v>-2.6588200469758428E-4</v>
      </c>
    </row>
    <row r="72" spans="1:11" x14ac:dyDescent="0.25">
      <c r="A72">
        <v>-111</v>
      </c>
      <c r="B72">
        <v>-22.88</v>
      </c>
      <c r="C72">
        <v>-136.03</v>
      </c>
      <c r="D72">
        <v>-22.94</v>
      </c>
      <c r="E72">
        <v>-136.41999999999999</v>
      </c>
      <c r="F72">
        <f>_10sept_0_106[[#This Row],[H_mag]]-40</f>
        <v>-62.879999999999995</v>
      </c>
      <c r="G72">
        <f>_10sept_0_106[[#This Row],[V_mag]]-40</f>
        <v>-62.94</v>
      </c>
      <c r="H72">
        <f>10^(_10sept_0_106[[#This Row],[H_mag_adj]]/20)*COS(RADIANS(_10sept_0_106[[#This Row],[H_phase]]))</f>
        <v>-5.1659900914755562E-4</v>
      </c>
      <c r="I72">
        <f>10^(_10sept_0_106[[#This Row],[H_mag_adj]]/20)*SIN(RADIANS(_10sept_0_106[[#This Row],[H_phase]]))</f>
        <v>-4.9835139041595929E-4</v>
      </c>
      <c r="J72">
        <f>10^(_10sept_0_106[[#This Row],[V_mag_adj]]/20)*COS(RADIANS(_10sept_0_106[[#This Row],[V_phase]]))</f>
        <v>-5.1639967416214903E-4</v>
      </c>
      <c r="K72">
        <f>10^(_10sept_0_106[[#This Row],[V_mag_adj]]/20)*SIN(RADIANS(_10sept_0_106[[#This Row],[V_phase]]))</f>
        <v>-4.9141715383753859E-4</v>
      </c>
    </row>
    <row r="73" spans="1:11" x14ac:dyDescent="0.25">
      <c r="A73">
        <v>-110</v>
      </c>
      <c r="B73">
        <v>-22.03</v>
      </c>
      <c r="C73">
        <v>-118.46</v>
      </c>
      <c r="D73">
        <v>-22.14</v>
      </c>
      <c r="E73">
        <v>-118.78</v>
      </c>
      <c r="F73">
        <f>_10sept_0_106[[#This Row],[H_mag]]-40</f>
        <v>-62.03</v>
      </c>
      <c r="G73">
        <f>_10sept_0_106[[#This Row],[V_mag]]-40</f>
        <v>-62.14</v>
      </c>
      <c r="H73">
        <f>10^(_10sept_0_106[[#This Row],[H_mag_adj]]/20)*COS(RADIANS(_10sept_0_106[[#This Row],[H_phase]]))</f>
        <v>-3.7722808685015507E-4</v>
      </c>
      <c r="I73">
        <f>10^(_10sept_0_106[[#This Row],[H_mag_adj]]/20)*SIN(RADIANS(_10sept_0_106[[#This Row],[H_phase]]))</f>
        <v>-6.959258833839321E-4</v>
      </c>
      <c r="J73">
        <f>10^(_10sept_0_106[[#This Row],[V_mag_adj]]/20)*COS(RADIANS(_10sept_0_106[[#This Row],[V_phase]]))</f>
        <v>-3.7631295256293371E-4</v>
      </c>
      <c r="K73">
        <f>10^(_10sept_0_106[[#This Row],[V_mag_adj]]/20)*SIN(RADIANS(_10sept_0_106[[#This Row],[V_phase]]))</f>
        <v>-6.8507706620418837E-4</v>
      </c>
    </row>
    <row r="74" spans="1:11" x14ac:dyDescent="0.25">
      <c r="A74">
        <v>-109</v>
      </c>
      <c r="B74">
        <v>-21.36</v>
      </c>
      <c r="C74">
        <v>-101</v>
      </c>
      <c r="D74">
        <v>-21.33</v>
      </c>
      <c r="E74">
        <v>-101.3</v>
      </c>
      <c r="F74">
        <f>_10sept_0_106[[#This Row],[H_mag]]-40</f>
        <v>-61.36</v>
      </c>
      <c r="G74">
        <f>_10sept_0_106[[#This Row],[V_mag]]-40</f>
        <v>-61.33</v>
      </c>
      <c r="H74">
        <f>10^(_10sept_0_106[[#This Row],[H_mag_adj]]/20)*COS(RADIANS(_10sept_0_106[[#This Row],[H_phase]]))</f>
        <v>-1.631544204654507E-4</v>
      </c>
      <c r="I74">
        <f>10^(_10sept_0_106[[#This Row],[H_mag_adj]]/20)*SIN(RADIANS(_10sept_0_106[[#This Row],[H_phase]]))</f>
        <v>-8.3935672902884291E-4</v>
      </c>
      <c r="J74">
        <f>10^(_10sept_0_106[[#This Row],[V_mag_adj]]/20)*COS(RADIANS(_10sept_0_106[[#This Row],[V_phase]]))</f>
        <v>-1.6812671289313769E-4</v>
      </c>
      <c r="K74">
        <f>10^(_10sept_0_106[[#This Row],[V_mag_adj]]/20)*SIN(RADIANS(_10sept_0_106[[#This Row],[V_phase]]))</f>
        <v>-8.4139200489812297E-4</v>
      </c>
    </row>
    <row r="75" spans="1:11" x14ac:dyDescent="0.25">
      <c r="A75">
        <v>-108</v>
      </c>
      <c r="B75">
        <v>-20.8</v>
      </c>
      <c r="C75">
        <v>-84.59</v>
      </c>
      <c r="D75">
        <v>-20.8</v>
      </c>
      <c r="E75">
        <v>-84.67</v>
      </c>
      <c r="F75">
        <f>_10sept_0_106[[#This Row],[H_mag]]-40</f>
        <v>-60.8</v>
      </c>
      <c r="G75">
        <f>_10sept_0_106[[#This Row],[V_mag]]-40</f>
        <v>-60.8</v>
      </c>
      <c r="H75">
        <f>10^(_10sept_0_106[[#This Row],[H_mag_adj]]/20)*COS(RADIANS(_10sept_0_106[[#This Row],[H_phase]]))</f>
        <v>8.5986270003191151E-5</v>
      </c>
      <c r="I75">
        <f>10^(_10sept_0_106[[#This Row],[H_mag_adj]]/20)*SIN(RADIANS(_10sept_0_106[[#This Row],[H_phase]]))</f>
        <v>-9.0794830936216154E-4</v>
      </c>
      <c r="J75">
        <f>10^(_10sept_0_106[[#This Row],[V_mag_adj]]/20)*COS(RADIANS(_10sept_0_106[[#This Row],[V_phase]]))</f>
        <v>8.4718451602890796E-5</v>
      </c>
      <c r="K75">
        <f>10^(_10sept_0_106[[#This Row],[V_mag_adj]]/20)*SIN(RADIANS(_10sept_0_106[[#This Row],[V_phase]]))</f>
        <v>-9.0806748375915191E-4</v>
      </c>
    </row>
    <row r="76" spans="1:11" x14ac:dyDescent="0.25">
      <c r="A76">
        <v>-107</v>
      </c>
      <c r="B76">
        <v>-20.399999999999999</v>
      </c>
      <c r="C76">
        <v>-68.7</v>
      </c>
      <c r="D76">
        <v>-20.49</v>
      </c>
      <c r="E76">
        <v>-68.930000000000007</v>
      </c>
      <c r="F76">
        <f>_10sept_0_106[[#This Row],[H_mag]]-40</f>
        <v>-60.4</v>
      </c>
      <c r="G76">
        <f>_10sept_0_106[[#This Row],[V_mag]]-40</f>
        <v>-60.489999999999995</v>
      </c>
      <c r="H76">
        <f>10^(_10sept_0_106[[#This Row],[H_mag_adj]]/20)*COS(RADIANS(_10sept_0_106[[#This Row],[H_phase]]))</f>
        <v>3.4690223196485808E-4</v>
      </c>
      <c r="I76">
        <f>10^(_10sept_0_106[[#This Row],[H_mag_adj]]/20)*SIN(RADIANS(_10sept_0_106[[#This Row],[H_phase]]))</f>
        <v>-8.8975821480540907E-4</v>
      </c>
      <c r="J76">
        <f>10^(_10sept_0_106[[#This Row],[V_mag_adj]]/20)*COS(RADIANS(_10sept_0_106[[#This Row],[V_phase]]))</f>
        <v>3.3978865917459397E-4</v>
      </c>
      <c r="K76">
        <f>10^(_10sept_0_106[[#This Row],[V_mag_adj]]/20)*SIN(RADIANS(_10sept_0_106[[#This Row],[V_phase]]))</f>
        <v>-8.819575674768183E-4</v>
      </c>
    </row>
    <row r="77" spans="1:11" x14ac:dyDescent="0.25">
      <c r="A77">
        <v>-106</v>
      </c>
      <c r="B77">
        <v>-20.309999999999999</v>
      </c>
      <c r="C77">
        <v>-52.03</v>
      </c>
      <c r="D77">
        <v>-20.329999999999998</v>
      </c>
      <c r="E77">
        <v>-52.27</v>
      </c>
      <c r="F77">
        <f>_10sept_0_106[[#This Row],[H_mag]]-40</f>
        <v>-60.31</v>
      </c>
      <c r="G77">
        <f>_10sept_0_106[[#This Row],[V_mag]]-40</f>
        <v>-60.33</v>
      </c>
      <c r="H77">
        <f>10^(_10sept_0_106[[#This Row],[H_mag_adj]]/20)*COS(RADIANS(_10sept_0_106[[#This Row],[H_phase]]))</f>
        <v>5.9367774351508633E-4</v>
      </c>
      <c r="I77">
        <f>10^(_10sept_0_106[[#This Row],[H_mag_adj]]/20)*SIN(RADIANS(_10sept_0_106[[#This Row],[H_phase]]))</f>
        <v>-7.6069350748028783E-4</v>
      </c>
      <c r="J77">
        <f>10^(_10sept_0_106[[#This Row],[V_mag_adj]]/20)*COS(RADIANS(_10sept_0_106[[#This Row],[V_phase]]))</f>
        <v>5.8912807852440276E-4</v>
      </c>
      <c r="K77">
        <f>10^(_10sept_0_106[[#This Row],[V_mag_adj]]/20)*SIN(RADIANS(_10sept_0_106[[#This Row],[V_phase]]))</f>
        <v>-7.6141836757034887E-4</v>
      </c>
    </row>
    <row r="78" spans="1:11" x14ac:dyDescent="0.25">
      <c r="A78">
        <v>-105</v>
      </c>
      <c r="B78">
        <v>-20.41</v>
      </c>
      <c r="C78">
        <v>-33.99</v>
      </c>
      <c r="D78">
        <v>-20.48</v>
      </c>
      <c r="E78">
        <v>-34</v>
      </c>
      <c r="F78">
        <f>_10sept_0_106[[#This Row],[H_mag]]-40</f>
        <v>-60.41</v>
      </c>
      <c r="G78">
        <f>_10sept_0_106[[#This Row],[V_mag]]-40</f>
        <v>-60.480000000000004</v>
      </c>
      <c r="H78">
        <f>10^(_10sept_0_106[[#This Row],[H_mag_adj]]/20)*COS(RADIANS(_10sept_0_106[[#This Row],[H_phase]]))</f>
        <v>7.9090683870992862E-4</v>
      </c>
      <c r="I78">
        <f>10^(_10sept_0_106[[#This Row],[H_mag_adj]]/20)*SIN(RADIANS(_10sept_0_106[[#This Row],[H_phase]]))</f>
        <v>-5.3327258050092793E-4</v>
      </c>
      <c r="J78">
        <f>10^(_10sept_0_106[[#This Row],[V_mag_adj]]/20)*COS(RADIANS(_10sept_0_106[[#This Row],[V_phase]]))</f>
        <v>7.8446615932006977E-4</v>
      </c>
      <c r="K78">
        <f>10^(_10sept_0_106[[#This Row],[V_mag_adj]]/20)*SIN(RADIANS(_10sept_0_106[[#This Row],[V_phase]]))</f>
        <v>-5.2912910563605517E-4</v>
      </c>
    </row>
    <row r="79" spans="1:11" x14ac:dyDescent="0.25">
      <c r="A79">
        <v>-104</v>
      </c>
      <c r="B79">
        <v>-20.58</v>
      </c>
      <c r="C79">
        <v>-15.68</v>
      </c>
      <c r="D79">
        <v>-20.61</v>
      </c>
      <c r="E79">
        <v>-15.63</v>
      </c>
      <c r="F79">
        <f>_10sept_0_106[[#This Row],[H_mag]]-40</f>
        <v>-60.58</v>
      </c>
      <c r="G79">
        <f>_10sept_0_106[[#This Row],[V_mag]]-40</f>
        <v>-60.61</v>
      </c>
      <c r="H79">
        <f>10^(_10sept_0_106[[#This Row],[H_mag_adj]]/20)*COS(RADIANS(_10sept_0_106[[#This Row],[H_phase]]))</f>
        <v>9.0059562316285326E-4</v>
      </c>
      <c r="I79">
        <f>10^(_10sept_0_106[[#This Row],[H_mag_adj]]/20)*SIN(RADIANS(_10sept_0_106[[#This Row],[H_phase]]))</f>
        <v>-2.5280684082387342E-4</v>
      </c>
      <c r="J79">
        <f>10^(_10sept_0_106[[#This Row],[V_mag_adj]]/20)*COS(RADIANS(_10sept_0_106[[#This Row],[V_phase]]))</f>
        <v>8.977099547786291E-4</v>
      </c>
      <c r="K79">
        <f>10^(_10sept_0_106[[#This Row],[V_mag_adj]]/20)*SIN(RADIANS(_10sept_0_106[[#This Row],[V_phase]]))</f>
        <v>-2.511518791043623E-4</v>
      </c>
    </row>
    <row r="80" spans="1:11" x14ac:dyDescent="0.25">
      <c r="A80">
        <v>-103</v>
      </c>
      <c r="B80">
        <v>-20.6</v>
      </c>
      <c r="C80">
        <v>5.12</v>
      </c>
      <c r="D80">
        <v>-20.62</v>
      </c>
      <c r="E80">
        <v>5.24</v>
      </c>
      <c r="F80">
        <f>_10sept_0_106[[#This Row],[H_mag]]-40</f>
        <v>-60.6</v>
      </c>
      <c r="G80">
        <f>_10sept_0_106[[#This Row],[V_mag]]-40</f>
        <v>-60.620000000000005</v>
      </c>
      <c r="H80">
        <f>10^(_10sept_0_106[[#This Row],[H_mag_adj]]/20)*COS(RADIANS(_10sept_0_106[[#This Row],[H_phase]]))</f>
        <v>9.2953059258686296E-4</v>
      </c>
      <c r="I80">
        <f>10^(_10sept_0_106[[#This Row],[H_mag_adj]]/20)*SIN(RADIANS(_10sept_0_106[[#This Row],[H_phase]]))</f>
        <v>8.3285457321154971E-5</v>
      </c>
      <c r="J80">
        <f>10^(_10sept_0_106[[#This Row],[V_mag_adj]]/20)*COS(RADIANS(_10sept_0_106[[#This Row],[V_phase]]))</f>
        <v>9.2721666620709776E-4</v>
      </c>
      <c r="K80">
        <f>10^(_10sept_0_106[[#This Row],[V_mag_adj]]/20)*SIN(RADIANS(_10sept_0_106[[#This Row],[V_phase]]))</f>
        <v>8.503604921449598E-5</v>
      </c>
    </row>
    <row r="81" spans="1:11" x14ac:dyDescent="0.25">
      <c r="A81">
        <v>-102</v>
      </c>
      <c r="B81">
        <v>-20.420000000000002</v>
      </c>
      <c r="C81">
        <v>27.09</v>
      </c>
      <c r="D81">
        <v>-20.38</v>
      </c>
      <c r="E81">
        <v>26.72</v>
      </c>
      <c r="F81">
        <f>_10sept_0_106[[#This Row],[H_mag]]-40</f>
        <v>-60.42</v>
      </c>
      <c r="G81">
        <f>_10sept_0_106[[#This Row],[V_mag]]-40</f>
        <v>-60.379999999999995</v>
      </c>
      <c r="H81">
        <f>10^(_10sept_0_106[[#This Row],[H_mag_adj]]/20)*COS(RADIANS(_10sept_0_106[[#This Row],[H_phase]]))</f>
        <v>8.4826708700134795E-4</v>
      </c>
      <c r="I81">
        <f>10^(_10sept_0_106[[#This Row],[H_mag_adj]]/20)*SIN(RADIANS(_10sept_0_106[[#This Row],[H_phase]]))</f>
        <v>4.3389339622588508E-4</v>
      </c>
      <c r="J81">
        <f>10^(_10sept_0_106[[#This Row],[V_mag_adj]]/20)*COS(RADIANS(_10sept_0_106[[#This Row],[V_phase]]))</f>
        <v>8.5497961612303612E-4</v>
      </c>
      <c r="K81">
        <f>10^(_10sept_0_106[[#This Row],[V_mag_adj]]/20)*SIN(RADIANS(_10sept_0_106[[#This Row],[V_phase]]))</f>
        <v>4.303839519964771E-4</v>
      </c>
    </row>
    <row r="82" spans="1:11" x14ac:dyDescent="0.25">
      <c r="A82">
        <v>-101</v>
      </c>
      <c r="B82">
        <v>-19.98</v>
      </c>
      <c r="C82">
        <v>47.41</v>
      </c>
      <c r="D82">
        <v>-19.89</v>
      </c>
      <c r="E82">
        <v>47.62</v>
      </c>
      <c r="F82">
        <f>_10sept_0_106[[#This Row],[H_mag]]-40</f>
        <v>-59.980000000000004</v>
      </c>
      <c r="G82">
        <f>_10sept_0_106[[#This Row],[V_mag]]-40</f>
        <v>-59.89</v>
      </c>
      <c r="H82">
        <f>10^(_10sept_0_106[[#This Row],[H_mag_adj]]/20)*COS(RADIANS(_10sept_0_106[[#This Row],[H_phase]]))</f>
        <v>6.783075502703581E-4</v>
      </c>
      <c r="I82">
        <f>10^(_10sept_0_106[[#This Row],[H_mag_adj]]/20)*SIN(RADIANS(_10sept_0_106[[#This Row],[H_phase]]))</f>
        <v>7.3791236439337351E-4</v>
      </c>
      <c r="J82">
        <f>10^(_10sept_0_106[[#This Row],[V_mag_adj]]/20)*COS(RADIANS(_10sept_0_106[[#This Row],[V_phase]]))</f>
        <v>6.8263510578988728E-4</v>
      </c>
      <c r="K82">
        <f>10^(_10sept_0_106[[#This Row],[V_mag_adj]]/20)*SIN(RADIANS(_10sept_0_106[[#This Row],[V_phase]]))</f>
        <v>7.4810509862895341E-4</v>
      </c>
    </row>
    <row r="83" spans="1:11" x14ac:dyDescent="0.25">
      <c r="A83">
        <v>-100</v>
      </c>
      <c r="B83">
        <v>-19.25</v>
      </c>
      <c r="C83">
        <v>66.819999999999993</v>
      </c>
      <c r="D83">
        <v>-19.25</v>
      </c>
      <c r="E83">
        <v>66.650000000000006</v>
      </c>
      <c r="F83">
        <f>_10sept_0_106[[#This Row],[H_mag]]-40</f>
        <v>-59.25</v>
      </c>
      <c r="G83">
        <f>_10sept_0_106[[#This Row],[V_mag]]-40</f>
        <v>-59.25</v>
      </c>
      <c r="H83">
        <f>10^(_10sept_0_106[[#This Row],[H_mag_adj]]/20)*COS(RADIANS(_10sept_0_106[[#This Row],[H_phase]]))</f>
        <v>4.2911956113954157E-4</v>
      </c>
      <c r="I83">
        <f>10^(_10sept_0_106[[#This Row],[H_mag_adj]]/20)*SIN(RADIANS(_10sept_0_106[[#This Row],[H_phase]]))</f>
        <v>1.0021769452968001E-3</v>
      </c>
      <c r="J83">
        <f>10^(_10sept_0_106[[#This Row],[V_mag_adj]]/20)*COS(RADIANS(_10sept_0_106[[#This Row],[V_phase]]))</f>
        <v>4.3209118676828189E-4</v>
      </c>
      <c r="K83">
        <f>10^(_10sept_0_106[[#This Row],[V_mag_adj]]/20)*SIN(RADIANS(_10sept_0_106[[#This Row],[V_phase]]))</f>
        <v>1.0008993124956157E-3</v>
      </c>
    </row>
    <row r="84" spans="1:11" x14ac:dyDescent="0.25">
      <c r="A84">
        <v>-99</v>
      </c>
      <c r="B84">
        <v>-18.579999999999998</v>
      </c>
      <c r="C84">
        <v>85.37</v>
      </c>
      <c r="D84">
        <v>-18.579999999999998</v>
      </c>
      <c r="E84">
        <v>84.76</v>
      </c>
      <c r="F84">
        <f>_10sept_0_106[[#This Row],[H_mag]]-40</f>
        <v>-58.58</v>
      </c>
      <c r="G84">
        <f>_10sept_0_106[[#This Row],[V_mag]]-40</f>
        <v>-58.58</v>
      </c>
      <c r="H84">
        <f>10^(_10sept_0_106[[#This Row],[H_mag_adj]]/20)*COS(RADIANS(_10sept_0_106[[#This Row],[H_phase]]))</f>
        <v>9.5057326310247914E-5</v>
      </c>
      <c r="I84">
        <f>10^(_10sept_0_106[[#This Row],[H_mag_adj]]/20)*SIN(RADIANS(_10sept_0_106[[#This Row],[H_phase]]))</f>
        <v>1.1737631505489656E-3</v>
      </c>
      <c r="J84">
        <f>10^(_10sept_0_106[[#This Row],[V_mag_adj]]/20)*COS(RADIANS(_10sept_0_106[[#This Row],[V_phase]]))</f>
        <v>1.0754818228691868E-4</v>
      </c>
      <c r="K84">
        <f>10^(_10sept_0_106[[#This Row],[V_mag_adj]]/20)*SIN(RADIANS(_10sept_0_106[[#This Row],[V_phase]]))</f>
        <v>1.1726846197331431E-3</v>
      </c>
    </row>
    <row r="85" spans="1:11" x14ac:dyDescent="0.25">
      <c r="A85">
        <v>-98</v>
      </c>
      <c r="B85">
        <v>-18.13</v>
      </c>
      <c r="C85">
        <v>101.55</v>
      </c>
      <c r="D85">
        <v>-18.100000000000001</v>
      </c>
      <c r="E85">
        <v>100.65</v>
      </c>
      <c r="F85">
        <f>_10sept_0_106[[#This Row],[H_mag]]-40</f>
        <v>-58.129999999999995</v>
      </c>
      <c r="G85">
        <f>_10sept_0_106[[#This Row],[V_mag]]-40</f>
        <v>-58.1</v>
      </c>
      <c r="H85">
        <f>10^(_10sept_0_106[[#This Row],[H_mag_adj]]/20)*COS(RADIANS(_10sept_0_106[[#This Row],[H_phase]]))</f>
        <v>-2.4832129987892537E-4</v>
      </c>
      <c r="I85">
        <f>10^(_10sept_0_106[[#This Row],[H_mag_adj]]/20)*SIN(RADIANS(_10sept_0_106[[#This Row],[H_phase]]))</f>
        <v>1.2151095310010023E-3</v>
      </c>
      <c r="J85">
        <f>10^(_10sept_0_106[[#This Row],[V_mag_adj]]/20)*COS(RADIANS(_10sept_0_106[[#This Row],[V_phase]]))</f>
        <v>-2.2999756730562618E-4</v>
      </c>
      <c r="K85">
        <f>10^(_10sept_0_106[[#This Row],[V_mag_adj]]/20)*SIN(RADIANS(_10sept_0_106[[#This Row],[V_phase]]))</f>
        <v>1.2230771594408795E-3</v>
      </c>
    </row>
    <row r="86" spans="1:11" x14ac:dyDescent="0.25">
      <c r="A86">
        <v>-97</v>
      </c>
      <c r="B86">
        <v>-17.87</v>
      </c>
      <c r="C86">
        <v>117.04</v>
      </c>
      <c r="D86">
        <v>-17.850000000000001</v>
      </c>
      <c r="E86">
        <v>116.69</v>
      </c>
      <c r="F86">
        <f>_10sept_0_106[[#This Row],[H_mag]]-40</f>
        <v>-57.870000000000005</v>
      </c>
      <c r="G86">
        <f>_10sept_0_106[[#This Row],[V_mag]]-40</f>
        <v>-57.85</v>
      </c>
      <c r="H86">
        <f>10^(_10sept_0_106[[#This Row],[H_mag_adj]]/20)*COS(RADIANS(_10sept_0_106[[#This Row],[H_phase]]))</f>
        <v>-5.8095340974418275E-4</v>
      </c>
      <c r="I86">
        <f>10^(_10sept_0_106[[#This Row],[H_mag_adj]]/20)*SIN(RADIANS(_10sept_0_106[[#This Row],[H_phase]]))</f>
        <v>1.1382201384622123E-3</v>
      </c>
      <c r="J86">
        <f>10^(_10sept_0_106[[#This Row],[V_mag_adj]]/20)*COS(RADIANS(_10sept_0_106[[#This Row],[V_phase]]))</f>
        <v>-5.7531280527213036E-4</v>
      </c>
      <c r="K86">
        <f>10^(_10sept_0_106[[#This Row],[V_mag_adj]]/20)*SIN(RADIANS(_10sept_0_106[[#This Row],[V_phase]]))</f>
        <v>1.1443797225088571E-3</v>
      </c>
    </row>
    <row r="87" spans="1:11" x14ac:dyDescent="0.25">
      <c r="A87">
        <v>-96</v>
      </c>
      <c r="B87">
        <v>-17.72</v>
      </c>
      <c r="C87">
        <v>133.03</v>
      </c>
      <c r="D87">
        <v>-17.72</v>
      </c>
      <c r="E87">
        <v>132.4</v>
      </c>
      <c r="F87">
        <f>_10sept_0_106[[#This Row],[H_mag]]-40</f>
        <v>-57.72</v>
      </c>
      <c r="G87">
        <f>_10sept_0_106[[#This Row],[V_mag]]-40</f>
        <v>-57.72</v>
      </c>
      <c r="H87">
        <f>10^(_10sept_0_106[[#This Row],[H_mag_adj]]/20)*COS(RADIANS(_10sept_0_106[[#This Row],[H_phase]]))</f>
        <v>-8.8721128006135762E-4</v>
      </c>
      <c r="I87">
        <f>10^(_10sept_0_106[[#This Row],[H_mag_adj]]/20)*SIN(RADIANS(_10sept_0_106[[#This Row],[H_phase]]))</f>
        <v>9.5041942119000777E-4</v>
      </c>
      <c r="J87">
        <f>10^(_10sept_0_106[[#This Row],[V_mag_adj]]/20)*COS(RADIANS(_10sept_0_106[[#This Row],[V_phase]]))</f>
        <v>-8.7670745073156926E-4</v>
      </c>
      <c r="K87">
        <f>10^(_10sept_0_106[[#This Row],[V_mag_adj]]/20)*SIN(RADIANS(_10sept_0_106[[#This Row],[V_phase]]))</f>
        <v>9.601171686179844E-4</v>
      </c>
    </row>
    <row r="88" spans="1:11" x14ac:dyDescent="0.25">
      <c r="A88">
        <v>-95</v>
      </c>
      <c r="B88">
        <v>-17.75</v>
      </c>
      <c r="C88">
        <v>148.75</v>
      </c>
      <c r="D88">
        <v>-17.760000000000002</v>
      </c>
      <c r="E88">
        <v>148.44999999999999</v>
      </c>
      <c r="F88">
        <f>_10sept_0_106[[#This Row],[H_mag]]-40</f>
        <v>-57.75</v>
      </c>
      <c r="G88">
        <f>_10sept_0_106[[#This Row],[V_mag]]-40</f>
        <v>-57.760000000000005</v>
      </c>
      <c r="H88">
        <f>10^(_10sept_0_106[[#This Row],[H_mag_adj]]/20)*COS(RADIANS(_10sept_0_106[[#This Row],[H_phase]]))</f>
        <v>-1.1076979383803265E-3</v>
      </c>
      <c r="I88">
        <f>10^(_10sept_0_106[[#This Row],[H_mag_adj]]/20)*SIN(RADIANS(_10sept_0_106[[#This Row],[H_phase]]))</f>
        <v>6.7216760962614946E-4</v>
      </c>
      <c r="J88">
        <f>10^(_10sept_0_106[[#This Row],[V_mag_adj]]/20)*COS(RADIANS(_10sept_0_106[[#This Row],[V_phase]]))</f>
        <v>-1.102892825540019E-3</v>
      </c>
      <c r="K88">
        <f>10^(_10sept_0_106[[#This Row],[V_mag_adj]]/20)*SIN(RADIANS(_10sept_0_106[[#This Row],[V_phase]]))</f>
        <v>6.7717818290224496E-4</v>
      </c>
    </row>
    <row r="89" spans="1:11" x14ac:dyDescent="0.25">
      <c r="A89">
        <v>-94</v>
      </c>
      <c r="B89">
        <v>-17.760000000000002</v>
      </c>
      <c r="C89">
        <v>165.42</v>
      </c>
      <c r="D89">
        <v>-17.82</v>
      </c>
      <c r="E89">
        <v>164.56</v>
      </c>
      <c r="F89">
        <f>_10sept_0_106[[#This Row],[H_mag]]-40</f>
        <v>-57.760000000000005</v>
      </c>
      <c r="G89">
        <f>_10sept_0_106[[#This Row],[V_mag]]-40</f>
        <v>-57.82</v>
      </c>
      <c r="H89">
        <f>10^(_10sept_0_106[[#This Row],[H_mag_adj]]/20)*COS(RADIANS(_10sept_0_106[[#This Row],[H_phase]]))</f>
        <v>-1.252518982612971E-3</v>
      </c>
      <c r="I89">
        <f>10^(_10sept_0_106[[#This Row],[H_mag_adj]]/20)*SIN(RADIANS(_10sept_0_106[[#This Row],[H_phase]]))</f>
        <v>3.2578992344853362E-4</v>
      </c>
      <c r="J89">
        <f>10^(_10sept_0_106[[#This Row],[V_mag_adj]]/20)*COS(RADIANS(_10sept_0_106[[#This Row],[V_phase]]))</f>
        <v>-1.2389003766889912E-3</v>
      </c>
      <c r="K89">
        <f>10^(_10sept_0_106[[#This Row],[V_mag_adj]]/20)*SIN(RADIANS(_10sept_0_106[[#This Row],[V_phase]]))</f>
        <v>3.4218073421642001E-4</v>
      </c>
    </row>
    <row r="90" spans="1:11" x14ac:dyDescent="0.25">
      <c r="A90">
        <v>-93</v>
      </c>
      <c r="B90">
        <v>-17.850000000000001</v>
      </c>
      <c r="C90">
        <v>-176.77</v>
      </c>
      <c r="D90">
        <v>-17.829999999999998</v>
      </c>
      <c r="E90">
        <v>-177.23</v>
      </c>
      <c r="F90">
        <f>_10sept_0_106[[#This Row],[H_mag]]-40</f>
        <v>-57.85</v>
      </c>
      <c r="G90">
        <f>_10sept_0_106[[#This Row],[V_mag]]-40</f>
        <v>-57.83</v>
      </c>
      <c r="H90">
        <f>10^(_10sept_0_106[[#This Row],[H_mag_adj]]/20)*COS(RADIANS(_10sept_0_106[[#This Row],[H_phase]]))</f>
        <v>-1.2788203271693192E-3</v>
      </c>
      <c r="I90">
        <f>10^(_10sept_0_106[[#This Row],[H_mag_adj]]/20)*SIN(RADIANS(_10sept_0_106[[#This Row],[H_phase]]))</f>
        <v>-7.2168857674847394E-5</v>
      </c>
      <c r="J90">
        <f>10^(_10sept_0_106[[#This Row],[V_mag_adj]]/20)*COS(RADIANS(_10sept_0_106[[#This Row],[V_phase]]))</f>
        <v>-1.2823077413654277E-3</v>
      </c>
      <c r="K90">
        <f>10^(_10sept_0_106[[#This Row],[V_mag_adj]]/20)*SIN(RADIANS(_10sept_0_106[[#This Row],[V_phase]]))</f>
        <v>-6.204230782138504E-5</v>
      </c>
    </row>
    <row r="91" spans="1:11" x14ac:dyDescent="0.25">
      <c r="A91">
        <v>-92</v>
      </c>
      <c r="B91">
        <v>-17.87</v>
      </c>
      <c r="C91">
        <v>-158.78</v>
      </c>
      <c r="D91">
        <v>-17.87</v>
      </c>
      <c r="E91">
        <v>-159.35</v>
      </c>
      <c r="F91">
        <f>_10sept_0_106[[#This Row],[H_mag]]-40</f>
        <v>-57.870000000000005</v>
      </c>
      <c r="G91">
        <f>_10sept_0_106[[#This Row],[V_mag]]-40</f>
        <v>-57.870000000000005</v>
      </c>
      <c r="H91">
        <f>10^(_10sept_0_106[[#This Row],[H_mag_adj]]/20)*COS(RADIANS(_10sept_0_106[[#This Row],[H_phase]]))</f>
        <v>-1.1912637878020353E-3</v>
      </c>
      <c r="I91">
        <f>10^(_10sept_0_106[[#This Row],[H_mag_adj]]/20)*SIN(RADIANS(_10sept_0_106[[#This Row],[H_phase]]))</f>
        <v>-4.6253922619154952E-4</v>
      </c>
      <c r="J91">
        <f>10^(_10sept_0_106[[#This Row],[V_mag_adj]]/20)*COS(RADIANS(_10sept_0_106[[#This Row],[V_phase]]))</f>
        <v>-1.1958062770564854E-3</v>
      </c>
      <c r="K91">
        <f>10^(_10sept_0_106[[#This Row],[V_mag_adj]]/20)*SIN(RADIANS(_10sept_0_106[[#This Row],[V_phase]]))</f>
        <v>-4.5066539211108492E-4</v>
      </c>
    </row>
    <row r="92" spans="1:11" x14ac:dyDescent="0.25">
      <c r="A92">
        <v>-91</v>
      </c>
      <c r="B92">
        <v>-18.010000000000002</v>
      </c>
      <c r="C92">
        <v>-141.72999999999999</v>
      </c>
      <c r="D92">
        <v>-18.05</v>
      </c>
      <c r="E92">
        <v>-141.71</v>
      </c>
      <c r="F92">
        <f>_10sept_0_106[[#This Row],[H_mag]]-40</f>
        <v>-58.010000000000005</v>
      </c>
      <c r="G92">
        <f>_10sept_0_106[[#This Row],[V_mag]]-40</f>
        <v>-58.05</v>
      </c>
      <c r="H92">
        <f>10^(_10sept_0_106[[#This Row],[H_mag_adj]]/20)*COS(RADIANS(_10sept_0_106[[#This Row],[H_phase]]))</f>
        <v>-9.8724605729091442E-4</v>
      </c>
      <c r="I92">
        <f>10^(_10sept_0_106[[#This Row],[H_mag_adj]]/20)*SIN(RADIANS(_10sept_0_106[[#This Row],[H_phase]]))</f>
        <v>-7.7884097326342844E-4</v>
      </c>
      <c r="J92">
        <f>10^(_10sept_0_106[[#This Row],[V_mag_adj]]/20)*COS(RADIANS(_10sept_0_106[[#This Row],[V_phase]]))</f>
        <v>-9.8243939614945058E-4</v>
      </c>
      <c r="K92">
        <f>10^(_10sept_0_106[[#This Row],[V_mag_adj]]/20)*SIN(RADIANS(_10sept_0_106[[#This Row],[V_phase]]))</f>
        <v>-7.7560550733065932E-4</v>
      </c>
    </row>
    <row r="93" spans="1:11" x14ac:dyDescent="0.25">
      <c r="A93">
        <v>-90</v>
      </c>
      <c r="B93">
        <v>-18.21</v>
      </c>
      <c r="C93">
        <v>-122.45</v>
      </c>
      <c r="D93">
        <v>-18.260000000000002</v>
      </c>
      <c r="E93">
        <v>-123.14</v>
      </c>
      <c r="F93">
        <f>_10sept_0_106[[#This Row],[H_mag]]-40</f>
        <v>-58.21</v>
      </c>
      <c r="G93">
        <f>_10sept_0_106[[#This Row],[V_mag]]-40</f>
        <v>-58.260000000000005</v>
      </c>
      <c r="H93">
        <f>10^(_10sept_0_106[[#This Row],[H_mag_adj]]/20)*COS(RADIANS(_10sept_0_106[[#This Row],[H_phase]]))</f>
        <v>-6.5935765122900004E-4</v>
      </c>
      <c r="I93">
        <f>10^(_10sept_0_106[[#This Row],[H_mag_adj]]/20)*SIN(RADIANS(_10sept_0_106[[#This Row],[H_phase]]))</f>
        <v>-1.0369800585980063E-3</v>
      </c>
      <c r="J93">
        <f>10^(_10sept_0_106[[#This Row],[V_mag_adj]]/20)*COS(RADIANS(_10sept_0_106[[#This Row],[V_phase]]))</f>
        <v>-6.6794158258593654E-4</v>
      </c>
      <c r="K93">
        <f>10^(_10sept_0_106[[#This Row],[V_mag_adj]]/20)*SIN(RADIANS(_10sept_0_106[[#This Row],[V_phase]]))</f>
        <v>-1.0230583814385122E-3</v>
      </c>
    </row>
    <row r="94" spans="1:11" x14ac:dyDescent="0.25">
      <c r="A94">
        <v>-89</v>
      </c>
      <c r="B94">
        <v>-18.37</v>
      </c>
      <c r="C94">
        <v>-101.85</v>
      </c>
      <c r="D94">
        <v>-18.440000000000001</v>
      </c>
      <c r="E94">
        <v>-102.55</v>
      </c>
      <c r="F94">
        <f>_10sept_0_106[[#This Row],[H_mag]]-40</f>
        <v>-58.370000000000005</v>
      </c>
      <c r="G94">
        <f>_10sept_0_106[[#This Row],[V_mag]]-40</f>
        <v>-58.44</v>
      </c>
      <c r="H94">
        <f>10^(_10sept_0_106[[#This Row],[H_mag_adj]]/20)*COS(RADIANS(_10sept_0_106[[#This Row],[H_phase]]))</f>
        <v>-2.4773942394850024E-4</v>
      </c>
      <c r="I94">
        <f>10^(_10sept_0_106[[#This Row],[H_mag_adj]]/20)*SIN(RADIANS(_10sept_0_106[[#This Row],[H_phase]]))</f>
        <v>-1.1807134531306178E-3</v>
      </c>
      <c r="J94">
        <f>10^(_10sept_0_106[[#This Row],[V_mag_adj]]/20)*COS(RADIANS(_10sept_0_106[[#This Row],[V_phase]]))</f>
        <v>-2.6004155761158015E-4</v>
      </c>
      <c r="K94">
        <f>10^(_10sept_0_106[[#This Row],[V_mag_adj]]/20)*SIN(RADIANS(_10sept_0_106[[#This Row],[V_phase]]))</f>
        <v>-1.1681465180312298E-3</v>
      </c>
    </row>
    <row r="95" spans="1:11" x14ac:dyDescent="0.25">
      <c r="A95">
        <v>-88</v>
      </c>
      <c r="B95">
        <v>-18.36</v>
      </c>
      <c r="C95">
        <v>-81.91</v>
      </c>
      <c r="D95">
        <v>-18.38</v>
      </c>
      <c r="E95">
        <v>-81.66</v>
      </c>
      <c r="F95">
        <f>_10sept_0_106[[#This Row],[H_mag]]-40</f>
        <v>-58.36</v>
      </c>
      <c r="G95">
        <f>_10sept_0_106[[#This Row],[V_mag]]-40</f>
        <v>-58.379999999999995</v>
      </c>
      <c r="H95">
        <f>10^(_10sept_0_106[[#This Row],[H_mag_adj]]/20)*COS(RADIANS(_10sept_0_106[[#This Row],[H_phase]]))</f>
        <v>1.6997375449078974E-4</v>
      </c>
      <c r="I95">
        <f>10^(_10sept_0_106[[#This Row],[H_mag_adj]]/20)*SIN(RADIANS(_10sept_0_106[[#This Row],[H_phase]]))</f>
        <v>-1.1957939551024879E-3</v>
      </c>
      <c r="J95">
        <f>10^(_10sept_0_106[[#This Row],[V_mag_adj]]/20)*COS(RADIANS(_10sept_0_106[[#This Row],[V_phase]]))</f>
        <v>1.7478683007389386E-4</v>
      </c>
      <c r="K95">
        <f>10^(_10sept_0_106[[#This Row],[V_mag_adj]]/20)*SIN(RADIANS(_10sept_0_106[[#This Row],[V_phase]]))</f>
        <v>-1.1922924060902436E-3</v>
      </c>
    </row>
    <row r="96" spans="1:11" x14ac:dyDescent="0.25">
      <c r="A96">
        <v>-87</v>
      </c>
      <c r="B96">
        <v>-17.989999999999998</v>
      </c>
      <c r="C96">
        <v>-60.02</v>
      </c>
      <c r="D96">
        <v>-18.02</v>
      </c>
      <c r="E96">
        <v>-59.77</v>
      </c>
      <c r="F96">
        <f>_10sept_0_106[[#This Row],[H_mag]]-40</f>
        <v>-57.989999999999995</v>
      </c>
      <c r="G96">
        <f>_10sept_0_106[[#This Row],[V_mag]]-40</f>
        <v>-58.019999999999996</v>
      </c>
      <c r="H96">
        <f>10^(_10sept_0_106[[#This Row],[H_mag_adj]]/20)*COS(RADIANS(_10sept_0_106[[#This Row],[H_phase]]))</f>
        <v>6.2980676913992775E-4</v>
      </c>
      <c r="I96">
        <f>10^(_10sept_0_106[[#This Row],[H_mag_adj]]/20)*SIN(RADIANS(_10sept_0_106[[#This Row],[H_phase]]))</f>
        <v>-1.0917372312710158E-3</v>
      </c>
      <c r="J96">
        <f>10^(_10sept_0_106[[#This Row],[V_mag_adj]]/20)*COS(RADIANS(_10sept_0_106[[#This Row],[V_phase]]))</f>
        <v>6.3237643396494994E-4</v>
      </c>
      <c r="K96">
        <f>10^(_10sept_0_106[[#This Row],[V_mag_adj]]/20)*SIN(RADIANS(_10sept_0_106[[#This Row],[V_phase]]))</f>
        <v>-1.0852240853690635E-3</v>
      </c>
    </row>
    <row r="97" spans="1:11" x14ac:dyDescent="0.25">
      <c r="A97">
        <v>-86</v>
      </c>
      <c r="B97">
        <v>-17.260000000000002</v>
      </c>
      <c r="C97">
        <v>-38.869999999999997</v>
      </c>
      <c r="D97">
        <v>-17.309999999999999</v>
      </c>
      <c r="E97">
        <v>-38.630000000000003</v>
      </c>
      <c r="F97">
        <f>_10sept_0_106[[#This Row],[H_mag]]-40</f>
        <v>-57.260000000000005</v>
      </c>
      <c r="G97">
        <f>_10sept_0_106[[#This Row],[V_mag]]-40</f>
        <v>-57.31</v>
      </c>
      <c r="H97">
        <f>10^(_10sept_0_106[[#This Row],[H_mag_adj]]/20)*COS(RADIANS(_10sept_0_106[[#This Row],[H_phase]]))</f>
        <v>1.0673299425589667E-3</v>
      </c>
      <c r="I97">
        <f>10^(_10sept_0_106[[#This Row],[H_mag_adj]]/20)*SIN(RADIANS(_10sept_0_106[[#This Row],[H_phase]]))</f>
        <v>-8.6030437085971815E-4</v>
      </c>
      <c r="J97">
        <f>10^(_10sept_0_106[[#This Row],[V_mag_adj]]/20)*COS(RADIANS(_10sept_0_106[[#This Row],[V_phase]]))</f>
        <v>1.0647771771636319E-3</v>
      </c>
      <c r="K97">
        <f>10^(_10sept_0_106[[#This Row],[V_mag_adj]]/20)*SIN(RADIANS(_10sept_0_106[[#This Row],[V_phase]]))</f>
        <v>-8.5091363726476018E-4</v>
      </c>
    </row>
    <row r="98" spans="1:11" x14ac:dyDescent="0.25">
      <c r="A98">
        <v>-85</v>
      </c>
      <c r="B98">
        <v>-16.36</v>
      </c>
      <c r="C98">
        <v>-18.84</v>
      </c>
      <c r="D98">
        <v>-16.440000000000001</v>
      </c>
      <c r="E98">
        <v>-19.41</v>
      </c>
      <c r="F98">
        <f>_10sept_0_106[[#This Row],[H_mag]]-40</f>
        <v>-56.36</v>
      </c>
      <c r="G98">
        <f>_10sept_0_106[[#This Row],[V_mag]]-40</f>
        <v>-56.44</v>
      </c>
      <c r="H98">
        <f>10^(_10sept_0_106[[#This Row],[H_mag_adj]]/20)*COS(RADIANS(_10sept_0_106[[#This Row],[H_phase]]))</f>
        <v>1.4390827445304162E-3</v>
      </c>
      <c r="I98">
        <f>10^(_10sept_0_106[[#This Row],[H_mag_adj]]/20)*SIN(RADIANS(_10sept_0_106[[#This Row],[H_phase]]))</f>
        <v>-4.9102509566252897E-4</v>
      </c>
      <c r="J98">
        <f>10^(_10sept_0_106[[#This Row],[V_mag_adj]]/20)*COS(RADIANS(_10sept_0_106[[#This Row],[V_phase]]))</f>
        <v>1.4209785571948836E-3</v>
      </c>
      <c r="K98">
        <f>10^(_10sept_0_106[[#This Row],[V_mag_adj]]/20)*SIN(RADIANS(_10sept_0_106[[#This Row],[V_phase]]))</f>
        <v>-5.0068432357740537E-4</v>
      </c>
    </row>
    <row r="99" spans="1:11" x14ac:dyDescent="0.25">
      <c r="A99">
        <v>-84</v>
      </c>
      <c r="B99">
        <v>-15.57</v>
      </c>
      <c r="C99">
        <v>-2.5499999999999998</v>
      </c>
      <c r="D99">
        <v>-15.58</v>
      </c>
      <c r="E99">
        <v>-2.02</v>
      </c>
      <c r="F99">
        <f>_10sept_0_106[[#This Row],[H_mag]]-40</f>
        <v>-55.57</v>
      </c>
      <c r="G99">
        <f>_10sept_0_106[[#This Row],[V_mag]]-40</f>
        <v>-55.58</v>
      </c>
      <c r="H99">
        <f>10^(_10sept_0_106[[#This Row],[H_mag_adj]]/20)*COS(RADIANS(_10sept_0_106[[#This Row],[H_phase]]))</f>
        <v>1.6636797793467284E-3</v>
      </c>
      <c r="I99">
        <f>10^(_10sept_0_106[[#This Row],[H_mag_adj]]/20)*SIN(RADIANS(_10sept_0_106[[#This Row],[H_phase]]))</f>
        <v>-7.4092485750291439E-5</v>
      </c>
      <c r="J99">
        <f>10^(_10sept_0_106[[#This Row],[V_mag_adj]]/20)*COS(RADIANS(_10sept_0_106[[#This Row],[V_phase]]))</f>
        <v>1.6623789789857143E-3</v>
      </c>
      <c r="K99">
        <f>10^(_10sept_0_106[[#This Row],[V_mag_adj]]/20)*SIN(RADIANS(_10sept_0_106[[#This Row],[V_phase]]))</f>
        <v>-5.8632547598791775E-5</v>
      </c>
    </row>
    <row r="100" spans="1:11" x14ac:dyDescent="0.25">
      <c r="A100">
        <v>-83</v>
      </c>
      <c r="B100">
        <v>-14.84</v>
      </c>
      <c r="C100">
        <v>14.15</v>
      </c>
      <c r="D100">
        <v>-14.85</v>
      </c>
      <c r="E100">
        <v>15</v>
      </c>
      <c r="F100">
        <f>_10sept_0_106[[#This Row],[H_mag]]-40</f>
        <v>-54.84</v>
      </c>
      <c r="G100">
        <f>_10sept_0_106[[#This Row],[V_mag]]-40</f>
        <v>-54.85</v>
      </c>
      <c r="H100">
        <f>10^(_10sept_0_106[[#This Row],[H_mag_adj]]/20)*COS(RADIANS(_10sept_0_106[[#This Row],[H_phase]]))</f>
        <v>1.7563823167126367E-3</v>
      </c>
      <c r="I100">
        <f>10^(_10sept_0_106[[#This Row],[H_mag_adj]]/20)*SIN(RADIANS(_10sept_0_106[[#This Row],[H_phase]]))</f>
        <v>4.4280253914169879E-4</v>
      </c>
      <c r="J100">
        <f>10^(_10sept_0_106[[#This Row],[V_mag_adj]]/20)*COS(RADIANS(_10sept_0_106[[#This Row],[V_phase]]))</f>
        <v>1.7476070100803001E-3</v>
      </c>
      <c r="K100">
        <f>10^(_10sept_0_106[[#This Row],[V_mag_adj]]/20)*SIN(RADIANS(_10sept_0_106[[#This Row],[V_phase]]))</f>
        <v>4.6826988703798527E-4</v>
      </c>
    </row>
    <row r="101" spans="1:11" x14ac:dyDescent="0.25">
      <c r="A101">
        <v>-82</v>
      </c>
      <c r="B101">
        <v>-14.26</v>
      </c>
      <c r="C101">
        <v>30.25</v>
      </c>
      <c r="D101">
        <v>-14.3</v>
      </c>
      <c r="E101">
        <v>30.57</v>
      </c>
      <c r="F101">
        <f>_10sept_0_106[[#This Row],[H_mag]]-40</f>
        <v>-54.26</v>
      </c>
      <c r="G101">
        <f>_10sept_0_106[[#This Row],[V_mag]]-40</f>
        <v>-54.3</v>
      </c>
      <c r="H101">
        <f>10^(_10sept_0_106[[#This Row],[H_mag_adj]]/20)*COS(RADIANS(_10sept_0_106[[#This Row],[H_phase]]))</f>
        <v>1.6727500455147037E-3</v>
      </c>
      <c r="I101">
        <f>10^(_10sept_0_106[[#This Row],[H_mag_adj]]/20)*SIN(RADIANS(_10sept_0_106[[#This Row],[H_phase]]))</f>
        <v>9.7551899401569005E-4</v>
      </c>
      <c r="J101">
        <f>10^(_10sept_0_106[[#This Row],[V_mag_adj]]/20)*COS(RADIANS(_10sept_0_106[[#This Row],[V_phase]]))</f>
        <v>1.6596152233192562E-3</v>
      </c>
      <c r="K101">
        <f>10^(_10sept_0_106[[#This Row],[V_mag_adj]]/20)*SIN(RADIANS(_10sept_0_106[[#This Row],[V_phase]]))</f>
        <v>9.8032117262594168E-4</v>
      </c>
    </row>
    <row r="102" spans="1:11" x14ac:dyDescent="0.25">
      <c r="A102">
        <v>-81</v>
      </c>
      <c r="B102">
        <v>-13.71</v>
      </c>
      <c r="C102">
        <v>46.66</v>
      </c>
      <c r="D102">
        <v>-13.84</v>
      </c>
      <c r="E102">
        <v>45.23</v>
      </c>
      <c r="F102">
        <f>_10sept_0_106[[#This Row],[H_mag]]-40</f>
        <v>-53.71</v>
      </c>
      <c r="G102">
        <f>_10sept_0_106[[#This Row],[V_mag]]-40</f>
        <v>-53.84</v>
      </c>
      <c r="H102">
        <f>10^(_10sept_0_106[[#This Row],[H_mag_adj]]/20)*COS(RADIANS(_10sept_0_106[[#This Row],[H_phase]]))</f>
        <v>1.4158936057708702E-3</v>
      </c>
      <c r="I102">
        <f>10^(_10sept_0_106[[#This Row],[H_mag_adj]]/20)*SIN(RADIANS(_10sept_0_106[[#This Row],[H_phase]]))</f>
        <v>1.5004097535255437E-3</v>
      </c>
      <c r="J102">
        <f>10^(_10sept_0_106[[#This Row],[V_mag_adj]]/20)*COS(RADIANS(_10sept_0_106[[#This Row],[V_phase]]))</f>
        <v>1.4313129981447883E-3</v>
      </c>
      <c r="K102">
        <f>10^(_10sept_0_106[[#This Row],[V_mag_adj]]/20)*SIN(RADIANS(_10sept_0_106[[#This Row],[V_phase]]))</f>
        <v>1.4428506926371092E-3</v>
      </c>
    </row>
    <row r="103" spans="1:11" x14ac:dyDescent="0.25">
      <c r="A103">
        <v>-80</v>
      </c>
      <c r="B103">
        <v>-13.29</v>
      </c>
      <c r="C103">
        <v>62.1</v>
      </c>
      <c r="D103">
        <v>-13.36</v>
      </c>
      <c r="E103">
        <v>61.43</v>
      </c>
      <c r="F103">
        <f>_10sept_0_106[[#This Row],[H_mag]]-40</f>
        <v>-53.29</v>
      </c>
      <c r="G103">
        <f>_10sept_0_106[[#This Row],[V_mag]]-40</f>
        <v>-53.36</v>
      </c>
      <c r="H103">
        <f>10^(_10sept_0_106[[#This Row],[H_mag_adj]]/20)*COS(RADIANS(_10sept_0_106[[#This Row],[H_phase]]))</f>
        <v>1.0131662566597172E-3</v>
      </c>
      <c r="I103">
        <f>10^(_10sept_0_106[[#This Row],[H_mag_adj]]/20)*SIN(RADIANS(_10sept_0_106[[#This Row],[H_phase]]))</f>
        <v>1.9135380732608349E-3</v>
      </c>
      <c r="J103">
        <f>10^(_10sept_0_106[[#This Row],[V_mag_adj]]/20)*COS(RADIANS(_10sept_0_106[[#This Row],[V_phase]]))</f>
        <v>1.0271614384226777E-3</v>
      </c>
      <c r="K103">
        <f>10^(_10sept_0_106[[#This Row],[V_mag_adj]]/20)*SIN(RADIANS(_10sept_0_106[[#This Row],[V_phase]]))</f>
        <v>1.8862966694084056E-3</v>
      </c>
    </row>
    <row r="104" spans="1:11" x14ac:dyDescent="0.25">
      <c r="A104">
        <v>-79</v>
      </c>
      <c r="B104">
        <v>-12.85</v>
      </c>
      <c r="C104">
        <v>77.150000000000006</v>
      </c>
      <c r="D104">
        <v>-12.91</v>
      </c>
      <c r="E104">
        <v>76.87</v>
      </c>
      <c r="F104">
        <f>_10sept_0_106[[#This Row],[H_mag]]-40</f>
        <v>-52.85</v>
      </c>
      <c r="G104">
        <f>_10sept_0_106[[#This Row],[V_mag]]-40</f>
        <v>-52.91</v>
      </c>
      <c r="H104">
        <f>10^(_10sept_0_106[[#This Row],[H_mag_adj]]/20)*COS(RADIANS(_10sept_0_106[[#This Row],[H_phase]]))</f>
        <v>5.0656315099436309E-4</v>
      </c>
      <c r="I104">
        <f>10^(_10sept_0_106[[#This Row],[H_mag_adj]]/20)*SIN(RADIANS(_10sept_0_106[[#This Row],[H_phase]]))</f>
        <v>2.2206742587205959E-3</v>
      </c>
      <c r="J104">
        <f>10^(_10sept_0_106[[#This Row],[V_mag_adj]]/20)*COS(RADIANS(_10sept_0_106[[#This Row],[V_phase]]))</f>
        <v>5.1384749990920203E-4</v>
      </c>
      <c r="K104">
        <f>10^(_10sept_0_106[[#This Row],[V_mag_adj]]/20)*SIN(RADIANS(_10sept_0_106[[#This Row],[V_phase]]))</f>
        <v>2.2029024268542035E-3</v>
      </c>
    </row>
    <row r="105" spans="1:11" x14ac:dyDescent="0.25">
      <c r="A105">
        <v>-78</v>
      </c>
      <c r="B105">
        <v>-12.42</v>
      </c>
      <c r="C105">
        <v>92.13</v>
      </c>
      <c r="D105">
        <v>-12.46</v>
      </c>
      <c r="E105">
        <v>92.04</v>
      </c>
      <c r="F105">
        <f>_10sept_0_106[[#This Row],[H_mag]]-40</f>
        <v>-52.42</v>
      </c>
      <c r="G105">
        <f>_10sept_0_106[[#This Row],[V_mag]]-40</f>
        <v>-52.46</v>
      </c>
      <c r="H105">
        <f>10^(_10sept_0_106[[#This Row],[H_mag_adj]]/20)*COS(RADIANS(_10sept_0_106[[#This Row],[H_phase]]))</f>
        <v>-8.8952248926522378E-5</v>
      </c>
      <c r="I105">
        <f>10^(_10sept_0_106[[#This Row],[H_mag_adj]]/20)*SIN(RADIANS(_10sept_0_106[[#This Row],[H_phase]]))</f>
        <v>2.3916621432111184E-3</v>
      </c>
      <c r="J105">
        <f>10^(_10sept_0_106[[#This Row],[V_mag_adj]]/20)*COS(RADIANS(_10sept_0_106[[#This Row],[V_phase]]))</f>
        <v>-8.4803889652118123E-5</v>
      </c>
      <c r="K105">
        <f>10^(_10sept_0_106[[#This Row],[V_mag_adj]]/20)*SIN(RADIANS(_10sept_0_106[[#This Row],[V_phase]]))</f>
        <v>2.3808096006160029E-3</v>
      </c>
    </row>
    <row r="106" spans="1:11" x14ac:dyDescent="0.25">
      <c r="A106">
        <v>-77</v>
      </c>
      <c r="B106">
        <v>-11.98</v>
      </c>
      <c r="C106">
        <v>107.12</v>
      </c>
      <c r="D106">
        <v>-12.04</v>
      </c>
      <c r="E106">
        <v>106.86</v>
      </c>
      <c r="F106">
        <f>_10sept_0_106[[#This Row],[H_mag]]-40</f>
        <v>-51.980000000000004</v>
      </c>
      <c r="G106">
        <f>_10sept_0_106[[#This Row],[V_mag]]-40</f>
        <v>-52.04</v>
      </c>
      <c r="H106">
        <f>10^(_10sept_0_106[[#This Row],[H_mag_adj]]/20)*COS(RADIANS(_10sept_0_106[[#This Row],[H_phase]]))</f>
        <v>-7.4113848193976296E-4</v>
      </c>
      <c r="I106">
        <f>10^(_10sept_0_106[[#This Row],[H_mag_adj]]/20)*SIN(RADIANS(_10sept_0_106[[#This Row],[H_phase]]))</f>
        <v>2.4061194615308023E-3</v>
      </c>
      <c r="J106">
        <f>10^(_10sept_0_106[[#This Row],[V_mag_adj]]/20)*COS(RADIANS(_10sept_0_106[[#This Row],[V_phase]]))</f>
        <v>-7.2518551897135465E-4</v>
      </c>
      <c r="K106">
        <f>10^(_10sept_0_106[[#This Row],[V_mag_adj]]/20)*SIN(RADIANS(_10sept_0_106[[#This Row],[V_phase]]))</f>
        <v>2.3928712649933966E-3</v>
      </c>
    </row>
    <row r="107" spans="1:11" x14ac:dyDescent="0.25">
      <c r="A107">
        <v>-76</v>
      </c>
      <c r="B107">
        <v>-11.57</v>
      </c>
      <c r="C107">
        <v>122.2</v>
      </c>
      <c r="D107">
        <v>-11.61</v>
      </c>
      <c r="E107">
        <v>121.36</v>
      </c>
      <c r="F107">
        <f>_10sept_0_106[[#This Row],[H_mag]]-40</f>
        <v>-51.57</v>
      </c>
      <c r="G107">
        <f>_10sept_0_106[[#This Row],[V_mag]]-40</f>
        <v>-51.61</v>
      </c>
      <c r="H107">
        <f>10^(_10sept_0_106[[#This Row],[H_mag_adj]]/20)*COS(RADIANS(_10sept_0_106[[#This Row],[H_phase]]))</f>
        <v>-1.4064567628012991E-3</v>
      </c>
      <c r="I107">
        <f>10^(_10sept_0_106[[#This Row],[H_mag_adj]]/20)*SIN(RADIANS(_10sept_0_106[[#This Row],[H_phase]]))</f>
        <v>2.2334154372794521E-3</v>
      </c>
      <c r="J107">
        <f>10^(_10sept_0_106[[#This Row],[V_mag_adj]]/20)*COS(RADIANS(_10sept_0_106[[#This Row],[V_phase]]))</f>
        <v>-1.3672522577778874E-3</v>
      </c>
      <c r="K107">
        <f>10^(_10sept_0_106[[#This Row],[V_mag_adj]]/20)*SIN(RADIANS(_10sept_0_106[[#This Row],[V_phase]]))</f>
        <v>2.2434391683314467E-3</v>
      </c>
    </row>
    <row r="108" spans="1:11" x14ac:dyDescent="0.25">
      <c r="A108">
        <v>-75</v>
      </c>
      <c r="B108">
        <v>-11.23</v>
      </c>
      <c r="C108">
        <v>136.13</v>
      </c>
      <c r="D108">
        <v>-11.23</v>
      </c>
      <c r="E108">
        <v>136.02000000000001</v>
      </c>
      <c r="F108">
        <f>_10sept_0_106[[#This Row],[H_mag]]-40</f>
        <v>-51.230000000000004</v>
      </c>
      <c r="G108">
        <f>_10sept_0_106[[#This Row],[V_mag]]-40</f>
        <v>-51.230000000000004</v>
      </c>
      <c r="H108">
        <f>10^(_10sept_0_106[[#This Row],[H_mag_adj]]/20)*COS(RADIANS(_10sept_0_106[[#This Row],[H_phase]]))</f>
        <v>-1.9787161846708092E-3</v>
      </c>
      <c r="I108">
        <f>10^(_10sept_0_106[[#This Row],[H_mag_adj]]/20)*SIN(RADIANS(_10sept_0_106[[#This Row],[H_phase]]))</f>
        <v>1.902166632516447E-3</v>
      </c>
      <c r="J108">
        <f>10^(_10sept_0_106[[#This Row],[V_mag_adj]]/20)*COS(RADIANS(_10sept_0_106[[#This Row],[V_phase]]))</f>
        <v>-1.9750606424967618E-3</v>
      </c>
      <c r="K108">
        <f>10^(_10sept_0_106[[#This Row],[V_mag_adj]]/20)*SIN(RADIANS(_10sept_0_106[[#This Row],[V_phase]]))</f>
        <v>1.9059619869759845E-3</v>
      </c>
    </row>
    <row r="109" spans="1:11" x14ac:dyDescent="0.25">
      <c r="A109">
        <v>-74</v>
      </c>
      <c r="B109">
        <v>-10.83</v>
      </c>
      <c r="C109">
        <v>150.91999999999999</v>
      </c>
      <c r="D109">
        <v>-10.86</v>
      </c>
      <c r="E109">
        <v>150.63</v>
      </c>
      <c r="F109">
        <f>_10sept_0_106[[#This Row],[H_mag]]-40</f>
        <v>-50.83</v>
      </c>
      <c r="G109">
        <f>_10sept_0_106[[#This Row],[V_mag]]-40</f>
        <v>-50.86</v>
      </c>
      <c r="H109">
        <f>10^(_10sept_0_106[[#This Row],[H_mag_adj]]/20)*COS(RADIANS(_10sept_0_106[[#This Row],[H_phase]]))</f>
        <v>-2.5117856668071064E-3</v>
      </c>
      <c r="I109">
        <f>10^(_10sept_0_106[[#This Row],[H_mag_adj]]/20)*SIN(RADIANS(_10sept_0_106[[#This Row],[H_phase]]))</f>
        <v>1.3968937897328325E-3</v>
      </c>
      <c r="J109">
        <f>10^(_10sept_0_106[[#This Row],[V_mag_adj]]/20)*COS(RADIANS(_10sept_0_106[[#This Row],[V_phase]]))</f>
        <v>-2.4960472613828511E-3</v>
      </c>
      <c r="K109">
        <f>10^(_10sept_0_106[[#This Row],[V_mag_adj]]/20)*SIN(RADIANS(_10sept_0_106[[#This Row],[V_phase]]))</f>
        <v>1.4047289817759635E-3</v>
      </c>
    </row>
    <row r="110" spans="1:11" x14ac:dyDescent="0.25">
      <c r="A110">
        <v>-73</v>
      </c>
      <c r="B110">
        <v>-10.41</v>
      </c>
      <c r="C110">
        <v>166.67</v>
      </c>
      <c r="D110">
        <v>-10.43</v>
      </c>
      <c r="E110">
        <v>166</v>
      </c>
      <c r="F110">
        <f>_10sept_0_106[[#This Row],[H_mag]]-40</f>
        <v>-50.41</v>
      </c>
      <c r="G110">
        <f>_10sept_0_106[[#This Row],[V_mag]]-40</f>
        <v>-50.43</v>
      </c>
      <c r="H110">
        <f>10^(_10sept_0_106[[#This Row],[H_mag_adj]]/20)*COS(RADIANS(_10sept_0_106[[#This Row],[H_phase]]))</f>
        <v>-2.9352078148134754E-3</v>
      </c>
      <c r="I110">
        <f>10^(_10sept_0_106[[#This Row],[H_mag_adj]]/20)*SIN(RADIANS(_10sept_0_106[[#This Row],[H_phase]]))</f>
        <v>6.9547667838714116E-4</v>
      </c>
      <c r="J110">
        <f>10^(_10sept_0_106[[#This Row],[V_mag_adj]]/20)*COS(RADIANS(_10sept_0_106[[#This Row],[V_phase]]))</f>
        <v>-2.9201429936178791E-3</v>
      </c>
      <c r="K110">
        <f>10^(_10sept_0_106[[#This Row],[V_mag_adj]]/20)*SIN(RADIANS(_10sept_0_106[[#This Row],[V_phase]]))</f>
        <v>7.2807342061525279E-4</v>
      </c>
    </row>
    <row r="111" spans="1:11" x14ac:dyDescent="0.25">
      <c r="A111">
        <v>-72</v>
      </c>
      <c r="B111">
        <v>-10.050000000000001</v>
      </c>
      <c r="C111">
        <v>-179.36</v>
      </c>
      <c r="D111">
        <v>-10.039999999999999</v>
      </c>
      <c r="E111">
        <v>-179.28</v>
      </c>
      <c r="F111">
        <f>_10sept_0_106[[#This Row],[H_mag]]-40</f>
        <v>-50.05</v>
      </c>
      <c r="G111">
        <f>_10sept_0_106[[#This Row],[V_mag]]-40</f>
        <v>-50.04</v>
      </c>
      <c r="H111">
        <f>10^(_10sept_0_106[[#This Row],[H_mag_adj]]/20)*COS(RADIANS(_10sept_0_106[[#This Row],[H_phase]]))</f>
        <v>-3.1439302739354833E-3</v>
      </c>
      <c r="I111">
        <f>10^(_10sept_0_106[[#This Row],[H_mag_adj]]/20)*SIN(RADIANS(_10sept_0_106[[#This Row],[H_phase]]))</f>
        <v>-3.5119498876582243E-5</v>
      </c>
      <c r="J111">
        <f>10^(_10sept_0_106[[#This Row],[V_mag_adj]]/20)*COS(RADIANS(_10sept_0_106[[#This Row],[V_phase]]))</f>
        <v>-3.1474997811269901E-3</v>
      </c>
      <c r="K111">
        <f>10^(_10sept_0_106[[#This Row],[V_mag_adj]]/20)*SIN(RADIANS(_10sept_0_106[[#This Row],[V_phase]]))</f>
        <v>-3.9554730857753794E-5</v>
      </c>
    </row>
    <row r="112" spans="1:11" x14ac:dyDescent="0.25">
      <c r="A112">
        <v>-71</v>
      </c>
      <c r="B112">
        <v>-9.61</v>
      </c>
      <c r="C112">
        <v>-165.36</v>
      </c>
      <c r="D112">
        <v>-9.6</v>
      </c>
      <c r="E112">
        <v>-164.94</v>
      </c>
      <c r="F112">
        <f>_10sept_0_106[[#This Row],[H_mag]]-40</f>
        <v>-49.61</v>
      </c>
      <c r="G112">
        <f>_10sept_0_106[[#This Row],[V_mag]]-40</f>
        <v>-49.6</v>
      </c>
      <c r="H112">
        <f>10^(_10sept_0_106[[#This Row],[H_mag_adj]]/20)*COS(RADIANS(_10sept_0_106[[#This Row],[H_phase]]))</f>
        <v>-3.2001163396915577E-3</v>
      </c>
      <c r="I112">
        <f>10^(_10sept_0_106[[#This Row],[H_mag_adj]]/20)*SIN(RADIANS(_10sept_0_106[[#This Row],[H_phase]]))</f>
        <v>-8.3595399105455099E-4</v>
      </c>
      <c r="J112">
        <f>10^(_10sept_0_106[[#This Row],[V_mag_adj]]/20)*COS(RADIANS(_10sept_0_106[[#This Row],[V_phase]]))</f>
        <v>-3.1975817875385506E-3</v>
      </c>
      <c r="K112">
        <f>10^(_10sept_0_106[[#This Row],[V_mag_adj]]/20)*SIN(RADIANS(_10sept_0_106[[#This Row],[V_phase]]))</f>
        <v>-8.6037937761990506E-4</v>
      </c>
    </row>
    <row r="113" spans="1:11" x14ac:dyDescent="0.25">
      <c r="A113">
        <v>-70</v>
      </c>
      <c r="B113">
        <v>-9.16</v>
      </c>
      <c r="C113">
        <v>-150.76</v>
      </c>
      <c r="D113">
        <v>-9.19</v>
      </c>
      <c r="E113">
        <v>-150.84</v>
      </c>
      <c r="F113">
        <f>_10sept_0_106[[#This Row],[H_mag]]-40</f>
        <v>-49.16</v>
      </c>
      <c r="G113">
        <f>_10sept_0_106[[#This Row],[V_mag]]-40</f>
        <v>-49.19</v>
      </c>
      <c r="H113">
        <f>10^(_10sept_0_106[[#This Row],[H_mag_adj]]/20)*COS(RADIANS(_10sept_0_106[[#This Row],[H_phase]]))</f>
        <v>-3.0395261823272916E-3</v>
      </c>
      <c r="I113">
        <f>10^(_10sept_0_106[[#This Row],[H_mag_adj]]/20)*SIN(RADIANS(_10sept_0_106[[#This Row],[H_phase]]))</f>
        <v>-1.7015196418486184E-3</v>
      </c>
      <c r="J113">
        <f>10^(_10sept_0_106[[#This Row],[V_mag_adj]]/20)*COS(RADIANS(_10sept_0_106[[#This Row],[V_phase]]))</f>
        <v>-3.031410764352645E-3</v>
      </c>
      <c r="K113">
        <f>10^(_10sept_0_106[[#This Row],[V_mag_adj]]/20)*SIN(RADIANS(_10sept_0_106[[#This Row],[V_phase]]))</f>
        <v>-1.6914219407010429E-3</v>
      </c>
    </row>
    <row r="114" spans="1:11" x14ac:dyDescent="0.25">
      <c r="A114">
        <v>-69</v>
      </c>
      <c r="B114">
        <v>-8.75</v>
      </c>
      <c r="C114">
        <v>-136.79</v>
      </c>
      <c r="D114">
        <v>-8.74</v>
      </c>
      <c r="E114">
        <v>-136.56</v>
      </c>
      <c r="F114">
        <f>_10sept_0_106[[#This Row],[H_mag]]-40</f>
        <v>-48.75</v>
      </c>
      <c r="G114">
        <f>_10sept_0_106[[#This Row],[V_mag]]-40</f>
        <v>-48.74</v>
      </c>
      <c r="H114">
        <f>10^(_10sept_0_106[[#This Row],[H_mag_adj]]/20)*COS(RADIANS(_10sept_0_106[[#This Row],[H_phase]]))</f>
        <v>-2.6615684871327291E-3</v>
      </c>
      <c r="I114">
        <f>10^(_10sept_0_106[[#This Row],[H_mag_adj]]/20)*SIN(RADIANS(_10sept_0_106[[#This Row],[H_phase]]))</f>
        <v>-2.5002534891356951E-3</v>
      </c>
      <c r="J114">
        <f>10^(_10sept_0_106[[#This Row],[V_mag_adj]]/20)*COS(RADIANS(_10sept_0_106[[#This Row],[V_phase]]))</f>
        <v>-2.6545648308420439E-3</v>
      </c>
      <c r="K114">
        <f>10^(_10sept_0_106[[#This Row],[V_mag_adj]]/20)*SIN(RADIANS(_10sept_0_106[[#This Row],[V_phase]]))</f>
        <v>-2.5138100016351556E-3</v>
      </c>
    </row>
    <row r="115" spans="1:11" x14ac:dyDescent="0.25">
      <c r="A115">
        <v>-68</v>
      </c>
      <c r="B115">
        <v>-8.3000000000000007</v>
      </c>
      <c r="C115">
        <v>-122.59</v>
      </c>
      <c r="D115">
        <v>-8.3699999999999992</v>
      </c>
      <c r="E115">
        <v>-123.24</v>
      </c>
      <c r="F115">
        <f>_10sept_0_106[[#This Row],[H_mag]]-40</f>
        <v>-48.3</v>
      </c>
      <c r="G115">
        <f>_10sept_0_106[[#This Row],[V_mag]]-40</f>
        <v>-48.37</v>
      </c>
      <c r="H115">
        <f>10^(_10sept_0_106[[#This Row],[H_mag_adj]]/20)*COS(RADIANS(_10sept_0_106[[#This Row],[H_phase]]))</f>
        <v>-2.0715026444945673E-3</v>
      </c>
      <c r="I115">
        <f>10^(_10sept_0_106[[#This Row],[H_mag_adj]]/20)*SIN(RADIANS(_10sept_0_106[[#This Row],[H_phase]]))</f>
        <v>-3.2403642813014191E-3</v>
      </c>
      <c r="J115">
        <f>10^(_10sept_0_106[[#This Row],[V_mag_adj]]/20)*COS(RADIANS(_10sept_0_106[[#This Row],[V_phase]]))</f>
        <v>-2.0912080830992009E-3</v>
      </c>
      <c r="K115">
        <f>10^(_10sept_0_106[[#This Row],[V_mag_adj]]/20)*SIN(RADIANS(_10sept_0_106[[#This Row],[V_phase]]))</f>
        <v>-3.190836811715734E-3</v>
      </c>
    </row>
    <row r="116" spans="1:11" x14ac:dyDescent="0.25">
      <c r="A116">
        <v>-67</v>
      </c>
      <c r="B116">
        <v>-7.95</v>
      </c>
      <c r="C116">
        <v>-109.3</v>
      </c>
      <c r="D116">
        <v>-8</v>
      </c>
      <c r="E116">
        <v>-109.88</v>
      </c>
      <c r="F116">
        <f>_10sept_0_106[[#This Row],[H_mag]]-40</f>
        <v>-47.95</v>
      </c>
      <c r="G116">
        <f>_10sept_0_106[[#This Row],[V_mag]]-40</f>
        <v>-48</v>
      </c>
      <c r="H116">
        <f>10^(_10sept_0_106[[#This Row],[H_mag_adj]]/20)*COS(RADIANS(_10sept_0_106[[#This Row],[H_phase]]))</f>
        <v>-1.3233977020432411E-3</v>
      </c>
      <c r="I116">
        <f>10^(_10sept_0_106[[#This Row],[H_mag_adj]]/20)*SIN(RADIANS(_10sept_0_106[[#This Row],[H_phase]]))</f>
        <v>-3.7790306202949821E-3</v>
      </c>
      <c r="J116">
        <f>10^(_10sept_0_106[[#This Row],[V_mag_adj]]/20)*COS(RADIANS(_10sept_0_106[[#This Row],[V_phase]]))</f>
        <v>-1.3537686367594672E-3</v>
      </c>
      <c r="K116">
        <f>10^(_10sept_0_106[[#This Row],[V_mag_adj]]/20)*SIN(RADIANS(_10sept_0_106[[#This Row],[V_phase]]))</f>
        <v>-3.7438272399694865E-3</v>
      </c>
    </row>
    <row r="117" spans="1:11" x14ac:dyDescent="0.25">
      <c r="A117">
        <v>-66</v>
      </c>
      <c r="B117">
        <v>-7.66</v>
      </c>
      <c r="C117">
        <v>-96.27</v>
      </c>
      <c r="D117">
        <v>-7.68</v>
      </c>
      <c r="E117">
        <v>-96.28</v>
      </c>
      <c r="F117">
        <f>_10sept_0_106[[#This Row],[H_mag]]-40</f>
        <v>-47.66</v>
      </c>
      <c r="G117">
        <f>_10sept_0_106[[#This Row],[V_mag]]-40</f>
        <v>-47.68</v>
      </c>
      <c r="H117">
        <f>10^(_10sept_0_106[[#This Row],[H_mag_adj]]/20)*COS(RADIANS(_10sept_0_106[[#This Row],[H_phase]]))</f>
        <v>-4.5214502249841414E-4</v>
      </c>
      <c r="I117">
        <f>10^(_10sept_0_106[[#This Row],[H_mag_adj]]/20)*SIN(RADIANS(_10sept_0_106[[#This Row],[H_phase]]))</f>
        <v>-4.1152324300960368E-3</v>
      </c>
      <c r="J117">
        <f>10^(_10sept_0_106[[#This Row],[V_mag_adj]]/20)*COS(RADIANS(_10sept_0_106[[#This Row],[V_phase]]))</f>
        <v>-4.5182170256892218E-4</v>
      </c>
      <c r="K117">
        <f>10^(_10sept_0_106[[#This Row],[V_mag_adj]]/20)*SIN(RADIANS(_10sept_0_106[[#This Row],[V_phase]]))</f>
        <v>-4.1056888629216583E-3</v>
      </c>
    </row>
    <row r="118" spans="1:11" x14ac:dyDescent="0.25">
      <c r="A118">
        <v>-65</v>
      </c>
      <c r="B118">
        <v>-7.38</v>
      </c>
      <c r="C118">
        <v>-83.06</v>
      </c>
      <c r="D118">
        <v>-7.4</v>
      </c>
      <c r="E118">
        <v>-82.75</v>
      </c>
      <c r="F118">
        <f>_10sept_0_106[[#This Row],[H_mag]]-40</f>
        <v>-47.38</v>
      </c>
      <c r="G118">
        <f>_10sept_0_106[[#This Row],[V_mag]]-40</f>
        <v>-47.4</v>
      </c>
      <c r="H118">
        <f>10^(_10sept_0_106[[#This Row],[H_mag_adj]]/20)*COS(RADIANS(_10sept_0_106[[#This Row],[H_phase]]))</f>
        <v>5.1662374309805045E-4</v>
      </c>
      <c r="I118">
        <f>10^(_10sept_0_106[[#This Row],[H_mag_adj]]/20)*SIN(RADIANS(_10sept_0_106[[#This Row],[H_phase]]))</f>
        <v>-4.2443023065628542E-3</v>
      </c>
      <c r="J118">
        <f>10^(_10sept_0_106[[#This Row],[V_mag_adj]]/20)*COS(RADIANS(_10sept_0_106[[#This Row],[V_phase]]))</f>
        <v>5.383389552721927E-4</v>
      </c>
      <c r="K118">
        <f>10^(_10sept_0_106[[#This Row],[V_mag_adj]]/20)*SIN(RADIANS(_10sept_0_106[[#This Row],[V_phase]]))</f>
        <v>-4.231689940831708E-3</v>
      </c>
    </row>
    <row r="119" spans="1:11" x14ac:dyDescent="0.25">
      <c r="A119">
        <v>-64</v>
      </c>
      <c r="B119">
        <v>-7.11</v>
      </c>
      <c r="C119">
        <v>-69.900000000000006</v>
      </c>
      <c r="D119">
        <v>-7.12</v>
      </c>
      <c r="E119">
        <v>-69.819999999999993</v>
      </c>
      <c r="F119">
        <f>_10sept_0_106[[#This Row],[H_mag]]-40</f>
        <v>-47.11</v>
      </c>
      <c r="G119">
        <f>_10sept_0_106[[#This Row],[V_mag]]-40</f>
        <v>-47.12</v>
      </c>
      <c r="H119">
        <f>10^(_10sept_0_106[[#This Row],[H_mag_adj]]/20)*COS(RADIANS(_10sept_0_106[[#This Row],[H_phase]]))</f>
        <v>1.5157535700352296E-3</v>
      </c>
      <c r="I119">
        <f>10^(_10sept_0_106[[#This Row],[H_mag_adj]]/20)*SIN(RADIANS(_10sept_0_106[[#This Row],[H_phase]]))</f>
        <v>-4.1419913002265045E-3</v>
      </c>
      <c r="J119">
        <f>10^(_10sept_0_106[[#This Row],[V_mag_adj]]/20)*COS(RADIANS(_10sept_0_106[[#This Row],[V_phase]]))</f>
        <v>1.5197846771231112E-3</v>
      </c>
      <c r="K119">
        <f>10^(_10sept_0_106[[#This Row],[V_mag_adj]]/20)*SIN(RADIANS(_10sept_0_106[[#This Row],[V_phase]]))</f>
        <v>-4.1351074122820027E-3</v>
      </c>
    </row>
    <row r="120" spans="1:11" x14ac:dyDescent="0.25">
      <c r="A120">
        <v>-63</v>
      </c>
      <c r="B120">
        <v>-6.88</v>
      </c>
      <c r="C120">
        <v>-57.66</v>
      </c>
      <c r="D120">
        <v>-6.9</v>
      </c>
      <c r="E120">
        <v>-56.8</v>
      </c>
      <c r="F120">
        <f>_10sept_0_106[[#This Row],[H_mag]]-40</f>
        <v>-46.88</v>
      </c>
      <c r="G120">
        <f>_10sept_0_106[[#This Row],[V_mag]]-40</f>
        <v>-46.9</v>
      </c>
      <c r="H120">
        <f>10^(_10sept_0_106[[#This Row],[H_mag_adj]]/20)*COS(RADIANS(_10sept_0_106[[#This Row],[H_phase]]))</f>
        <v>2.4227408356743622E-3</v>
      </c>
      <c r="I120">
        <f>10^(_10sept_0_106[[#This Row],[H_mag_adj]]/20)*SIN(RADIANS(_10sept_0_106[[#This Row],[H_phase]]))</f>
        <v>-3.8264799269578705E-3</v>
      </c>
      <c r="J120">
        <f>10^(_10sept_0_106[[#This Row],[V_mag_adj]]/20)*COS(RADIANS(_10sept_0_106[[#This Row],[V_phase]]))</f>
        <v>2.4741969745620306E-3</v>
      </c>
      <c r="K120">
        <f>10^(_10sept_0_106[[#This Row],[V_mag_adj]]/20)*SIN(RADIANS(_10sept_0_106[[#This Row],[V_phase]]))</f>
        <v>-3.780969290772328E-3</v>
      </c>
    </row>
    <row r="121" spans="1:11" x14ac:dyDescent="0.25">
      <c r="A121">
        <v>-62</v>
      </c>
      <c r="B121">
        <v>-6.63</v>
      </c>
      <c r="C121">
        <v>-44.04</v>
      </c>
      <c r="D121">
        <v>-6.66</v>
      </c>
      <c r="E121">
        <v>-43.93</v>
      </c>
      <c r="F121">
        <f>_10sept_0_106[[#This Row],[H_mag]]-40</f>
        <v>-46.63</v>
      </c>
      <c r="G121">
        <f>_10sept_0_106[[#This Row],[V_mag]]-40</f>
        <v>-46.66</v>
      </c>
      <c r="H121">
        <f>10^(_10sept_0_106[[#This Row],[H_mag_adj]]/20)*COS(RADIANS(_10sept_0_106[[#This Row],[H_phase]]))</f>
        <v>3.3507428045506482E-3</v>
      </c>
      <c r="I121">
        <f>10^(_10sept_0_106[[#This Row],[H_mag_adj]]/20)*SIN(RADIANS(_10sept_0_106[[#This Row],[H_phase]]))</f>
        <v>-3.24029851192594E-3</v>
      </c>
      <c r="J121">
        <f>10^(_10sept_0_106[[#This Row],[V_mag_adj]]/20)*COS(RADIANS(_10sept_0_106[[#This Row],[V_phase]]))</f>
        <v>3.3453830314537553E-3</v>
      </c>
      <c r="K121">
        <f>10^(_10sept_0_106[[#This Row],[V_mag_adj]]/20)*SIN(RADIANS(_10sept_0_106[[#This Row],[V_phase]]))</f>
        <v>-3.2227094911561499E-3</v>
      </c>
    </row>
    <row r="122" spans="1:11" x14ac:dyDescent="0.25">
      <c r="A122">
        <v>-61</v>
      </c>
      <c r="B122">
        <v>-6.41</v>
      </c>
      <c r="C122">
        <v>-30.72</v>
      </c>
      <c r="D122">
        <v>-6.44</v>
      </c>
      <c r="E122">
        <v>-30.52</v>
      </c>
      <c r="F122">
        <f>_10sept_0_106[[#This Row],[H_mag]]-40</f>
        <v>-46.41</v>
      </c>
      <c r="G122">
        <f>_10sept_0_106[[#This Row],[V_mag]]-40</f>
        <v>-46.44</v>
      </c>
      <c r="H122">
        <f>10^(_10sept_0_106[[#This Row],[H_mag_adj]]/20)*COS(RADIANS(_10sept_0_106[[#This Row],[H_phase]]))</f>
        <v>4.1099240393952345E-3</v>
      </c>
      <c r="I122">
        <f>10^(_10sept_0_106[[#This Row],[H_mag_adj]]/20)*SIN(RADIANS(_10sept_0_106[[#This Row],[H_phase]]))</f>
        <v>-2.4422351287612413E-3</v>
      </c>
      <c r="J122">
        <f>10^(_10sept_0_106[[#This Row],[V_mag_adj]]/20)*COS(RADIANS(_10sept_0_106[[#This Row],[V_phase]]))</f>
        <v>4.1042239959451386E-3</v>
      </c>
      <c r="K122">
        <f>10^(_10sept_0_106[[#This Row],[V_mag_adj]]/20)*SIN(RADIANS(_10sept_0_106[[#This Row],[V_phase]]))</f>
        <v>-2.4195028228845513E-3</v>
      </c>
    </row>
    <row r="123" spans="1:11" x14ac:dyDescent="0.25">
      <c r="A123">
        <v>-60</v>
      </c>
      <c r="B123">
        <v>-6.23</v>
      </c>
      <c r="C123">
        <v>-18.399999999999999</v>
      </c>
      <c r="D123">
        <v>-6.22</v>
      </c>
      <c r="E123">
        <v>-17.61</v>
      </c>
      <c r="F123">
        <f>_10sept_0_106[[#This Row],[H_mag]]-40</f>
        <v>-46.230000000000004</v>
      </c>
      <c r="G123">
        <f>_10sept_0_106[[#This Row],[V_mag]]-40</f>
        <v>-46.22</v>
      </c>
      <c r="H123">
        <f>10^(_10sept_0_106[[#This Row],[H_mag_adj]]/20)*COS(RADIANS(_10sept_0_106[[#This Row],[H_phase]]))</f>
        <v>4.6313698859495791E-3</v>
      </c>
      <c r="I123">
        <f>10^(_10sept_0_106[[#This Row],[H_mag_adj]]/20)*SIN(RADIANS(_10sept_0_106[[#This Row],[H_phase]]))</f>
        <v>-1.5406517040221094E-3</v>
      </c>
      <c r="J123">
        <f>10^(_10sept_0_106[[#This Row],[V_mag_adj]]/20)*COS(RADIANS(_10sept_0_106[[#This Row],[V_phase]]))</f>
        <v>4.6575307373047685E-3</v>
      </c>
      <c r="K123">
        <f>10^(_10sept_0_106[[#This Row],[V_mag_adj]]/20)*SIN(RADIANS(_10sept_0_106[[#This Row],[V_phase]]))</f>
        <v>-1.4783505200706222E-3</v>
      </c>
    </row>
    <row r="124" spans="1:11" x14ac:dyDescent="0.25">
      <c r="A124">
        <v>-59</v>
      </c>
      <c r="B124">
        <v>-6</v>
      </c>
      <c r="C124">
        <v>-5.44</v>
      </c>
      <c r="D124">
        <v>-6.04</v>
      </c>
      <c r="E124">
        <v>-5.44</v>
      </c>
      <c r="F124">
        <f>_10sept_0_106[[#This Row],[H_mag]]-40</f>
        <v>-46</v>
      </c>
      <c r="G124">
        <f>_10sept_0_106[[#This Row],[V_mag]]-40</f>
        <v>-46.04</v>
      </c>
      <c r="H124">
        <f>10^(_10sept_0_106[[#This Row],[H_mag_adj]]/20)*COS(RADIANS(_10sept_0_106[[#This Row],[H_phase]]))</f>
        <v>4.9892989735272151E-3</v>
      </c>
      <c r="I124">
        <f>10^(_10sept_0_106[[#This Row],[H_mag_adj]]/20)*SIN(RADIANS(_10sept_0_106[[#This Row],[H_phase]]))</f>
        <v>-4.7514215541883786E-4</v>
      </c>
      <c r="J124">
        <f>10^(_10sept_0_106[[#This Row],[V_mag_adj]]/20)*COS(RADIANS(_10sept_0_106[[#This Row],[V_phase]]))</f>
        <v>4.9663752270354003E-3</v>
      </c>
      <c r="K124">
        <f>10^(_10sept_0_106[[#This Row],[V_mag_adj]]/20)*SIN(RADIANS(_10sept_0_106[[#This Row],[V_phase]]))</f>
        <v>-4.7295907551599218E-4</v>
      </c>
    </row>
    <row r="125" spans="1:11" x14ac:dyDescent="0.25">
      <c r="A125">
        <v>-58</v>
      </c>
      <c r="B125">
        <v>-5.81</v>
      </c>
      <c r="C125">
        <v>7.08</v>
      </c>
      <c r="D125">
        <v>-5.84</v>
      </c>
      <c r="E125">
        <v>7.47</v>
      </c>
      <c r="F125">
        <f>_10sept_0_106[[#This Row],[H_mag]]-40</f>
        <v>-45.81</v>
      </c>
      <c r="G125">
        <f>_10sept_0_106[[#This Row],[V_mag]]-40</f>
        <v>-45.84</v>
      </c>
      <c r="H125">
        <f>10^(_10sept_0_106[[#This Row],[H_mag_adj]]/20)*COS(RADIANS(_10sept_0_106[[#This Row],[H_phase]]))</f>
        <v>5.0836521334610644E-3</v>
      </c>
      <c r="I125">
        <f>10^(_10sept_0_106[[#This Row],[H_mag_adj]]/20)*SIN(RADIANS(_10sept_0_106[[#This Row],[H_phase]]))</f>
        <v>6.3140036411229777E-4</v>
      </c>
      <c r="J125">
        <f>10^(_10sept_0_106[[#This Row],[V_mag_adj]]/20)*COS(RADIANS(_10sept_0_106[[#This Row],[V_phase]]))</f>
        <v>5.061723791735695E-3</v>
      </c>
      <c r="K125">
        <f>10^(_10sept_0_106[[#This Row],[V_mag_adj]]/20)*SIN(RADIANS(_10sept_0_106[[#This Row],[V_phase]]))</f>
        <v>6.6369251627973632E-4</v>
      </c>
    </row>
    <row r="126" spans="1:11" x14ac:dyDescent="0.25">
      <c r="A126">
        <v>-57</v>
      </c>
      <c r="B126">
        <v>-5.56</v>
      </c>
      <c r="C126">
        <v>20.81</v>
      </c>
      <c r="D126">
        <v>-5.59</v>
      </c>
      <c r="E126">
        <v>20.94</v>
      </c>
      <c r="F126">
        <f>_10sept_0_106[[#This Row],[H_mag]]-40</f>
        <v>-45.56</v>
      </c>
      <c r="G126">
        <f>_10sept_0_106[[#This Row],[V_mag]]-40</f>
        <v>-45.59</v>
      </c>
      <c r="H126">
        <f>10^(_10sept_0_106[[#This Row],[H_mag_adj]]/20)*COS(RADIANS(_10sept_0_106[[#This Row],[H_phase]]))</f>
        <v>4.9283532773721495E-3</v>
      </c>
      <c r="I126">
        <f>10^(_10sept_0_106[[#This Row],[H_mag_adj]]/20)*SIN(RADIANS(_10sept_0_106[[#This Row],[H_phase]]))</f>
        <v>1.8730901342455578E-3</v>
      </c>
      <c r="J126">
        <f>10^(_10sept_0_106[[#This Row],[V_mag_adj]]/20)*COS(RADIANS(_10sept_0_106[[#This Row],[V_phase]]))</f>
        <v>4.9071128185505346E-3</v>
      </c>
      <c r="K126">
        <f>10^(_10sept_0_106[[#This Row],[V_mag_adj]]/20)*SIN(RADIANS(_10sept_0_106[[#This Row],[V_phase]]))</f>
        <v>1.8777705792296458E-3</v>
      </c>
    </row>
    <row r="127" spans="1:11" x14ac:dyDescent="0.25">
      <c r="A127">
        <v>-56</v>
      </c>
      <c r="B127">
        <v>-5.32</v>
      </c>
      <c r="C127">
        <v>33.04</v>
      </c>
      <c r="D127">
        <v>-5.35</v>
      </c>
      <c r="E127">
        <v>32.950000000000003</v>
      </c>
      <c r="F127">
        <f>_10sept_0_106[[#This Row],[H_mag]]-40</f>
        <v>-45.32</v>
      </c>
      <c r="G127">
        <f>_10sept_0_106[[#This Row],[V_mag]]-40</f>
        <v>-45.35</v>
      </c>
      <c r="H127">
        <f>10^(_10sept_0_106[[#This Row],[H_mag_adj]]/20)*COS(RADIANS(_10sept_0_106[[#This Row],[H_phase]]))</f>
        <v>4.5435399894617713E-3</v>
      </c>
      <c r="I127">
        <f>10^(_10sept_0_106[[#This Row],[H_mag_adj]]/20)*SIN(RADIANS(_10sept_0_106[[#This Row],[H_phase]]))</f>
        <v>2.9551211284441475E-3</v>
      </c>
      <c r="J127">
        <f>10^(_10sept_0_106[[#This Row],[V_mag_adj]]/20)*COS(RADIANS(_10sept_0_106[[#This Row],[V_phase]]))</f>
        <v>4.5324945282688147E-3</v>
      </c>
      <c r="K127">
        <f>10^(_10sept_0_106[[#This Row],[V_mag_adj]]/20)*SIN(RADIANS(_10sept_0_106[[#This Row],[V_phase]]))</f>
        <v>2.9378161091574303E-3</v>
      </c>
    </row>
    <row r="128" spans="1:11" x14ac:dyDescent="0.25">
      <c r="A128">
        <v>-55</v>
      </c>
      <c r="B128">
        <v>-5.07</v>
      </c>
      <c r="C128">
        <v>44.91</v>
      </c>
      <c r="D128">
        <v>-5.08</v>
      </c>
      <c r="E128">
        <v>45.37</v>
      </c>
      <c r="F128">
        <f>_10sept_0_106[[#This Row],[H_mag]]-40</f>
        <v>-45.07</v>
      </c>
      <c r="G128">
        <f>_10sept_0_106[[#This Row],[V_mag]]-40</f>
        <v>-45.08</v>
      </c>
      <c r="H128">
        <f>10^(_10sept_0_106[[#This Row],[H_mag_adj]]/20)*COS(RADIANS(_10sept_0_106[[#This Row],[H_phase]]))</f>
        <v>3.9506278401098939E-3</v>
      </c>
      <c r="I128">
        <f>10^(_10sept_0_106[[#This Row],[H_mag_adj]]/20)*SIN(RADIANS(_10sept_0_106[[#This Row],[H_phase]]))</f>
        <v>3.9382360315258881E-3</v>
      </c>
      <c r="J128">
        <f>10^(_10sept_0_106[[#This Row],[V_mag_adj]]/20)*COS(RADIANS(_10sept_0_106[[#This Row],[V_phase]]))</f>
        <v>3.9143734880270143E-3</v>
      </c>
      <c r="K128">
        <f>10^(_10sept_0_106[[#This Row],[V_mag_adj]]/20)*SIN(RADIANS(_10sept_0_106[[#This Row],[V_phase]]))</f>
        <v>3.9652586394224943E-3</v>
      </c>
    </row>
    <row r="129" spans="1:11" x14ac:dyDescent="0.25">
      <c r="A129">
        <v>-54</v>
      </c>
      <c r="B129">
        <v>-4.8099999999999996</v>
      </c>
      <c r="C129">
        <v>56.85</v>
      </c>
      <c r="D129">
        <v>-4.8099999999999996</v>
      </c>
      <c r="E129">
        <v>57.38</v>
      </c>
      <c r="F129">
        <f>_10sept_0_106[[#This Row],[H_mag]]-40</f>
        <v>-44.81</v>
      </c>
      <c r="G129">
        <f>_10sept_0_106[[#This Row],[V_mag]]-40</f>
        <v>-44.81</v>
      </c>
      <c r="H129">
        <f>10^(_10sept_0_106[[#This Row],[H_mag_adj]]/20)*COS(RADIANS(_10sept_0_106[[#This Row],[H_phase]]))</f>
        <v>3.1430736432846826E-3</v>
      </c>
      <c r="I129">
        <f>10^(_10sept_0_106[[#This Row],[H_mag_adj]]/20)*SIN(RADIANS(_10sept_0_106[[#This Row],[H_phase]]))</f>
        <v>4.812280350994797E-3</v>
      </c>
      <c r="J129">
        <f>10^(_10sept_0_106[[#This Row],[V_mag_adj]]/20)*COS(RADIANS(_10sept_0_106[[#This Row],[V_phase]]))</f>
        <v>3.0984250349036795E-3</v>
      </c>
      <c r="K129">
        <f>10^(_10sept_0_106[[#This Row],[V_mag_adj]]/20)*SIN(RADIANS(_10sept_0_106[[#This Row],[V_phase]]))</f>
        <v>4.8411482529213653E-3</v>
      </c>
    </row>
    <row r="130" spans="1:11" x14ac:dyDescent="0.25">
      <c r="A130">
        <v>-53</v>
      </c>
      <c r="B130">
        <v>-4.54</v>
      </c>
      <c r="C130">
        <v>69.09</v>
      </c>
      <c r="D130">
        <v>-4.5599999999999996</v>
      </c>
      <c r="E130">
        <v>69.22</v>
      </c>
      <c r="F130">
        <f>_10sept_0_106[[#This Row],[H_mag]]-40</f>
        <v>-44.54</v>
      </c>
      <c r="G130">
        <f>_10sept_0_106[[#This Row],[V_mag]]-40</f>
        <v>-44.56</v>
      </c>
      <c r="H130">
        <f>10^(_10sept_0_106[[#This Row],[H_mag_adj]]/20)*COS(RADIANS(_10sept_0_106[[#This Row],[H_phase]]))</f>
        <v>2.1161566695641876E-3</v>
      </c>
      <c r="I130">
        <f>10^(_10sept_0_106[[#This Row],[H_mag_adj]]/20)*SIN(RADIANS(_10sept_0_106[[#This Row],[H_phase]]))</f>
        <v>5.5387656569572223E-3</v>
      </c>
      <c r="J130">
        <f>10^(_10sept_0_106[[#This Row],[V_mag_adj]]/20)*COS(RADIANS(_10sept_0_106[[#This Row],[V_phase]]))</f>
        <v>2.0987460633470649E-3</v>
      </c>
      <c r="K130">
        <f>10^(_10sept_0_106[[#This Row],[V_mag_adj]]/20)*SIN(RADIANS(_10sept_0_106[[#This Row],[V_phase]]))</f>
        <v>5.5308029855004638E-3</v>
      </c>
    </row>
    <row r="131" spans="1:11" x14ac:dyDescent="0.25">
      <c r="A131">
        <v>-52</v>
      </c>
      <c r="B131">
        <v>-4.32</v>
      </c>
      <c r="C131">
        <v>80.349999999999994</v>
      </c>
      <c r="D131">
        <v>-4.32</v>
      </c>
      <c r="E131">
        <v>80.709999999999994</v>
      </c>
      <c r="F131">
        <f>_10sept_0_106[[#This Row],[H_mag]]-40</f>
        <v>-44.32</v>
      </c>
      <c r="G131">
        <f>_10sept_0_106[[#This Row],[V_mag]]-40</f>
        <v>-44.32</v>
      </c>
      <c r="H131">
        <f>10^(_10sept_0_106[[#This Row],[H_mag_adj]]/20)*COS(RADIANS(_10sept_0_106[[#This Row],[H_phase]]))</f>
        <v>1.0194113934363614E-3</v>
      </c>
      <c r="I131">
        <f>10^(_10sept_0_106[[#This Row],[H_mag_adj]]/20)*SIN(RADIANS(_10sept_0_106[[#This Row],[H_phase]]))</f>
        <v>5.9952996913380978E-3</v>
      </c>
      <c r="J131">
        <f>10^(_10sept_0_106[[#This Row],[V_mag_adj]]/20)*COS(RADIANS(_10sept_0_106[[#This Row],[V_phase]]))</f>
        <v>9.8172194005086361E-4</v>
      </c>
      <c r="K131">
        <f>10^(_10sept_0_106[[#This Row],[V_mag_adj]]/20)*SIN(RADIANS(_10sept_0_106[[#This Row],[V_phase]]))</f>
        <v>6.0015864578000806E-3</v>
      </c>
    </row>
    <row r="132" spans="1:11" x14ac:dyDescent="0.25">
      <c r="A132">
        <v>-51</v>
      </c>
      <c r="B132">
        <v>-4.1500000000000004</v>
      </c>
      <c r="C132">
        <v>91.25</v>
      </c>
      <c r="D132">
        <v>-4.17</v>
      </c>
      <c r="E132">
        <v>91.51</v>
      </c>
      <c r="F132">
        <f>_10sept_0_106[[#This Row],[H_mag]]-40</f>
        <v>-44.15</v>
      </c>
      <c r="G132">
        <f>_10sept_0_106[[#This Row],[V_mag]]-40</f>
        <v>-44.17</v>
      </c>
      <c r="H132">
        <f>10^(_10sept_0_106[[#This Row],[H_mag_adj]]/20)*COS(RADIANS(_10sept_0_106[[#This Row],[H_phase]]))</f>
        <v>-1.3528602254956492E-4</v>
      </c>
      <c r="I132">
        <f>10^(_10sept_0_106[[#This Row],[H_mag_adj]]/20)*SIN(RADIANS(_10sept_0_106[[#This Row],[H_phase]]))</f>
        <v>6.2000706364232711E-3</v>
      </c>
      <c r="J132">
        <f>10^(_10sept_0_106[[#This Row],[V_mag_adj]]/20)*COS(RADIANS(_10sept_0_106[[#This Row],[V_phase]]))</f>
        <v>-1.6304370659705997E-4</v>
      </c>
      <c r="K132">
        <f>10^(_10sept_0_106[[#This Row],[V_mag_adj]]/20)*SIN(RADIANS(_10sept_0_106[[#This Row],[V_phase]]))</f>
        <v>6.1851346857947518E-3</v>
      </c>
    </row>
    <row r="133" spans="1:11" x14ac:dyDescent="0.25">
      <c r="A133">
        <v>-50</v>
      </c>
      <c r="B133">
        <v>-4.0199999999999996</v>
      </c>
      <c r="C133">
        <v>102.52</v>
      </c>
      <c r="D133">
        <v>-4.05</v>
      </c>
      <c r="E133">
        <v>102.73</v>
      </c>
      <c r="F133">
        <f>_10sept_0_106[[#This Row],[H_mag]]-40</f>
        <v>-44.019999999999996</v>
      </c>
      <c r="G133">
        <f>_10sept_0_106[[#This Row],[V_mag]]-40</f>
        <v>-44.05</v>
      </c>
      <c r="H133">
        <f>10^(_10sept_0_106[[#This Row],[H_mag_adj]]/20)*COS(RADIANS(_10sept_0_106[[#This Row],[H_phase]]))</f>
        <v>-1.3646459730080143E-3</v>
      </c>
      <c r="I133">
        <f>10^(_10sept_0_106[[#This Row],[H_mag_adj]]/20)*SIN(RADIANS(_10sept_0_106[[#This Row],[H_phase]]))</f>
        <v>6.1453677509077532E-3</v>
      </c>
      <c r="J133">
        <f>10^(_10sept_0_106[[#This Row],[V_mag_adj]]/20)*COS(RADIANS(_10sept_0_106[[#This Row],[V_phase]]))</f>
        <v>-1.38237788677156E-3</v>
      </c>
      <c r="K133">
        <f>10^(_10sept_0_106[[#This Row],[V_mag_adj]]/20)*SIN(RADIANS(_10sept_0_106[[#This Row],[V_phase]]))</f>
        <v>6.1191534482919118E-3</v>
      </c>
    </row>
    <row r="134" spans="1:11" x14ac:dyDescent="0.25">
      <c r="A134">
        <v>-49</v>
      </c>
      <c r="B134">
        <v>-3.93</v>
      </c>
      <c r="C134">
        <v>113.75</v>
      </c>
      <c r="D134">
        <v>-3.93</v>
      </c>
      <c r="E134">
        <v>114.48</v>
      </c>
      <c r="F134">
        <f>_10sept_0_106[[#This Row],[H_mag]]-40</f>
        <v>-43.93</v>
      </c>
      <c r="G134">
        <f>_10sept_0_106[[#This Row],[V_mag]]-40</f>
        <v>-43.93</v>
      </c>
      <c r="H134">
        <f>10^(_10sept_0_106[[#This Row],[H_mag_adj]]/20)*COS(RADIANS(_10sept_0_106[[#This Row],[H_phase]]))</f>
        <v>-2.5617218919047036E-3</v>
      </c>
      <c r="I134">
        <f>10^(_10sept_0_106[[#This Row],[H_mag_adj]]/20)*SIN(RADIANS(_10sept_0_106[[#This Row],[H_phase]]))</f>
        <v>5.8219558670845667E-3</v>
      </c>
      <c r="J134">
        <f>10^(_10sept_0_106[[#This Row],[V_mag_adj]]/20)*COS(RADIANS(_10sept_0_106[[#This Row],[V_phase]]))</f>
        <v>-2.635688943026575E-3</v>
      </c>
      <c r="K134">
        <f>10^(_10sept_0_106[[#This Row],[V_mag_adj]]/20)*SIN(RADIANS(_10sept_0_106[[#This Row],[V_phase]]))</f>
        <v>5.7888455641303543E-3</v>
      </c>
    </row>
    <row r="135" spans="1:11" x14ac:dyDescent="0.25">
      <c r="A135">
        <v>-48</v>
      </c>
      <c r="B135">
        <v>-3.84</v>
      </c>
      <c r="C135">
        <v>124.7</v>
      </c>
      <c r="D135">
        <v>-3.87</v>
      </c>
      <c r="E135">
        <v>124.82</v>
      </c>
      <c r="F135">
        <f>_10sept_0_106[[#This Row],[H_mag]]-40</f>
        <v>-43.84</v>
      </c>
      <c r="G135">
        <f>_10sept_0_106[[#This Row],[V_mag]]-40</f>
        <v>-43.87</v>
      </c>
      <c r="H135">
        <f>10^(_10sept_0_106[[#This Row],[H_mag_adj]]/20)*COS(RADIANS(_10sept_0_106[[#This Row],[H_phase]]))</f>
        <v>-3.6586895742908975E-3</v>
      </c>
      <c r="I135">
        <f>10^(_10sept_0_106[[#This Row],[H_mag_adj]]/20)*SIN(RADIANS(_10sept_0_106[[#This Row],[H_phase]]))</f>
        <v>5.2838187703583431E-3</v>
      </c>
      <c r="J135">
        <f>10^(_10sept_0_106[[#This Row],[V_mag_adj]]/20)*COS(RADIANS(_10sept_0_106[[#This Row],[V_phase]]))</f>
        <v>-3.6570949491105511E-3</v>
      </c>
      <c r="K135">
        <f>10^(_10sept_0_106[[#This Row],[V_mag_adj]]/20)*SIN(RADIANS(_10sept_0_106[[#This Row],[V_phase]]))</f>
        <v>5.2579527224815145E-3</v>
      </c>
    </row>
    <row r="136" spans="1:11" x14ac:dyDescent="0.25">
      <c r="A136">
        <v>-47</v>
      </c>
      <c r="B136">
        <v>-3.7</v>
      </c>
      <c r="C136">
        <v>136.05000000000001</v>
      </c>
      <c r="D136">
        <v>-3.75</v>
      </c>
      <c r="E136">
        <v>136.08000000000001</v>
      </c>
      <c r="F136">
        <f>_10sept_0_106[[#This Row],[H_mag]]-40</f>
        <v>-43.7</v>
      </c>
      <c r="G136">
        <f>_10sept_0_106[[#This Row],[V_mag]]-40</f>
        <v>-43.75</v>
      </c>
      <c r="H136">
        <f>10^(_10sept_0_106[[#This Row],[H_mag_adj]]/20)*COS(RADIANS(_10sept_0_106[[#This Row],[H_phase]]))</f>
        <v>-4.7021855260545647E-3</v>
      </c>
      <c r="I136">
        <f>10^(_10sept_0_106[[#This Row],[H_mag_adj]]/20)*SIN(RADIANS(_10sept_0_106[[#This Row],[H_phase]]))</f>
        <v>4.5329243495476727E-3</v>
      </c>
      <c r="J136">
        <f>10^(_10sept_0_106[[#This Row],[V_mag_adj]]/20)*COS(RADIANS(_10sept_0_106[[#This Row],[V_phase]]))</f>
        <v>-4.6775544982077862E-3</v>
      </c>
      <c r="K136">
        <f>10^(_10sept_0_106[[#This Row],[V_mag_adj]]/20)*SIN(RADIANS(_10sept_0_106[[#This Row],[V_phase]]))</f>
        <v>4.5044571547695174E-3</v>
      </c>
    </row>
    <row r="137" spans="1:11" x14ac:dyDescent="0.25">
      <c r="A137">
        <v>-46</v>
      </c>
      <c r="B137">
        <v>-3.55</v>
      </c>
      <c r="C137">
        <v>147.51</v>
      </c>
      <c r="D137">
        <v>-3.59</v>
      </c>
      <c r="E137">
        <v>147.66999999999999</v>
      </c>
      <c r="F137">
        <f>_10sept_0_106[[#This Row],[H_mag]]-40</f>
        <v>-43.55</v>
      </c>
      <c r="G137">
        <f>_10sept_0_106[[#This Row],[V_mag]]-40</f>
        <v>-43.59</v>
      </c>
      <c r="H137">
        <f>10^(_10sept_0_106[[#This Row],[H_mag_adj]]/20)*COS(RADIANS(_10sept_0_106[[#This Row],[H_phase]]))</f>
        <v>-5.6050239365655835E-3</v>
      </c>
      <c r="I137">
        <f>10^(_10sept_0_106[[#This Row],[H_mag_adj]]/20)*SIN(RADIANS(_10sept_0_106[[#This Row],[H_phase]]))</f>
        <v>3.5694189171149599E-3</v>
      </c>
      <c r="J137">
        <f>10^(_10sept_0_106[[#This Row],[V_mag_adj]]/20)*COS(RADIANS(_10sept_0_106[[#This Row],[V_phase]]))</f>
        <v>-5.589171324393705E-3</v>
      </c>
      <c r="K137">
        <f>10^(_10sept_0_106[[#This Row],[V_mag_adj]]/20)*SIN(RADIANS(_10sept_0_106[[#This Row],[V_phase]]))</f>
        <v>3.5374248292225686E-3</v>
      </c>
    </row>
    <row r="138" spans="1:11" x14ac:dyDescent="0.25">
      <c r="A138">
        <v>-45</v>
      </c>
      <c r="B138">
        <v>-3.41</v>
      </c>
      <c r="C138">
        <v>158.25</v>
      </c>
      <c r="D138">
        <v>-3.45</v>
      </c>
      <c r="E138">
        <v>158.52000000000001</v>
      </c>
      <c r="F138">
        <f>_10sept_0_106[[#This Row],[H_mag]]-40</f>
        <v>-43.41</v>
      </c>
      <c r="G138">
        <f>_10sept_0_106[[#This Row],[V_mag]]-40</f>
        <v>-43.45</v>
      </c>
      <c r="H138">
        <f>10^(_10sept_0_106[[#This Row],[H_mag_adj]]/20)*COS(RADIANS(_10sept_0_106[[#This Row],[H_phase]]))</f>
        <v>-6.2722978525331973E-3</v>
      </c>
      <c r="I138">
        <f>10^(_10sept_0_106[[#This Row],[H_mag_adj]]/20)*SIN(RADIANS(_10sept_0_106[[#This Row],[H_phase]]))</f>
        <v>2.5023931034585801E-3</v>
      </c>
      <c r="J138">
        <f>10^(_10sept_0_106[[#This Row],[V_mag_adj]]/20)*COS(RADIANS(_10sept_0_106[[#This Row],[V_phase]]))</f>
        <v>-6.2551479643037713E-3</v>
      </c>
      <c r="K138">
        <f>10^(_10sept_0_106[[#This Row],[V_mag_adj]]/20)*SIN(RADIANS(_10sept_0_106[[#This Row],[V_phase]]))</f>
        <v>2.4614464004236404E-3</v>
      </c>
    </row>
    <row r="139" spans="1:11" x14ac:dyDescent="0.25">
      <c r="A139">
        <v>-44</v>
      </c>
      <c r="B139">
        <v>-3.3</v>
      </c>
      <c r="C139">
        <v>168.55</v>
      </c>
      <c r="D139">
        <v>-3.32</v>
      </c>
      <c r="E139">
        <v>168.74</v>
      </c>
      <c r="F139">
        <f>_10sept_0_106[[#This Row],[H_mag]]-40</f>
        <v>-43.3</v>
      </c>
      <c r="G139">
        <f>_10sept_0_106[[#This Row],[V_mag]]-40</f>
        <v>-43.32</v>
      </c>
      <c r="H139">
        <f>10^(_10sept_0_106[[#This Row],[H_mag_adj]]/20)*COS(RADIANS(_10sept_0_106[[#This Row],[H_phase]]))</f>
        <v>-6.7030065161507368E-3</v>
      </c>
      <c r="I139">
        <f>10^(_10sept_0_106[[#This Row],[H_mag_adj]]/20)*SIN(RADIANS(_10sept_0_106[[#This Row],[H_phase]]))</f>
        <v>1.3576515654469383E-3</v>
      </c>
      <c r="J139">
        <f>10^(_10sept_0_106[[#This Row],[V_mag_adj]]/20)*COS(RADIANS(_10sept_0_106[[#This Row],[V_phase]]))</f>
        <v>-6.6920450385359572E-3</v>
      </c>
      <c r="K139">
        <f>10^(_10sept_0_106[[#This Row],[V_mag_adj]]/20)*SIN(RADIANS(_10sept_0_106[[#This Row],[V_phase]]))</f>
        <v>1.3323447581246098E-3</v>
      </c>
    </row>
    <row r="140" spans="1:11" x14ac:dyDescent="0.25">
      <c r="A140">
        <v>-43</v>
      </c>
      <c r="B140">
        <v>-3.22</v>
      </c>
      <c r="C140">
        <v>178.48</v>
      </c>
      <c r="D140">
        <v>-3.25</v>
      </c>
      <c r="E140">
        <v>179.06</v>
      </c>
      <c r="F140">
        <f>_10sept_0_106[[#This Row],[H_mag]]-40</f>
        <v>-43.22</v>
      </c>
      <c r="G140">
        <f>_10sept_0_106[[#This Row],[V_mag]]-40</f>
        <v>-43.25</v>
      </c>
      <c r="H140">
        <f>10^(_10sept_0_106[[#This Row],[H_mag_adj]]/20)*COS(RADIANS(_10sept_0_106[[#This Row],[H_phase]]))</f>
        <v>-6.8999692680979359E-3</v>
      </c>
      <c r="I140">
        <f>10^(_10sept_0_106[[#This Row],[H_mag_adj]]/20)*SIN(RADIANS(_10sept_0_106[[#This Row],[H_phase]]))</f>
        <v>1.8309227139762807E-4</v>
      </c>
      <c r="J140">
        <f>10^(_10sept_0_106[[#This Row],[V_mag_adj]]/20)*COS(RADIANS(_10sept_0_106[[#This Row],[V_phase]]))</f>
        <v>-6.8776734221464948E-3</v>
      </c>
      <c r="K140">
        <f>10^(_10sept_0_106[[#This Row],[V_mag_adj]]/20)*SIN(RADIANS(_10sept_0_106[[#This Row],[V_phase]]))</f>
        <v>1.1284588804071378E-4</v>
      </c>
    </row>
    <row r="141" spans="1:11" x14ac:dyDescent="0.25">
      <c r="A141">
        <v>-42</v>
      </c>
      <c r="B141">
        <v>-3.22</v>
      </c>
      <c r="C141">
        <v>-171.42</v>
      </c>
      <c r="D141">
        <v>-3.22</v>
      </c>
      <c r="E141">
        <v>-170.51</v>
      </c>
      <c r="F141">
        <f>_10sept_0_106[[#This Row],[H_mag]]-40</f>
        <v>-43.22</v>
      </c>
      <c r="G141">
        <f>_10sept_0_106[[#This Row],[V_mag]]-40</f>
        <v>-43.22</v>
      </c>
      <c r="H141">
        <f>10^(_10sept_0_106[[#This Row],[H_mag_adj]]/20)*COS(RADIANS(_10sept_0_106[[#This Row],[H_phase]]))</f>
        <v>-6.8251499783760512E-3</v>
      </c>
      <c r="I141">
        <f>10^(_10sept_0_106[[#This Row],[H_mag_adj]]/20)*SIN(RADIANS(_10sept_0_106[[#This Row],[H_phase]]))</f>
        <v>-1.0297700972619547E-3</v>
      </c>
      <c r="J141">
        <f>10^(_10sept_0_106[[#This Row],[V_mag_adj]]/20)*COS(RADIANS(_10sept_0_106[[#This Row],[V_phase]]))</f>
        <v>-6.8079345298108418E-3</v>
      </c>
      <c r="K141">
        <f>10^(_10sept_0_106[[#This Row],[V_mag_adj]]/20)*SIN(RADIANS(_10sept_0_106[[#This Row],[V_phase]]))</f>
        <v>-1.1380360795470157E-3</v>
      </c>
    </row>
    <row r="142" spans="1:11" x14ac:dyDescent="0.25">
      <c r="A142">
        <v>-41</v>
      </c>
      <c r="B142">
        <v>-3.28</v>
      </c>
      <c r="C142">
        <v>-161.22</v>
      </c>
      <c r="D142">
        <v>-3.26</v>
      </c>
      <c r="E142">
        <v>-159.93</v>
      </c>
      <c r="F142">
        <f>_10sept_0_106[[#This Row],[H_mag]]-40</f>
        <v>-43.28</v>
      </c>
      <c r="G142">
        <f>_10sept_0_106[[#This Row],[V_mag]]-40</f>
        <v>-43.26</v>
      </c>
      <c r="H142">
        <f>10^(_10sept_0_106[[#This Row],[H_mag_adj]]/20)*COS(RADIANS(_10sept_0_106[[#This Row],[H_phase]]))</f>
        <v>-6.4899399476016995E-3</v>
      </c>
      <c r="I142">
        <f>10^(_10sept_0_106[[#This Row],[H_mag_adj]]/20)*SIN(RADIANS(_10sept_0_106[[#This Row],[H_phase]]))</f>
        <v>-2.2068281167877835E-3</v>
      </c>
      <c r="J142">
        <f>10^(_10sept_0_106[[#This Row],[V_mag_adj]]/20)*COS(RADIANS(_10sept_0_106[[#This Row],[V_phase]]))</f>
        <v>-6.4534556531621471E-3</v>
      </c>
      <c r="K142">
        <f>10^(_10sept_0_106[[#This Row],[V_mag_adj]]/20)*SIN(RADIANS(_10sept_0_106[[#This Row],[V_phase]]))</f>
        <v>-2.3577986044250199E-3</v>
      </c>
    </row>
    <row r="143" spans="1:11" x14ac:dyDescent="0.25">
      <c r="A143">
        <v>-40</v>
      </c>
      <c r="B143">
        <v>-3.34</v>
      </c>
      <c r="C143">
        <v>-150.9</v>
      </c>
      <c r="D143">
        <v>-3.37</v>
      </c>
      <c r="E143">
        <v>-150.63</v>
      </c>
      <c r="F143">
        <f>_10sept_0_106[[#This Row],[H_mag]]-40</f>
        <v>-43.34</v>
      </c>
      <c r="G143">
        <f>_10sept_0_106[[#This Row],[V_mag]]-40</f>
        <v>-43.37</v>
      </c>
      <c r="H143">
        <f>10^(_10sept_0_106[[#This Row],[H_mag_adj]]/20)*COS(RADIANS(_10sept_0_106[[#This Row],[H_phase]]))</f>
        <v>-5.9483735592025782E-3</v>
      </c>
      <c r="I143">
        <f>10^(_10sept_0_106[[#This Row],[H_mag_adj]]/20)*SIN(RADIANS(_10sept_0_106[[#This Row],[H_phase]]))</f>
        <v>-3.3108222504097608E-3</v>
      </c>
      <c r="J143">
        <f>10^(_10sept_0_106[[#This Row],[V_mag_adj]]/20)*COS(RADIANS(_10sept_0_106[[#This Row],[V_phase]]))</f>
        <v>-5.9122501943776285E-3</v>
      </c>
      <c r="K143">
        <f>10^(_10sept_0_106[[#This Row],[V_mag_adj]]/20)*SIN(RADIANS(_10sept_0_106[[#This Row],[V_phase]]))</f>
        <v>-3.3273044641597294E-3</v>
      </c>
    </row>
    <row r="144" spans="1:11" x14ac:dyDescent="0.25">
      <c r="A144">
        <v>-39</v>
      </c>
      <c r="B144">
        <v>-3.43</v>
      </c>
      <c r="C144">
        <v>-140.59</v>
      </c>
      <c r="D144">
        <v>-3.44</v>
      </c>
      <c r="E144">
        <v>-139.99</v>
      </c>
      <c r="F144">
        <f>_10sept_0_106[[#This Row],[H_mag]]-40</f>
        <v>-43.43</v>
      </c>
      <c r="G144">
        <f>_10sept_0_106[[#This Row],[V_mag]]-40</f>
        <v>-43.44</v>
      </c>
      <c r="H144">
        <f>10^(_10sept_0_106[[#This Row],[H_mag_adj]]/20)*COS(RADIANS(_10sept_0_106[[#This Row],[H_phase]]))</f>
        <v>-5.2055606274815204E-3</v>
      </c>
      <c r="I144">
        <f>10^(_10sept_0_106[[#This Row],[H_mag_adj]]/20)*SIN(RADIANS(_10sept_0_106[[#This Row],[H_phase]]))</f>
        <v>-4.2774174706982308E-3</v>
      </c>
      <c r="J144">
        <f>10^(_10sept_0_106[[#This Row],[V_mag_adj]]/20)*COS(RADIANS(_10sept_0_106[[#This Row],[V_phase]]))</f>
        <v>-5.1545452040666776E-3</v>
      </c>
      <c r="K144">
        <f>10^(_10sept_0_106[[#This Row],[V_mag_adj]]/20)*SIN(RADIANS(_10sept_0_106[[#This Row],[V_phase]]))</f>
        <v>-4.3267102664258979E-3</v>
      </c>
    </row>
    <row r="145" spans="1:11" x14ac:dyDescent="0.25">
      <c r="A145">
        <v>-38</v>
      </c>
      <c r="B145">
        <v>-3.45</v>
      </c>
      <c r="C145">
        <v>-129.72999999999999</v>
      </c>
      <c r="D145">
        <v>-3.49</v>
      </c>
      <c r="E145">
        <v>-129.24</v>
      </c>
      <c r="F145">
        <f>_10sept_0_106[[#This Row],[H_mag]]-40</f>
        <v>-43.45</v>
      </c>
      <c r="G145">
        <f>_10sept_0_106[[#This Row],[V_mag]]-40</f>
        <v>-43.49</v>
      </c>
      <c r="H145">
        <f>10^(_10sept_0_106[[#This Row],[H_mag_adj]]/20)*COS(RADIANS(_10sept_0_106[[#This Row],[H_phase]]))</f>
        <v>-4.296519442295533E-3</v>
      </c>
      <c r="I145">
        <f>10^(_10sept_0_106[[#This Row],[H_mag_adj]]/20)*SIN(RADIANS(_10sept_0_106[[#This Row],[H_phase]]))</f>
        <v>-5.1696726317503501E-3</v>
      </c>
      <c r="J145">
        <f>10^(_10sept_0_106[[#This Row],[V_mag_adj]]/20)*COS(RADIANS(_10sept_0_106[[#This Row],[V_phase]]))</f>
        <v>-4.2326143748471793E-3</v>
      </c>
      <c r="K145">
        <f>10^(_10sept_0_106[[#This Row],[V_mag_adj]]/20)*SIN(RADIANS(_10sept_0_106[[#This Row],[V_phase]]))</f>
        <v>-5.1823070124678234E-3</v>
      </c>
    </row>
    <row r="146" spans="1:11" x14ac:dyDescent="0.25">
      <c r="A146">
        <v>-37</v>
      </c>
      <c r="B146">
        <v>-3.41</v>
      </c>
      <c r="C146">
        <v>-118.36</v>
      </c>
      <c r="D146">
        <v>-3.4</v>
      </c>
      <c r="E146">
        <v>-117.56</v>
      </c>
      <c r="F146">
        <f>_10sept_0_106[[#This Row],[H_mag]]-40</f>
        <v>-43.41</v>
      </c>
      <c r="G146">
        <f>_10sept_0_106[[#This Row],[V_mag]]-40</f>
        <v>-43.4</v>
      </c>
      <c r="H146">
        <f>10^(_10sept_0_106[[#This Row],[H_mag_adj]]/20)*COS(RADIANS(_10sept_0_106[[#This Row],[H_phase]]))</f>
        <v>-3.2077664198783841E-3</v>
      </c>
      <c r="I146">
        <f>10^(_10sept_0_106[[#This Row],[H_mag_adj]]/20)*SIN(RADIANS(_10sept_0_106[[#This Row],[H_phase]]))</f>
        <v>-5.94255216137227E-3</v>
      </c>
      <c r="J146">
        <f>10^(_10sept_0_106[[#This Row],[V_mag_adj]]/20)*COS(RADIANS(_10sept_0_106[[#This Row],[V_phase]]))</f>
        <v>-3.1280820199300384E-3</v>
      </c>
      <c r="K146">
        <f>10^(_10sept_0_106[[#This Row],[V_mag_adj]]/20)*SIN(RADIANS(_10sept_0_106[[#This Row],[V_phase]]))</f>
        <v>-5.9936568001578011E-3</v>
      </c>
    </row>
    <row r="147" spans="1:11" x14ac:dyDescent="0.25">
      <c r="A147">
        <v>-36</v>
      </c>
      <c r="B147">
        <v>-3.27</v>
      </c>
      <c r="C147">
        <v>-107.77</v>
      </c>
      <c r="D147">
        <v>-3.32</v>
      </c>
      <c r="E147">
        <v>-107.82</v>
      </c>
      <c r="F147">
        <f>_10sept_0_106[[#This Row],[H_mag]]-40</f>
        <v>-43.27</v>
      </c>
      <c r="G147">
        <f>_10sept_0_106[[#This Row],[V_mag]]-40</f>
        <v>-43.32</v>
      </c>
      <c r="H147">
        <f>10^(_10sept_0_106[[#This Row],[H_mag_adj]]/20)*COS(RADIANS(_10sept_0_106[[#This Row],[H_phase]]))</f>
        <v>-2.0944976388046601E-3</v>
      </c>
      <c r="I147">
        <f>10^(_10sept_0_106[[#This Row],[H_mag_adj]]/20)*SIN(RADIANS(_10sept_0_106[[#This Row],[H_phase]]))</f>
        <v>-6.5353509684436184E-3</v>
      </c>
      <c r="J147">
        <f>10^(_10sept_0_106[[#This Row],[V_mag_adj]]/20)*COS(RADIANS(_10sept_0_106[[#This Row],[V_phase]]))</f>
        <v>-2.0881450174215555E-3</v>
      </c>
      <c r="K147">
        <f>10^(_10sept_0_106[[#This Row],[V_mag_adj]]/20)*SIN(RADIANS(_10sept_0_106[[#This Row],[V_phase]]))</f>
        <v>-6.4960187606343455E-3</v>
      </c>
    </row>
    <row r="148" spans="1:11" x14ac:dyDescent="0.25">
      <c r="A148">
        <v>-35</v>
      </c>
      <c r="B148">
        <v>-3.14</v>
      </c>
      <c r="C148">
        <v>-98.19</v>
      </c>
      <c r="D148">
        <v>-3.15</v>
      </c>
      <c r="E148">
        <v>-97.4</v>
      </c>
      <c r="F148">
        <f>_10sept_0_106[[#This Row],[H_mag]]-40</f>
        <v>-43.14</v>
      </c>
      <c r="G148">
        <f>_10sept_0_106[[#This Row],[V_mag]]-40</f>
        <v>-43.15</v>
      </c>
      <c r="H148">
        <f>10^(_10sept_0_106[[#This Row],[H_mag_adj]]/20)*COS(RADIANS(_10sept_0_106[[#This Row],[H_phase]]))</f>
        <v>-9.9238754172045599E-4</v>
      </c>
      <c r="I148">
        <f>10^(_10sept_0_106[[#This Row],[H_mag_adj]]/20)*SIN(RADIANS(_10sept_0_106[[#This Row],[H_phase]]))</f>
        <v>-6.8952169641897506E-3</v>
      </c>
      <c r="J148">
        <f>10^(_10sept_0_106[[#This Row],[V_mag_adj]]/20)*COS(RADIANS(_10sept_0_106[[#This Row],[V_phase]]))</f>
        <v>-8.9619190154220153E-4</v>
      </c>
      <c r="K148">
        <f>10^(_10sept_0_106[[#This Row],[V_mag_adj]]/20)*SIN(RADIANS(_10sept_0_106[[#This Row],[V_phase]]))</f>
        <v>-6.9002954164311056E-3</v>
      </c>
    </row>
    <row r="149" spans="1:11" x14ac:dyDescent="0.25">
      <c r="A149">
        <v>-34</v>
      </c>
      <c r="B149">
        <v>-2.96</v>
      </c>
      <c r="C149">
        <v>-88.33</v>
      </c>
      <c r="D149">
        <v>-2.98</v>
      </c>
      <c r="E149">
        <v>-87.89</v>
      </c>
      <c r="F149">
        <f>_10sept_0_106[[#This Row],[H_mag]]-40</f>
        <v>-42.96</v>
      </c>
      <c r="G149">
        <f>_10sept_0_106[[#This Row],[V_mag]]-40</f>
        <v>-42.98</v>
      </c>
      <c r="H149">
        <f>10^(_10sept_0_106[[#This Row],[H_mag_adj]]/20)*COS(RADIANS(_10sept_0_106[[#This Row],[H_phase]]))</f>
        <v>2.0726804196450377E-4</v>
      </c>
      <c r="I149">
        <f>10^(_10sept_0_106[[#This Row],[H_mag_adj]]/20)*SIN(RADIANS(_10sept_0_106[[#This Row],[H_phase]]))</f>
        <v>-7.109114302013401E-3</v>
      </c>
      <c r="J149">
        <f>10^(_10sept_0_106[[#This Row],[V_mag_adj]]/20)*COS(RADIANS(_10sept_0_106[[#This Row],[V_phase]]))</f>
        <v>2.6125322145883253E-4</v>
      </c>
      <c r="K149">
        <f>10^(_10sept_0_106[[#This Row],[V_mag_adj]]/20)*SIN(RADIANS(_10sept_0_106[[#This Row],[V_phase]]))</f>
        <v>-7.0909666219118438E-3</v>
      </c>
    </row>
    <row r="150" spans="1:11" x14ac:dyDescent="0.25">
      <c r="A150">
        <v>-33</v>
      </c>
      <c r="B150">
        <v>-2.83</v>
      </c>
      <c r="C150">
        <v>-79.19</v>
      </c>
      <c r="D150">
        <v>-2.84</v>
      </c>
      <c r="E150">
        <v>-78.599999999999994</v>
      </c>
      <c r="F150">
        <f>_10sept_0_106[[#This Row],[H_mag]]-40</f>
        <v>-42.83</v>
      </c>
      <c r="G150">
        <f>_10sept_0_106[[#This Row],[V_mag]]-40</f>
        <v>-42.84</v>
      </c>
      <c r="H150">
        <f>10^(_10sept_0_106[[#This Row],[H_mag_adj]]/20)*COS(RADIANS(_10sept_0_106[[#This Row],[H_phase]]))</f>
        <v>1.35401490097664E-3</v>
      </c>
      <c r="I150">
        <f>10^(_10sept_0_106[[#This Row],[H_mag_adj]]/20)*SIN(RADIANS(_10sept_0_106[[#This Row],[H_phase]]))</f>
        <v>-7.0912703205026142E-3</v>
      </c>
      <c r="J150">
        <f>10^(_10sept_0_106[[#This Row],[V_mag_adj]]/20)*COS(RADIANS(_10sept_0_106[[#This Row],[V_phase]]))</f>
        <v>1.4253218646278789E-3</v>
      </c>
      <c r="K150">
        <f>10^(_10sept_0_106[[#This Row],[V_mag_adj]]/20)*SIN(RADIANS(_10sept_0_106[[#This Row],[V_phase]]))</f>
        <v>-7.0688087564712886E-3</v>
      </c>
    </row>
    <row r="151" spans="1:11" x14ac:dyDescent="0.25">
      <c r="A151">
        <v>-32</v>
      </c>
      <c r="B151">
        <v>-2.74</v>
      </c>
      <c r="C151">
        <v>-70.849999999999994</v>
      </c>
      <c r="D151">
        <v>-2.73</v>
      </c>
      <c r="E151">
        <v>-69.97</v>
      </c>
      <c r="F151">
        <f>_10sept_0_106[[#This Row],[H_mag]]-40</f>
        <v>-42.74</v>
      </c>
      <c r="G151">
        <f>_10sept_0_106[[#This Row],[V_mag]]-40</f>
        <v>-42.73</v>
      </c>
      <c r="H151">
        <f>10^(_10sept_0_106[[#This Row],[H_mag_adj]]/20)*COS(RADIANS(_10sept_0_106[[#This Row],[H_phase]]))</f>
        <v>2.3929299073387287E-3</v>
      </c>
      <c r="I151">
        <f>10^(_10sept_0_106[[#This Row],[H_mag_adj]]/20)*SIN(RADIANS(_10sept_0_106[[#This Row],[H_phase]]))</f>
        <v>-6.8909152066502187E-3</v>
      </c>
      <c r="J151">
        <f>10^(_10sept_0_106[[#This Row],[V_mag_adj]]/20)*COS(RADIANS(_10sept_0_106[[#This Row],[V_phase]]))</f>
        <v>2.5013585089572734E-3</v>
      </c>
      <c r="K151">
        <f>10^(_10sept_0_106[[#This Row],[V_mag_adj]]/20)*SIN(RADIANS(_10sept_0_106[[#This Row],[V_phase]]))</f>
        <v>-6.8612458896638532E-3</v>
      </c>
    </row>
    <row r="152" spans="1:11" x14ac:dyDescent="0.25">
      <c r="A152">
        <v>-31</v>
      </c>
      <c r="B152">
        <v>-2.67</v>
      </c>
      <c r="C152">
        <v>-62.13</v>
      </c>
      <c r="D152">
        <v>-2.68</v>
      </c>
      <c r="E152">
        <v>-61.61</v>
      </c>
      <c r="F152">
        <f>_10sept_0_106[[#This Row],[H_mag]]-40</f>
        <v>-42.67</v>
      </c>
      <c r="G152">
        <f>_10sept_0_106[[#This Row],[V_mag]]-40</f>
        <v>-42.68</v>
      </c>
      <c r="H152">
        <f>10^(_10sept_0_106[[#This Row],[H_mag_adj]]/20)*COS(RADIANS(_10sept_0_106[[#This Row],[H_phase]]))</f>
        <v>3.4375653948880624E-3</v>
      </c>
      <c r="I152">
        <f>10^(_10sept_0_106[[#This Row],[H_mag_adj]]/20)*SIN(RADIANS(_10sept_0_106[[#This Row],[H_phase]]))</f>
        <v>-6.5006596934792764E-3</v>
      </c>
      <c r="J152">
        <f>10^(_10sept_0_106[[#This Row],[V_mag_adj]]/20)*COS(RADIANS(_10sept_0_106[[#This Row],[V_phase]]))</f>
        <v>3.4923980409332965E-3</v>
      </c>
      <c r="K152">
        <f>10^(_10sept_0_106[[#This Row],[V_mag_adj]]/20)*SIN(RADIANS(_10sept_0_106[[#This Row],[V_phase]]))</f>
        <v>-6.4617503956124773E-3</v>
      </c>
    </row>
    <row r="153" spans="1:11" x14ac:dyDescent="0.25">
      <c r="A153">
        <v>-30</v>
      </c>
      <c r="B153">
        <v>-2.63</v>
      </c>
      <c r="C153">
        <v>-53.55</v>
      </c>
      <c r="D153">
        <v>-2.64</v>
      </c>
      <c r="E153">
        <v>-52.87</v>
      </c>
      <c r="F153">
        <f>_10sept_0_106[[#This Row],[H_mag]]-40</f>
        <v>-42.63</v>
      </c>
      <c r="G153">
        <f>_10sept_0_106[[#This Row],[V_mag]]-40</f>
        <v>-42.64</v>
      </c>
      <c r="H153">
        <f>10^(_10sept_0_106[[#This Row],[H_mag_adj]]/20)*COS(RADIANS(_10sept_0_106[[#This Row],[H_phase]]))</f>
        <v>4.3890946795319139E-3</v>
      </c>
      <c r="I153">
        <f>10^(_10sept_0_106[[#This Row],[H_mag_adj]]/20)*SIN(RADIANS(_10sept_0_106[[#This Row],[H_phase]]))</f>
        <v>-5.9423592960398917E-3</v>
      </c>
      <c r="J153">
        <f>10^(_10sept_0_106[[#This Row],[V_mag_adj]]/20)*COS(RADIANS(_10sept_0_106[[#This Row],[V_phase]]))</f>
        <v>4.4541782389011676E-3</v>
      </c>
      <c r="K153">
        <f>10^(_10sept_0_106[[#This Row],[V_mag_adj]]/20)*SIN(RADIANS(_10sept_0_106[[#This Row],[V_phase]]))</f>
        <v>-5.8830741539046879E-3</v>
      </c>
    </row>
    <row r="154" spans="1:11" x14ac:dyDescent="0.25">
      <c r="A154">
        <v>-29</v>
      </c>
      <c r="B154">
        <v>-2.59</v>
      </c>
      <c r="C154">
        <v>-45.3</v>
      </c>
      <c r="D154">
        <v>-2.6</v>
      </c>
      <c r="E154">
        <v>-44.43</v>
      </c>
      <c r="F154">
        <f>_10sept_0_106[[#This Row],[H_mag]]-40</f>
        <v>-42.59</v>
      </c>
      <c r="G154">
        <f>_10sept_0_106[[#This Row],[V_mag]]-40</f>
        <v>-42.6</v>
      </c>
      <c r="H154">
        <f>10^(_10sept_0_106[[#This Row],[H_mag_adj]]/20)*COS(RADIANS(_10sept_0_106[[#This Row],[H_phase]]))</f>
        <v>5.2203436530513904E-3</v>
      </c>
      <c r="I154">
        <f>10^(_10sept_0_106[[#This Row],[H_mag_adj]]/20)*SIN(RADIANS(_10sept_0_106[[#This Row],[H_phase]]))</f>
        <v>-5.2752992128017101E-3</v>
      </c>
      <c r="J154">
        <f>10^(_10sept_0_106[[#This Row],[V_mag_adj]]/20)*COS(RADIANS(_10sept_0_106[[#This Row],[V_phase]]))</f>
        <v>5.2937426823100962E-3</v>
      </c>
      <c r="K154">
        <f>10^(_10sept_0_106[[#This Row],[V_mag_adj]]/20)*SIN(RADIANS(_10sept_0_106[[#This Row],[V_phase]]))</f>
        <v>-5.1894485062721979E-3</v>
      </c>
    </row>
    <row r="155" spans="1:11" x14ac:dyDescent="0.25">
      <c r="A155">
        <v>-28</v>
      </c>
      <c r="B155">
        <v>-2.54</v>
      </c>
      <c r="C155">
        <v>-37.270000000000003</v>
      </c>
      <c r="D155">
        <v>-2.57</v>
      </c>
      <c r="E155">
        <v>-36.94</v>
      </c>
      <c r="F155">
        <f>_10sept_0_106[[#This Row],[H_mag]]-40</f>
        <v>-42.54</v>
      </c>
      <c r="G155">
        <f>_10sept_0_106[[#This Row],[V_mag]]-40</f>
        <v>-42.57</v>
      </c>
      <c r="H155">
        <f>10^(_10sept_0_106[[#This Row],[H_mag_adj]]/20)*COS(RADIANS(_10sept_0_106[[#This Row],[H_phase]]))</f>
        <v>5.9401695502521506E-3</v>
      </c>
      <c r="I155">
        <f>10^(_10sept_0_106[[#This Row],[H_mag_adj]]/20)*SIN(RADIANS(_10sept_0_106[[#This Row],[H_phase]]))</f>
        <v>-4.5202832441618278E-3</v>
      </c>
      <c r="J155">
        <f>10^(_10sept_0_106[[#This Row],[V_mag_adj]]/20)*COS(RADIANS(_10sept_0_106[[#This Row],[V_phase]]))</f>
        <v>5.9455351880823995E-3</v>
      </c>
      <c r="K155">
        <f>10^(_10sept_0_106[[#This Row],[V_mag_adj]]/20)*SIN(RADIANS(_10sept_0_106[[#This Row],[V_phase]]))</f>
        <v>-4.4705281845490762E-3</v>
      </c>
    </row>
    <row r="156" spans="1:11" x14ac:dyDescent="0.25">
      <c r="A156">
        <v>-27</v>
      </c>
      <c r="B156">
        <v>-2.4700000000000002</v>
      </c>
      <c r="C156">
        <v>-29.38</v>
      </c>
      <c r="D156">
        <v>-2.4900000000000002</v>
      </c>
      <c r="E156">
        <v>-28.92</v>
      </c>
      <c r="F156">
        <f>_10sept_0_106[[#This Row],[H_mag]]-40</f>
        <v>-42.47</v>
      </c>
      <c r="G156">
        <f>_10sept_0_106[[#This Row],[V_mag]]-40</f>
        <v>-42.49</v>
      </c>
      <c r="H156">
        <f>10^(_10sept_0_106[[#This Row],[H_mag_adj]]/20)*COS(RADIANS(_10sept_0_106[[#This Row],[H_phase]]))</f>
        <v>6.5570747926210473E-3</v>
      </c>
      <c r="I156">
        <f>10^(_10sept_0_106[[#This Row],[H_mag_adj]]/20)*SIN(RADIANS(_10sept_0_106[[#This Row],[H_phase]]))</f>
        <v>-3.6917067960225377E-3</v>
      </c>
      <c r="J156">
        <f>10^(_10sept_0_106[[#This Row],[V_mag_adj]]/20)*COS(RADIANS(_10sept_0_106[[#This Row],[V_phase]]))</f>
        <v>6.5713535378763167E-3</v>
      </c>
      <c r="K156">
        <f>10^(_10sept_0_106[[#This Row],[V_mag_adj]]/20)*SIN(RADIANS(_10sept_0_106[[#This Row],[V_phase]]))</f>
        <v>-3.6305754726814023E-3</v>
      </c>
    </row>
    <row r="157" spans="1:11" x14ac:dyDescent="0.25">
      <c r="A157">
        <v>-26</v>
      </c>
      <c r="B157">
        <v>-2.41</v>
      </c>
      <c r="C157">
        <v>-21.86</v>
      </c>
      <c r="D157">
        <v>-2.4300000000000002</v>
      </c>
      <c r="E157">
        <v>-21.32</v>
      </c>
      <c r="F157">
        <f>_10sept_0_106[[#This Row],[H_mag]]-40</f>
        <v>-42.41</v>
      </c>
      <c r="G157">
        <f>_10sept_0_106[[#This Row],[V_mag]]-40</f>
        <v>-42.43</v>
      </c>
      <c r="H157">
        <f>10^(_10sept_0_106[[#This Row],[H_mag_adj]]/20)*COS(RADIANS(_10sept_0_106[[#This Row],[H_phase]]))</f>
        <v>7.0322305178163414E-3</v>
      </c>
      <c r="I157">
        <f>10^(_10sept_0_106[[#This Row],[H_mag_adj]]/20)*SIN(RADIANS(_10sept_0_106[[#This Row],[H_phase]]))</f>
        <v>-2.8212373464537358E-3</v>
      </c>
      <c r="J157">
        <f>10^(_10sept_0_106[[#This Row],[V_mag_adj]]/20)*COS(RADIANS(_10sept_0_106[[#This Row],[V_phase]]))</f>
        <v>7.0422732216673511E-3</v>
      </c>
      <c r="K157">
        <f>10^(_10sept_0_106[[#This Row],[V_mag_adj]]/20)*SIN(RADIANS(_10sept_0_106[[#This Row],[V_phase]]))</f>
        <v>-2.7484998705791354E-3</v>
      </c>
    </row>
    <row r="158" spans="1:11" x14ac:dyDescent="0.25">
      <c r="A158">
        <v>-25</v>
      </c>
      <c r="B158">
        <v>-2.34</v>
      </c>
      <c r="C158">
        <v>-14.01</v>
      </c>
      <c r="D158">
        <v>-2.36</v>
      </c>
      <c r="E158">
        <v>-13.54</v>
      </c>
      <c r="F158">
        <f>_10sept_0_106[[#This Row],[H_mag]]-40</f>
        <v>-42.34</v>
      </c>
      <c r="G158">
        <f>_10sept_0_106[[#This Row],[V_mag]]-40</f>
        <v>-42.36</v>
      </c>
      <c r="H158">
        <f>10^(_10sept_0_106[[#This Row],[H_mag_adj]]/20)*COS(RADIANS(_10sept_0_106[[#This Row],[H_phase]]))</f>
        <v>7.4111433339894327E-3</v>
      </c>
      <c r="I158">
        <f>10^(_10sept_0_106[[#This Row],[H_mag_adj]]/20)*SIN(RADIANS(_10sept_0_106[[#This Row],[H_phase]]))</f>
        <v>-1.8491795235829245E-3</v>
      </c>
      <c r="J158">
        <f>10^(_10sept_0_106[[#This Row],[V_mag_adj]]/20)*COS(RADIANS(_10sept_0_106[[#This Row],[V_phase]]))</f>
        <v>7.4089832545180803E-3</v>
      </c>
      <c r="K158">
        <f>10^(_10sept_0_106[[#This Row],[V_mag_adj]]/20)*SIN(RADIANS(_10sept_0_106[[#This Row],[V_phase]]))</f>
        <v>-1.7842109982851805E-3</v>
      </c>
    </row>
    <row r="159" spans="1:11" x14ac:dyDescent="0.25">
      <c r="A159">
        <v>-24</v>
      </c>
      <c r="B159">
        <v>-2.29</v>
      </c>
      <c r="C159">
        <v>-7.18</v>
      </c>
      <c r="D159">
        <v>-2.31</v>
      </c>
      <c r="E159">
        <v>-6.62</v>
      </c>
      <c r="F159">
        <f>_10sept_0_106[[#This Row],[H_mag]]-40</f>
        <v>-42.29</v>
      </c>
      <c r="G159">
        <f>_10sept_0_106[[#This Row],[V_mag]]-40</f>
        <v>-42.31</v>
      </c>
      <c r="H159">
        <f>10^(_10sept_0_106[[#This Row],[H_mag_adj]]/20)*COS(RADIANS(_10sept_0_106[[#This Row],[H_phase]]))</f>
        <v>7.62221174755959E-3</v>
      </c>
      <c r="I159">
        <f>10^(_10sept_0_106[[#This Row],[H_mag_adj]]/20)*SIN(RADIANS(_10sept_0_106[[#This Row],[H_phase]]))</f>
        <v>-9.6020627604120922E-4</v>
      </c>
      <c r="J159">
        <f>10^(_10sept_0_106[[#This Row],[V_mag_adj]]/20)*COS(RADIANS(_10sept_0_106[[#This Row],[V_phase]]))</f>
        <v>7.6136810922310194E-3</v>
      </c>
      <c r="K159">
        <f>10^(_10sept_0_106[[#This Row],[V_mag_adj]]/20)*SIN(RADIANS(_10sept_0_106[[#This Row],[V_phase]]))</f>
        <v>-8.8362632304695105E-4</v>
      </c>
    </row>
    <row r="160" spans="1:11" x14ac:dyDescent="0.25">
      <c r="A160">
        <v>-23</v>
      </c>
      <c r="B160">
        <v>-2.23</v>
      </c>
      <c r="C160">
        <v>0.42</v>
      </c>
      <c r="D160">
        <v>-2.27</v>
      </c>
      <c r="E160">
        <v>0.35</v>
      </c>
      <c r="F160">
        <f>_10sept_0_106[[#This Row],[H_mag]]-40</f>
        <v>-42.23</v>
      </c>
      <c r="G160">
        <f>_10sept_0_106[[#This Row],[V_mag]]-40</f>
        <v>-42.27</v>
      </c>
      <c r="H160">
        <f>10^(_10sept_0_106[[#This Row],[H_mag_adj]]/20)*COS(RADIANS(_10sept_0_106[[#This Row],[H_phase]]))</f>
        <v>7.7354989514621577E-3</v>
      </c>
      <c r="I160">
        <f>10^(_10sept_0_106[[#This Row],[H_mag_adj]]/20)*SIN(RADIANS(_10sept_0_106[[#This Row],[H_phase]]))</f>
        <v>5.6705184593580351E-5</v>
      </c>
      <c r="J160">
        <f>10^(_10sept_0_106[[#This Row],[V_mag_adj]]/20)*COS(RADIANS(_10sept_0_106[[#This Row],[V_phase]]))</f>
        <v>7.7000207757567038E-3</v>
      </c>
      <c r="K160">
        <f>10^(_10sept_0_106[[#This Row],[V_mag_adj]]/20)*SIN(RADIANS(_10sept_0_106[[#This Row],[V_phase]]))</f>
        <v>4.7037335330573676E-5</v>
      </c>
    </row>
    <row r="161" spans="1:11" x14ac:dyDescent="0.25">
      <c r="A161">
        <v>-22</v>
      </c>
      <c r="B161">
        <v>-2.17</v>
      </c>
      <c r="C161">
        <v>7.46</v>
      </c>
      <c r="D161">
        <v>-2.19</v>
      </c>
      <c r="E161">
        <v>7.63</v>
      </c>
      <c r="F161">
        <f>_10sept_0_106[[#This Row],[H_mag]]-40</f>
        <v>-42.17</v>
      </c>
      <c r="G161">
        <f>_10sept_0_106[[#This Row],[V_mag]]-40</f>
        <v>-42.19</v>
      </c>
      <c r="H161">
        <f>10^(_10sept_0_106[[#This Row],[H_mag_adj]]/20)*COS(RADIANS(_10sept_0_106[[#This Row],[H_phase]]))</f>
        <v>7.7233972798355808E-3</v>
      </c>
      <c r="I161">
        <f>10^(_10sept_0_106[[#This Row],[H_mag_adj]]/20)*SIN(RADIANS(_10sept_0_106[[#This Row],[H_phase]]))</f>
        <v>1.0113196412009236E-3</v>
      </c>
      <c r="J161">
        <f>10^(_10sept_0_106[[#This Row],[V_mag_adj]]/20)*COS(RADIANS(_10sept_0_106[[#This Row],[V_phase]]))</f>
        <v>7.7026063008938427E-3</v>
      </c>
      <c r="K161">
        <f>10^(_10sept_0_106[[#This Row],[V_mag_adj]]/20)*SIN(RADIANS(_10sept_0_106[[#This Row],[V_phase]]))</f>
        <v>1.0318522719209755E-3</v>
      </c>
    </row>
    <row r="162" spans="1:11" x14ac:dyDescent="0.25">
      <c r="A162">
        <v>-21</v>
      </c>
      <c r="B162">
        <v>-2.08</v>
      </c>
      <c r="C162">
        <v>14.83</v>
      </c>
      <c r="D162">
        <v>-2.12</v>
      </c>
      <c r="E162">
        <v>14.51</v>
      </c>
      <c r="F162">
        <f>_10sept_0_106[[#This Row],[H_mag]]-40</f>
        <v>-42.08</v>
      </c>
      <c r="G162">
        <f>_10sept_0_106[[#This Row],[V_mag]]-40</f>
        <v>-42.12</v>
      </c>
      <c r="H162">
        <f>10^(_10sept_0_106[[#This Row],[H_mag_adj]]/20)*COS(RADIANS(_10sept_0_106[[#This Row],[H_phase]]))</f>
        <v>7.6082890484830169E-3</v>
      </c>
      <c r="I162">
        <f>10^(_10sept_0_106[[#This Row],[H_mag_adj]]/20)*SIN(RADIANS(_10sept_0_106[[#This Row],[H_phase]]))</f>
        <v>2.0144590495742164E-3</v>
      </c>
      <c r="J162">
        <f>10^(_10sept_0_106[[#This Row],[V_mag_adj]]/20)*COS(RADIANS(_10sept_0_106[[#This Row],[V_phase]]))</f>
        <v>7.5844131296791632E-3</v>
      </c>
      <c r="K162">
        <f>10^(_10sept_0_106[[#This Row],[V_mag_adj]]/20)*SIN(RADIANS(_10sept_0_106[[#This Row],[V_phase]]))</f>
        <v>1.9628749310207552E-3</v>
      </c>
    </row>
    <row r="163" spans="1:11" x14ac:dyDescent="0.25">
      <c r="A163">
        <v>-20</v>
      </c>
      <c r="B163">
        <v>-2.02</v>
      </c>
      <c r="C163">
        <v>20.87</v>
      </c>
      <c r="D163">
        <v>-2.0499999999999998</v>
      </c>
      <c r="E163">
        <v>21.05</v>
      </c>
      <c r="F163">
        <f>_10sept_0_106[[#This Row],[H_mag]]-40</f>
        <v>-42.02</v>
      </c>
      <c r="G163">
        <f>_10sept_0_106[[#This Row],[V_mag]]-40</f>
        <v>-42.05</v>
      </c>
      <c r="H163">
        <f>10^(_10sept_0_106[[#This Row],[H_mag_adj]]/20)*COS(RADIANS(_10sept_0_106[[#This Row],[H_phase]]))</f>
        <v>7.4050621675214199E-3</v>
      </c>
      <c r="I163">
        <f>10^(_10sept_0_106[[#This Row],[H_mag_adj]]/20)*SIN(RADIANS(_10sept_0_106[[#This Row],[H_phase]]))</f>
        <v>2.823276496639097E-3</v>
      </c>
      <c r="J163">
        <f>10^(_10sept_0_106[[#This Row],[V_mag_adj]]/20)*COS(RADIANS(_10sept_0_106[[#This Row],[V_phase]]))</f>
        <v>7.3706547015352517E-3</v>
      </c>
      <c r="K163">
        <f>10^(_10sept_0_106[[#This Row],[V_mag_adj]]/20)*SIN(RADIANS(_10sept_0_106[[#This Row],[V_phase]]))</f>
        <v>2.8367116206936102E-3</v>
      </c>
    </row>
    <row r="164" spans="1:11" x14ac:dyDescent="0.25">
      <c r="A164">
        <v>-19</v>
      </c>
      <c r="B164">
        <v>-1.94</v>
      </c>
      <c r="C164">
        <v>26.99</v>
      </c>
      <c r="D164">
        <v>-1.95</v>
      </c>
      <c r="E164">
        <v>27.48</v>
      </c>
      <c r="F164">
        <f>_10sept_0_106[[#This Row],[H_mag]]-40</f>
        <v>-41.94</v>
      </c>
      <c r="G164">
        <f>_10sept_0_106[[#This Row],[V_mag]]-40</f>
        <v>-41.95</v>
      </c>
      <c r="H164">
        <f>10^(_10sept_0_106[[#This Row],[H_mag_adj]]/20)*COS(RADIANS(_10sept_0_106[[#This Row],[H_phase]]))</f>
        <v>7.1272090452481575E-3</v>
      </c>
      <c r="I164">
        <f>10^(_10sept_0_106[[#This Row],[H_mag_adj]]/20)*SIN(RADIANS(_10sept_0_106[[#This Row],[H_phase]]))</f>
        <v>3.6299276540445891E-3</v>
      </c>
      <c r="J164">
        <f>10^(_10sept_0_106[[#This Row],[V_mag_adj]]/20)*COS(RADIANS(_10sept_0_106[[#This Row],[V_phase]]))</f>
        <v>7.0877404734661208E-3</v>
      </c>
      <c r="K164">
        <f>10^(_10sept_0_106[[#This Row],[V_mag_adj]]/20)*SIN(RADIANS(_10sept_0_106[[#This Row],[V_phase]]))</f>
        <v>3.6865001830794848E-3</v>
      </c>
    </row>
    <row r="165" spans="1:11" x14ac:dyDescent="0.25">
      <c r="A165">
        <v>-18</v>
      </c>
      <c r="B165">
        <v>-1.85</v>
      </c>
      <c r="C165">
        <v>33.32</v>
      </c>
      <c r="D165">
        <v>-1.87</v>
      </c>
      <c r="E165">
        <v>33.479999999999997</v>
      </c>
      <c r="F165">
        <f>_10sept_0_106[[#This Row],[H_mag]]-40</f>
        <v>-41.85</v>
      </c>
      <c r="G165">
        <f>_10sept_0_106[[#This Row],[V_mag]]-40</f>
        <v>-41.87</v>
      </c>
      <c r="H165">
        <f>10^(_10sept_0_106[[#This Row],[H_mag_adj]]/20)*COS(RADIANS(_10sept_0_106[[#This Row],[H_phase]]))</f>
        <v>6.7531527494079585E-3</v>
      </c>
      <c r="I165">
        <f>10^(_10sept_0_106[[#This Row],[H_mag_adj]]/20)*SIN(RADIANS(_10sept_0_106[[#This Row],[H_phase]]))</f>
        <v>4.4393674333074512E-3</v>
      </c>
      <c r="J165">
        <f>10^(_10sept_0_106[[#This Row],[V_mag_adj]]/20)*COS(RADIANS(_10sept_0_106[[#This Row],[V_phase]]))</f>
        <v>6.7252261343853795E-3</v>
      </c>
      <c r="K165">
        <f>10^(_10sept_0_106[[#This Row],[V_mag_adj]]/20)*SIN(RADIANS(_10sept_0_106[[#This Row],[V_phase]]))</f>
        <v>4.4479548643943136E-3</v>
      </c>
    </row>
    <row r="166" spans="1:11" x14ac:dyDescent="0.25">
      <c r="A166">
        <v>-17</v>
      </c>
      <c r="B166">
        <v>-1.75</v>
      </c>
      <c r="C166">
        <v>39.81</v>
      </c>
      <c r="D166">
        <v>-1.77</v>
      </c>
      <c r="E166">
        <v>39.76</v>
      </c>
      <c r="F166">
        <f>_10sept_0_106[[#This Row],[H_mag]]-40</f>
        <v>-41.75</v>
      </c>
      <c r="G166">
        <f>_10sept_0_106[[#This Row],[V_mag]]-40</f>
        <v>-41.77</v>
      </c>
      <c r="H166">
        <f>10^(_10sept_0_106[[#This Row],[H_mag_adj]]/20)*COS(RADIANS(_10sept_0_106[[#This Row],[H_phase]]))</f>
        <v>6.2799813679207872E-3</v>
      </c>
      <c r="I166">
        <f>10^(_10sept_0_106[[#This Row],[H_mag_adj]]/20)*SIN(RADIANS(_10sept_0_106[[#This Row],[H_phase]]))</f>
        <v>5.2341404046346678E-3</v>
      </c>
      <c r="J166">
        <f>10^(_10sept_0_106[[#This Row],[V_mag_adj]]/20)*COS(RADIANS(_10sept_0_106[[#This Row],[V_phase]]))</f>
        <v>6.2700925691378346E-3</v>
      </c>
      <c r="K166">
        <f>10^(_10sept_0_106[[#This Row],[V_mag_adj]]/20)*SIN(RADIANS(_10sept_0_106[[#This Row],[V_phase]]))</f>
        <v>5.216632514814178E-3</v>
      </c>
    </row>
    <row r="167" spans="1:11" x14ac:dyDescent="0.25">
      <c r="A167">
        <v>-16</v>
      </c>
      <c r="B167">
        <v>-1.64</v>
      </c>
      <c r="C167">
        <v>45.57</v>
      </c>
      <c r="D167">
        <v>-1.66</v>
      </c>
      <c r="E167">
        <v>45.4</v>
      </c>
      <c r="F167">
        <f>_10sept_0_106[[#This Row],[H_mag]]-40</f>
        <v>-41.64</v>
      </c>
      <c r="G167">
        <f>_10sept_0_106[[#This Row],[V_mag]]-40</f>
        <v>-41.66</v>
      </c>
      <c r="H167">
        <f>10^(_10sept_0_106[[#This Row],[H_mag_adj]]/20)*COS(RADIANS(_10sept_0_106[[#This Row],[H_phase]]))</f>
        <v>5.795904312905149E-3</v>
      </c>
      <c r="I167">
        <f>10^(_10sept_0_106[[#This Row],[H_mag_adj]]/20)*SIN(RADIANS(_10sept_0_106[[#This Row],[H_phase]]))</f>
        <v>5.912386645079433E-3</v>
      </c>
      <c r="J167">
        <f>10^(_10sept_0_106[[#This Row],[V_mag_adj]]/20)*COS(RADIANS(_10sept_0_106[[#This Row],[V_phase]]))</f>
        <v>5.8000506818548002E-3</v>
      </c>
      <c r="K167">
        <f>10^(_10sept_0_106[[#This Row],[V_mag_adj]]/20)*SIN(RADIANS(_10sept_0_106[[#This Row],[V_phase]]))</f>
        <v>5.8816053507594864E-3</v>
      </c>
    </row>
    <row r="168" spans="1:11" x14ac:dyDescent="0.25">
      <c r="A168">
        <v>-15</v>
      </c>
      <c r="B168">
        <v>-1.55</v>
      </c>
      <c r="C168">
        <v>50.43</v>
      </c>
      <c r="D168">
        <v>-1.55</v>
      </c>
      <c r="E168">
        <v>50.74</v>
      </c>
      <c r="F168">
        <f>_10sept_0_106[[#This Row],[H_mag]]-40</f>
        <v>-41.55</v>
      </c>
      <c r="G168">
        <f>_10sept_0_106[[#This Row],[V_mag]]-40</f>
        <v>-41.55</v>
      </c>
      <c r="H168">
        <f>10^(_10sept_0_106[[#This Row],[H_mag_adj]]/20)*COS(RADIANS(_10sept_0_106[[#This Row],[H_phase]]))</f>
        <v>5.3290940280354675E-3</v>
      </c>
      <c r="I168">
        <f>10^(_10sept_0_106[[#This Row],[H_mag_adj]]/20)*SIN(RADIANS(_10sept_0_106[[#This Row],[H_phase]]))</f>
        <v>6.4486398907509252E-3</v>
      </c>
      <c r="J168">
        <f>10^(_10sept_0_106[[#This Row],[V_mag_adj]]/20)*COS(RADIANS(_10sept_0_106[[#This Row],[V_phase]]))</f>
        <v>5.2941256977196644E-3</v>
      </c>
      <c r="K168">
        <f>10^(_10sept_0_106[[#This Row],[V_mag_adj]]/20)*SIN(RADIANS(_10sept_0_106[[#This Row],[V_phase]]))</f>
        <v>6.47737853587172E-3</v>
      </c>
    </row>
    <row r="169" spans="1:11" x14ac:dyDescent="0.25">
      <c r="A169">
        <v>-14</v>
      </c>
      <c r="B169">
        <v>-1.42</v>
      </c>
      <c r="C169">
        <v>55.75</v>
      </c>
      <c r="D169">
        <v>-1.43</v>
      </c>
      <c r="E169">
        <v>55.6</v>
      </c>
      <c r="F169">
        <f>_10sept_0_106[[#This Row],[H_mag]]-40</f>
        <v>-41.42</v>
      </c>
      <c r="G169">
        <f>_10sept_0_106[[#This Row],[V_mag]]-40</f>
        <v>-41.43</v>
      </c>
      <c r="H169">
        <f>10^(_10sept_0_106[[#This Row],[H_mag_adj]]/20)*COS(RADIANS(_10sept_0_106[[#This Row],[H_phase]]))</f>
        <v>4.7792295585287643E-3</v>
      </c>
      <c r="I169">
        <f>10^(_10sept_0_106[[#This Row],[H_mag_adj]]/20)*SIN(RADIANS(_10sept_0_106[[#This Row],[H_phase]]))</f>
        <v>7.019238758239732E-3</v>
      </c>
      <c r="J169">
        <f>10^(_10sept_0_106[[#This Row],[V_mag_adj]]/20)*COS(RADIANS(_10sept_0_106[[#This Row],[V_phase]]))</f>
        <v>4.7920692327903152E-3</v>
      </c>
      <c r="K169">
        <f>10^(_10sept_0_106[[#This Row],[V_mag_adj]]/20)*SIN(RADIANS(_10sept_0_106[[#This Row],[V_phase]]))</f>
        <v>6.9986406014678603E-3</v>
      </c>
    </row>
    <row r="170" spans="1:11" x14ac:dyDescent="0.25">
      <c r="A170">
        <v>-13</v>
      </c>
      <c r="B170">
        <v>-1.26</v>
      </c>
      <c r="C170">
        <v>61.02</v>
      </c>
      <c r="D170">
        <v>-1.28</v>
      </c>
      <c r="E170">
        <v>60.94</v>
      </c>
      <c r="F170">
        <f>_10sept_0_106[[#This Row],[H_mag]]-40</f>
        <v>-41.26</v>
      </c>
      <c r="G170">
        <f>_10sept_0_106[[#This Row],[V_mag]]-40</f>
        <v>-41.28</v>
      </c>
      <c r="H170">
        <f>10^(_10sept_0_106[[#This Row],[H_mag_adj]]/20)*COS(RADIANS(_10sept_0_106[[#This Row],[H_phase]]))</f>
        <v>4.1908066808957201E-3</v>
      </c>
      <c r="I170">
        <f>10^(_10sept_0_106[[#This Row],[H_mag_adj]]/20)*SIN(RADIANS(_10sept_0_106[[#This Row],[H_phase]]))</f>
        <v>7.5666432065001725E-3</v>
      </c>
      <c r="J170">
        <f>10^(_10sept_0_106[[#This Row],[V_mag_adj]]/20)*COS(RADIANS(_10sept_0_106[[#This Row],[V_phase]]))</f>
        <v>4.1917047419665135E-3</v>
      </c>
      <c r="K170">
        <f>10^(_10sept_0_106[[#This Row],[V_mag_adj]]/20)*SIN(RADIANS(_10sept_0_106[[#This Row],[V_phase]]))</f>
        <v>7.5433950411452162E-3</v>
      </c>
    </row>
    <row r="171" spans="1:11" x14ac:dyDescent="0.25">
      <c r="A171">
        <v>-12</v>
      </c>
      <c r="B171">
        <v>-1.1599999999999999</v>
      </c>
      <c r="C171">
        <v>64.739999999999995</v>
      </c>
      <c r="D171">
        <v>-1.17</v>
      </c>
      <c r="E171">
        <v>64.67</v>
      </c>
      <c r="F171">
        <f>_10sept_0_106[[#This Row],[H_mag]]-40</f>
        <v>-41.16</v>
      </c>
      <c r="G171">
        <f>_10sept_0_106[[#This Row],[V_mag]]-40</f>
        <v>-41.17</v>
      </c>
      <c r="H171">
        <f>10^(_10sept_0_106[[#This Row],[H_mag_adj]]/20)*COS(RADIANS(_10sept_0_106[[#This Row],[H_phase]]))</f>
        <v>3.7337884323827538E-3</v>
      </c>
      <c r="I171">
        <f>10^(_10sept_0_106[[#This Row],[H_mag_adj]]/20)*SIN(RADIANS(_10sept_0_106[[#This Row],[H_phase]]))</f>
        <v>7.9131842284462413E-3</v>
      </c>
      <c r="J171">
        <f>10^(_10sept_0_106[[#This Row],[V_mag_adj]]/20)*COS(RADIANS(_10sept_0_106[[#This Row],[V_phase]]))</f>
        <v>3.7391460916932715E-3</v>
      </c>
      <c r="K171">
        <f>10^(_10sept_0_106[[#This Row],[V_mag_adj]]/20)*SIN(RADIANS(_10sept_0_106[[#This Row],[V_phase]]))</f>
        <v>7.8995167486843078E-3</v>
      </c>
    </row>
    <row r="172" spans="1:11" x14ac:dyDescent="0.25">
      <c r="A172">
        <v>-11</v>
      </c>
      <c r="B172">
        <v>-1.05</v>
      </c>
      <c r="C172">
        <v>68.52</v>
      </c>
      <c r="D172">
        <v>-1.06</v>
      </c>
      <c r="E172">
        <v>68.59</v>
      </c>
      <c r="F172">
        <f>_10sept_0_106[[#This Row],[H_mag]]-40</f>
        <v>-41.05</v>
      </c>
      <c r="G172">
        <f>_10sept_0_106[[#This Row],[V_mag]]-40</f>
        <v>-41.06</v>
      </c>
      <c r="H172">
        <f>10^(_10sept_0_106[[#This Row],[H_mag_adj]]/20)*COS(RADIANS(_10sept_0_106[[#This Row],[H_phase]]))</f>
        <v>3.2448183039538825E-3</v>
      </c>
      <c r="I172">
        <f>10^(_10sept_0_106[[#This Row],[H_mag_adj]]/20)*SIN(RADIANS(_10sept_0_106[[#This Row],[H_phase]]))</f>
        <v>8.2458909546108492E-3</v>
      </c>
      <c r="J172">
        <f>10^(_10sept_0_106[[#This Row],[V_mag_adj]]/20)*COS(RADIANS(_10sept_0_106[[#This Row],[V_phase]]))</f>
        <v>3.231019637561615E-3</v>
      </c>
      <c r="K172">
        <f>10^(_10sept_0_106[[#This Row],[V_mag_adj]]/20)*SIN(RADIANS(_10sept_0_106[[#This Row],[V_phase]]))</f>
        <v>8.2403565686390255E-3</v>
      </c>
    </row>
    <row r="173" spans="1:11" x14ac:dyDescent="0.25">
      <c r="A173">
        <v>-10</v>
      </c>
      <c r="B173">
        <v>-0.95</v>
      </c>
      <c r="C173">
        <v>72.58</v>
      </c>
      <c r="D173">
        <v>-0.94</v>
      </c>
      <c r="E173">
        <v>72.86</v>
      </c>
      <c r="F173">
        <f>_10sept_0_106[[#This Row],[H_mag]]-40</f>
        <v>-40.950000000000003</v>
      </c>
      <c r="G173">
        <f>_10sept_0_106[[#This Row],[V_mag]]-40</f>
        <v>-40.94</v>
      </c>
      <c r="H173">
        <f>10^(_10sept_0_106[[#This Row],[H_mag_adj]]/20)*COS(RADIANS(_10sept_0_106[[#This Row],[H_phase]]))</f>
        <v>2.6835759232104205E-3</v>
      </c>
      <c r="I173">
        <f>10^(_10sept_0_106[[#This Row],[H_mag_adj]]/20)*SIN(RADIANS(_10sept_0_106[[#This Row],[H_phase]]))</f>
        <v>8.5528376859921144E-3</v>
      </c>
      <c r="J173">
        <f>10^(_10sept_0_106[[#This Row],[V_mag_adj]]/20)*COS(RADIANS(_10sept_0_106[[#This Row],[V_phase]]))</f>
        <v>2.6447901702914603E-3</v>
      </c>
      <c r="K173">
        <f>10^(_10sept_0_106[[#This Row],[V_mag_adj]]/20)*SIN(RADIANS(_10sept_0_106[[#This Row],[V_phase]]))</f>
        <v>8.5757174087674089E-3</v>
      </c>
    </row>
    <row r="174" spans="1:11" x14ac:dyDescent="0.25">
      <c r="A174">
        <v>-9</v>
      </c>
      <c r="B174">
        <v>-0.86</v>
      </c>
      <c r="C174">
        <v>76.2</v>
      </c>
      <c r="D174">
        <v>-0.87</v>
      </c>
      <c r="E174">
        <v>76.349999999999994</v>
      </c>
      <c r="F174">
        <f>_10sept_0_106[[#This Row],[H_mag]]-40</f>
        <v>-40.86</v>
      </c>
      <c r="G174">
        <f>_10sept_0_106[[#This Row],[V_mag]]-40</f>
        <v>-40.869999999999997</v>
      </c>
      <c r="H174">
        <f>10^(_10sept_0_106[[#This Row],[H_mag_adj]]/20)*COS(RADIANS(_10sept_0_106[[#This Row],[H_phase]]))</f>
        <v>2.1604752893388843E-3</v>
      </c>
      <c r="I174">
        <f>10^(_10sept_0_106[[#This Row],[H_mag_adj]]/20)*SIN(RADIANS(_10sept_0_106[[#This Row],[H_phase]]))</f>
        <v>8.7958797716395504E-3</v>
      </c>
      <c r="J174">
        <f>10^(_10sept_0_106[[#This Row],[V_mag_adj]]/20)*COS(RADIANS(_10sept_0_106[[#This Row],[V_phase]]))</f>
        <v>2.1349809492936232E-3</v>
      </c>
      <c r="K174">
        <f>10^(_10sept_0_106[[#This Row],[V_mag_adj]]/20)*SIN(RADIANS(_10sept_0_106[[#This Row],[V_phase]]))</f>
        <v>8.7913784561712682E-3</v>
      </c>
    </row>
    <row r="175" spans="1:11" x14ac:dyDescent="0.25">
      <c r="A175">
        <v>-8</v>
      </c>
      <c r="B175">
        <v>-0.81</v>
      </c>
      <c r="C175">
        <v>79.239999999999995</v>
      </c>
      <c r="D175">
        <v>-0.82</v>
      </c>
      <c r="E175">
        <v>79.31</v>
      </c>
      <c r="F175">
        <f>_10sept_0_106[[#This Row],[H_mag]]-40</f>
        <v>-40.81</v>
      </c>
      <c r="G175">
        <f>_10sept_0_106[[#This Row],[V_mag]]-40</f>
        <v>-40.82</v>
      </c>
      <c r="H175">
        <f>10^(_10sept_0_106[[#This Row],[H_mag_adj]]/20)*COS(RADIANS(_10sept_0_106[[#This Row],[H_phase]]))</f>
        <v>1.700724066434339E-3</v>
      </c>
      <c r="I175">
        <f>10^(_10sept_0_106[[#This Row],[H_mag_adj]]/20)*SIN(RADIANS(_10sept_0_106[[#This Row],[H_phase]]))</f>
        <v>8.9494477148756545E-3</v>
      </c>
      <c r="J175">
        <f>10^(_10sept_0_106[[#This Row],[V_mag_adj]]/20)*COS(RADIANS(_10sept_0_106[[#This Row],[V_phase]]))</f>
        <v>1.6878446648531562E-3</v>
      </c>
      <c r="K175">
        <f>10^(_10sept_0_106[[#This Row],[V_mag_adj]]/20)*SIN(RADIANS(_10sept_0_106[[#This Row],[V_phase]]))</f>
        <v>8.9412189749809943E-3</v>
      </c>
    </row>
    <row r="176" spans="1:11" x14ac:dyDescent="0.25">
      <c r="A176">
        <v>-7</v>
      </c>
      <c r="B176">
        <v>-0.76</v>
      </c>
      <c r="C176">
        <v>82.66</v>
      </c>
      <c r="D176">
        <v>-0.76</v>
      </c>
      <c r="E176">
        <v>82.69</v>
      </c>
      <c r="F176">
        <f>_10sept_0_106[[#This Row],[H_mag]]-40</f>
        <v>-40.76</v>
      </c>
      <c r="G176">
        <f>_10sept_0_106[[#This Row],[V_mag]]-40</f>
        <v>-40.76</v>
      </c>
      <c r="H176">
        <f>10^(_10sept_0_106[[#This Row],[H_mag_adj]]/20)*COS(RADIANS(_10sept_0_106[[#This Row],[H_phase]]))</f>
        <v>1.1705362745720927E-3</v>
      </c>
      <c r="I176">
        <f>10^(_10sept_0_106[[#This Row],[H_mag_adj]]/20)*SIN(RADIANS(_10sept_0_106[[#This Row],[H_phase]]))</f>
        <v>9.0871251494546151E-3</v>
      </c>
      <c r="J176">
        <f>10^(_10sept_0_106[[#This Row],[V_mag_adj]]/20)*COS(RADIANS(_10sept_0_106[[#This Row],[V_phase]]))</f>
        <v>1.1657781067329566E-3</v>
      </c>
      <c r="K176">
        <f>10^(_10sept_0_106[[#This Row],[V_mag_adj]]/20)*SIN(RADIANS(_10sept_0_106[[#This Row],[V_phase]]))</f>
        <v>9.08773679514332E-3</v>
      </c>
    </row>
    <row r="177" spans="1:11" x14ac:dyDescent="0.25">
      <c r="A177">
        <v>-6</v>
      </c>
      <c r="B177">
        <v>-0.73</v>
      </c>
      <c r="C177">
        <v>85.64</v>
      </c>
      <c r="D177">
        <v>-0.75</v>
      </c>
      <c r="E177">
        <v>85.5</v>
      </c>
      <c r="F177">
        <f>_10sept_0_106[[#This Row],[H_mag]]-40</f>
        <v>-40.729999999999997</v>
      </c>
      <c r="G177">
        <f>_10sept_0_106[[#This Row],[V_mag]]-40</f>
        <v>-40.75</v>
      </c>
      <c r="H177">
        <f>10^(_10sept_0_106[[#This Row],[H_mag_adj]]/20)*COS(RADIANS(_10sept_0_106[[#This Row],[H_phase]]))</f>
        <v>6.9894762630833571E-4</v>
      </c>
      <c r="I177">
        <f>10^(_10sept_0_106[[#This Row],[H_mag_adj]]/20)*SIN(RADIANS(_10sept_0_106[[#This Row],[H_phase]]))</f>
        <v>9.1672982242156208E-3</v>
      </c>
      <c r="J177">
        <f>10^(_10sept_0_106[[#This Row],[V_mag_adj]]/20)*COS(RADIANS(_10sept_0_106[[#This Row],[V_phase]]))</f>
        <v>7.1968640423595209E-4</v>
      </c>
      <c r="K177">
        <f>10^(_10sept_0_106[[#This Row],[V_mag_adj]]/20)*SIN(RADIANS(_10sept_0_106[[#This Row],[V_phase]]))</f>
        <v>9.1444827980633921E-3</v>
      </c>
    </row>
    <row r="178" spans="1:11" x14ac:dyDescent="0.25">
      <c r="A178">
        <v>-5</v>
      </c>
      <c r="B178">
        <v>-0.71</v>
      </c>
      <c r="C178">
        <v>88.7</v>
      </c>
      <c r="D178">
        <v>-0.73</v>
      </c>
      <c r="E178">
        <v>88.79</v>
      </c>
      <c r="F178">
        <f>_10sept_0_106[[#This Row],[H_mag]]-40</f>
        <v>-40.71</v>
      </c>
      <c r="G178">
        <f>_10sept_0_106[[#This Row],[V_mag]]-40</f>
        <v>-40.729999999999997</v>
      </c>
      <c r="H178">
        <f>10^(_10sept_0_106[[#This Row],[H_mag_adj]]/20)*COS(RADIANS(_10sept_0_106[[#This Row],[H_phase]]))</f>
        <v>2.0906602236346592E-4</v>
      </c>
      <c r="I178">
        <f>10^(_10sept_0_106[[#This Row],[H_mag_adj]]/20)*SIN(RADIANS(_10sept_0_106[[#This Row],[H_phase]]))</f>
        <v>9.2127270068055548E-3</v>
      </c>
      <c r="J178">
        <f>10^(_10sept_0_106[[#This Row],[V_mag_adj]]/20)*COS(RADIANS(_10sept_0_106[[#This Row],[V_phase]]))</f>
        <v>1.9414689782611201E-4</v>
      </c>
      <c r="K178">
        <f>10^(_10sept_0_106[[#This Row],[V_mag_adj]]/20)*SIN(RADIANS(_10sept_0_106[[#This Row],[V_phase]]))</f>
        <v>9.1918546277719934E-3</v>
      </c>
    </row>
    <row r="179" spans="1:11" x14ac:dyDescent="0.25">
      <c r="A179">
        <v>-4</v>
      </c>
      <c r="B179">
        <v>-0.7</v>
      </c>
      <c r="C179">
        <v>91.57</v>
      </c>
      <c r="D179">
        <v>-0.72</v>
      </c>
      <c r="E179">
        <v>91.32</v>
      </c>
      <c r="F179">
        <f>_10sept_0_106[[#This Row],[H_mag]]-40</f>
        <v>-40.700000000000003</v>
      </c>
      <c r="G179">
        <f>_10sept_0_106[[#This Row],[V_mag]]-40</f>
        <v>-40.72</v>
      </c>
      <c r="H179">
        <f>10^(_10sept_0_106[[#This Row],[H_mag_adj]]/20)*COS(RADIANS(_10sept_0_106[[#This Row],[H_phase]]))</f>
        <v>-2.5276833643785083E-4</v>
      </c>
      <c r="I179">
        <f>10^(_10sept_0_106[[#This Row],[H_mag_adj]]/20)*SIN(RADIANS(_10sept_0_106[[#This Row],[H_phase]]))</f>
        <v>9.2222509176627769E-3</v>
      </c>
      <c r="J179">
        <f>10^(_10sept_0_106[[#This Row],[V_mag_adj]]/20)*COS(RADIANS(_10sept_0_106[[#This Row],[V_phase]]))</f>
        <v>-2.1203760006056066E-4</v>
      </c>
      <c r="K179">
        <f>10^(_10sept_0_106[[#This Row],[V_mag_adj]]/20)*SIN(RADIANS(_10sept_0_106[[#This Row],[V_phase]]))</f>
        <v>9.2020531116822016E-3</v>
      </c>
    </row>
    <row r="180" spans="1:11" x14ac:dyDescent="0.25">
      <c r="A180">
        <v>-3</v>
      </c>
      <c r="B180">
        <v>-0.71</v>
      </c>
      <c r="C180">
        <v>93.93</v>
      </c>
      <c r="D180">
        <v>-0.73</v>
      </c>
      <c r="E180">
        <v>93.88</v>
      </c>
      <c r="F180">
        <f>_10sept_0_106[[#This Row],[H_mag]]-40</f>
        <v>-40.71</v>
      </c>
      <c r="G180">
        <f>_10sept_0_106[[#This Row],[V_mag]]-40</f>
        <v>-40.729999999999997</v>
      </c>
      <c r="H180">
        <f>10^(_10sept_0_106[[#This Row],[H_mag_adj]]/20)*COS(RADIANS(_10sept_0_106[[#This Row],[H_phase]]))</f>
        <v>-6.3158138430243014E-4</v>
      </c>
      <c r="I180">
        <f>10^(_10sept_0_106[[#This Row],[H_mag_adj]]/20)*SIN(RADIANS(_10sept_0_106[[#This Row],[H_phase]]))</f>
        <v>9.193429852815212E-3</v>
      </c>
      <c r="J180">
        <f>10^(_10sept_0_106[[#This Row],[V_mag_adj]]/20)*COS(RADIANS(_10sept_0_106[[#This Row],[V_phase]]))</f>
        <v>-6.2212421936855202E-4</v>
      </c>
      <c r="K180">
        <f>10^(_10sept_0_106[[#This Row],[V_mag_adj]]/20)*SIN(RADIANS(_10sept_0_106[[#This Row],[V_phase]]))</f>
        <v>9.172831949387495E-3</v>
      </c>
    </row>
    <row r="181" spans="1:11" x14ac:dyDescent="0.25">
      <c r="A181">
        <v>-2</v>
      </c>
      <c r="B181">
        <v>-0.71</v>
      </c>
      <c r="C181">
        <v>96.49</v>
      </c>
      <c r="D181">
        <v>-0.73</v>
      </c>
      <c r="E181">
        <v>96.32</v>
      </c>
      <c r="F181">
        <f>_10sept_0_106[[#This Row],[H_mag]]-40</f>
        <v>-40.71</v>
      </c>
      <c r="G181">
        <f>_10sept_0_106[[#This Row],[V_mag]]-40</f>
        <v>-40.729999999999997</v>
      </c>
      <c r="H181">
        <f>10^(_10sept_0_106[[#This Row],[H_mag_adj]]/20)*COS(RADIANS(_10sept_0_106[[#This Row],[H_phase]]))</f>
        <v>-1.0415807938216552E-3</v>
      </c>
      <c r="I181">
        <f>10^(_10sept_0_106[[#This Row],[H_mag_adj]]/20)*SIN(RADIANS(_10sept_0_106[[#This Row],[H_phase]]))</f>
        <v>9.156044831343562E-3</v>
      </c>
      <c r="J181">
        <f>10^(_10sept_0_106[[#This Row],[V_mag_adj]]/20)*COS(RADIANS(_10sept_0_106[[#This Row],[V_phase]]))</f>
        <v>-1.0120766394386387E-3</v>
      </c>
      <c r="K181">
        <f>10^(_10sept_0_106[[#This Row],[V_mag_adj]]/20)*SIN(RADIANS(_10sept_0_106[[#This Row],[V_phase]]))</f>
        <v>9.138029623060517E-3</v>
      </c>
    </row>
    <row r="182" spans="1:11" x14ac:dyDescent="0.25">
      <c r="A182">
        <v>-1</v>
      </c>
      <c r="B182">
        <v>-0.71</v>
      </c>
      <c r="C182">
        <v>99.03</v>
      </c>
      <c r="D182">
        <v>-0.73</v>
      </c>
      <c r="E182">
        <v>98.82</v>
      </c>
      <c r="F182">
        <f>_10sept_0_106[[#This Row],[H_mag]]-40</f>
        <v>-40.71</v>
      </c>
      <c r="G182">
        <f>_10sept_0_106[[#This Row],[V_mag]]-40</f>
        <v>-40.729999999999997</v>
      </c>
      <c r="H182">
        <f>10^(_10sept_0_106[[#This Row],[H_mag_adj]]/20)*COS(RADIANS(_10sept_0_106[[#This Row],[H_phase]]))</f>
        <v>-1.4463244774711606E-3</v>
      </c>
      <c r="I182">
        <f>10^(_10sept_0_106[[#This Row],[H_mag_adj]]/20)*SIN(RADIANS(_10sept_0_106[[#This Row],[H_phase]]))</f>
        <v>9.1008896823057423E-3</v>
      </c>
      <c r="J182">
        <f>10^(_10sept_0_106[[#This Row],[V_mag_adj]]/20)*COS(RADIANS(_10sept_0_106[[#This Row],[V_phase]]))</f>
        <v>-1.4097086206199066E-3</v>
      </c>
      <c r="K182">
        <f>10^(_10sept_0_106[[#This Row],[V_mag_adj]]/20)*SIN(RADIANS(_10sept_0_106[[#This Row],[V_phase]]))</f>
        <v>9.0851860807018622E-3</v>
      </c>
    </row>
    <row r="183" spans="1:11" x14ac:dyDescent="0.25">
      <c r="A183">
        <v>0</v>
      </c>
      <c r="B183">
        <v>-0.69</v>
      </c>
      <c r="C183">
        <v>100.95</v>
      </c>
      <c r="D183">
        <v>-0.69</v>
      </c>
      <c r="E183">
        <v>101.18</v>
      </c>
      <c r="F183">
        <f>_10sept_0_106[[#This Row],[H_mag]]-40</f>
        <v>-40.69</v>
      </c>
      <c r="G183">
        <f>_10sept_0_106[[#This Row],[V_mag]]-40</f>
        <v>-40.69</v>
      </c>
      <c r="H183">
        <f>10^(_10sept_0_106[[#This Row],[H_mag_adj]]/20)*COS(RADIANS(_10sept_0_106[[#This Row],[H_phase]]))</f>
        <v>-1.7544643060884381E-3</v>
      </c>
      <c r="I183">
        <f>10^(_10sept_0_106[[#This Row],[H_mag_adj]]/20)*SIN(RADIANS(_10sept_0_106[[#This Row],[H_phase]]))</f>
        <v>9.0681787807927808E-3</v>
      </c>
      <c r="J183">
        <f>10^(_10sept_0_106[[#This Row],[V_mag_adj]]/20)*COS(RADIANS(_10sept_0_106[[#This Row],[V_phase]]))</f>
        <v>-1.7908520750773442E-3</v>
      </c>
      <c r="K183">
        <f>10^(_10sept_0_106[[#This Row],[V_mag_adj]]/20)*SIN(RADIANS(_10sept_0_106[[#This Row],[V_phase]]))</f>
        <v>9.0610628651913681E-3</v>
      </c>
    </row>
    <row r="184" spans="1:11" x14ac:dyDescent="0.25">
      <c r="A184">
        <v>1</v>
      </c>
      <c r="B184">
        <v>-0.65</v>
      </c>
      <c r="C184">
        <v>102.74</v>
      </c>
      <c r="D184">
        <v>-0.67</v>
      </c>
      <c r="E184">
        <v>102.85</v>
      </c>
      <c r="F184">
        <f>_10sept_0_106[[#This Row],[H_mag]]-40</f>
        <v>-40.65</v>
      </c>
      <c r="G184">
        <f>_10sept_0_106[[#This Row],[V_mag]]-40</f>
        <v>-40.67</v>
      </c>
      <c r="H184">
        <f>10^(_10sept_0_106[[#This Row],[H_mag_adj]]/20)*COS(RADIANS(_10sept_0_106[[#This Row],[H_phase]]))</f>
        <v>-2.0462663753073968E-3</v>
      </c>
      <c r="I184">
        <f>10^(_10sept_0_106[[#This Row],[H_mag_adj]]/20)*SIN(RADIANS(_10sept_0_106[[#This Row],[H_phase]]))</f>
        <v>9.050534190850083E-3</v>
      </c>
      <c r="J184">
        <f>10^(_10sept_0_106[[#This Row],[V_mag_adj]]/20)*COS(RADIANS(_10sept_0_106[[#This Row],[V_phase]]))</f>
        <v>-2.0588921352256927E-3</v>
      </c>
      <c r="K184">
        <f>10^(_10sept_0_106[[#This Row],[V_mag_adj]]/20)*SIN(RADIANS(_10sept_0_106[[#This Row],[V_phase]]))</f>
        <v>9.0257823870588984E-3</v>
      </c>
    </row>
    <row r="185" spans="1:11" x14ac:dyDescent="0.25">
      <c r="A185">
        <v>2</v>
      </c>
      <c r="B185">
        <v>-0.61</v>
      </c>
      <c r="C185">
        <v>104.5</v>
      </c>
      <c r="D185">
        <v>-0.6</v>
      </c>
      <c r="E185">
        <v>104.8</v>
      </c>
      <c r="F185">
        <f>_10sept_0_106[[#This Row],[H_mag]]-40</f>
        <v>-40.61</v>
      </c>
      <c r="G185">
        <f>_10sept_0_106[[#This Row],[V_mag]]-40</f>
        <v>-40.6</v>
      </c>
      <c r="H185">
        <f>10^(_10sept_0_106[[#This Row],[H_mag_adj]]/20)*COS(RADIANS(_10sept_0_106[[#This Row],[H_phase]]))</f>
        <v>-2.333993499436028E-3</v>
      </c>
      <c r="I185">
        <f>10^(_10sept_0_106[[#This Row],[H_mag_adj]]/20)*SIN(RADIANS(_10sept_0_106[[#This Row],[H_phase]]))</f>
        <v>9.0248832276778202E-3</v>
      </c>
      <c r="J185">
        <f>10^(_10sept_0_106[[#This Row],[V_mag_adj]]/20)*COS(RADIANS(_10sept_0_106[[#This Row],[V_phase]]))</f>
        <v>-2.3839585221392323E-3</v>
      </c>
      <c r="K185">
        <f>10^(_10sept_0_106[[#This Row],[V_mag_adj]]/20)*SIN(RADIANS(_10sept_0_106[[#This Row],[V_phase]]))</f>
        <v>9.0229208552623143E-3</v>
      </c>
    </row>
    <row r="186" spans="1:11" x14ac:dyDescent="0.25">
      <c r="A186">
        <v>3</v>
      </c>
      <c r="B186">
        <v>-0.54</v>
      </c>
      <c r="C186">
        <v>105.74</v>
      </c>
      <c r="D186">
        <v>-0.55000000000000004</v>
      </c>
      <c r="E186">
        <v>105.84</v>
      </c>
      <c r="F186">
        <f>_10sept_0_106[[#This Row],[H_mag]]-40</f>
        <v>-40.54</v>
      </c>
      <c r="G186">
        <f>_10sept_0_106[[#This Row],[V_mag]]-40</f>
        <v>-40.549999999999997</v>
      </c>
      <c r="H186">
        <f>10^(_10sept_0_106[[#This Row],[H_mag_adj]]/20)*COS(RADIANS(_10sept_0_106[[#This Row],[H_phase]]))</f>
        <v>-2.5492105944229172E-3</v>
      </c>
      <c r="I186">
        <f>10^(_10sept_0_106[[#This Row],[H_mag_adj]]/20)*SIN(RADIANS(_10sept_0_106[[#This Row],[H_phase]]))</f>
        <v>9.0448612696457705E-3</v>
      </c>
      <c r="J186">
        <f>10^(_10sept_0_106[[#This Row],[V_mag_adj]]/20)*COS(RADIANS(_10sept_0_106[[#This Row],[V_phase]]))</f>
        <v>-2.5620416066758347E-3</v>
      </c>
      <c r="K186">
        <f>10^(_10sept_0_106[[#This Row],[V_mag_adj]]/20)*SIN(RADIANS(_10sept_0_106[[#This Row],[V_phase]]))</f>
        <v>9.0299961299251559E-3</v>
      </c>
    </row>
    <row r="187" spans="1:11" x14ac:dyDescent="0.25">
      <c r="A187">
        <v>4</v>
      </c>
      <c r="B187">
        <v>-0.46</v>
      </c>
      <c r="C187">
        <v>106.85</v>
      </c>
      <c r="D187">
        <v>-0.47</v>
      </c>
      <c r="E187">
        <v>107</v>
      </c>
      <c r="F187">
        <f>_10sept_0_106[[#This Row],[H_mag]]-40</f>
        <v>-40.46</v>
      </c>
      <c r="G187">
        <f>_10sept_0_106[[#This Row],[V_mag]]-40</f>
        <v>-40.47</v>
      </c>
      <c r="H187">
        <f>10^(_10sept_0_106[[#This Row],[H_mag_adj]]/20)*COS(RADIANS(_10sept_0_106[[#This Row],[H_phase]]))</f>
        <v>-2.7491531489689902E-3</v>
      </c>
      <c r="I187">
        <f>10^(_10sept_0_106[[#This Row],[H_mag_adj]]/20)*SIN(RADIANS(_10sept_0_106[[#This Row],[H_phase]]))</f>
        <v>9.0769992352383345E-3</v>
      </c>
      <c r="J187">
        <f>10^(_10sept_0_106[[#This Row],[V_mag_adj]]/20)*COS(RADIANS(_10sept_0_106[[#This Row],[V_phase]]))</f>
        <v>-2.769716638636979E-3</v>
      </c>
      <c r="K187">
        <f>10^(_10sept_0_106[[#This Row],[V_mag_adj]]/20)*SIN(RADIANS(_10sept_0_106[[#This Row],[V_phase]]))</f>
        <v>9.0593349199448586E-3</v>
      </c>
    </row>
    <row r="188" spans="1:11" x14ac:dyDescent="0.25">
      <c r="A188">
        <v>5</v>
      </c>
      <c r="B188">
        <v>-0.37</v>
      </c>
      <c r="C188">
        <v>107.58</v>
      </c>
      <c r="D188">
        <v>-0.37</v>
      </c>
      <c r="E188">
        <v>107.93</v>
      </c>
      <c r="F188">
        <f>_10sept_0_106[[#This Row],[H_mag]]-40</f>
        <v>-40.369999999999997</v>
      </c>
      <c r="G188">
        <f>_10sept_0_106[[#This Row],[V_mag]]-40</f>
        <v>-40.369999999999997</v>
      </c>
      <c r="H188">
        <f>10^(_10sept_0_106[[#This Row],[H_mag_adj]]/20)*COS(RADIANS(_10sept_0_106[[#This Row],[H_phase]]))</f>
        <v>-2.8944120523804683E-3</v>
      </c>
      <c r="I188">
        <f>10^(_10sept_0_106[[#This Row],[H_mag_adj]]/20)*SIN(RADIANS(_10sept_0_106[[#This Row],[H_phase]]))</f>
        <v>9.1354057665433107E-3</v>
      </c>
      <c r="J188">
        <f>10^(_10sept_0_106[[#This Row],[V_mag_adj]]/20)*COS(RADIANS(_10sept_0_106[[#This Row],[V_phase]]))</f>
        <v>-2.9501627202683065E-3</v>
      </c>
      <c r="K188">
        <f>10^(_10sept_0_106[[#This Row],[V_mag_adj]]/20)*SIN(RADIANS(_10sept_0_106[[#This Row],[V_phase]]))</f>
        <v>9.1175544732289473E-3</v>
      </c>
    </row>
    <row r="189" spans="1:11" x14ac:dyDescent="0.25">
      <c r="A189">
        <v>6</v>
      </c>
      <c r="B189">
        <v>-0.28000000000000003</v>
      </c>
      <c r="C189">
        <v>108.34</v>
      </c>
      <c r="D189">
        <v>-0.3</v>
      </c>
      <c r="E189">
        <v>108.29</v>
      </c>
      <c r="F189">
        <f>_10sept_0_106[[#This Row],[H_mag]]-40</f>
        <v>-40.28</v>
      </c>
      <c r="G189">
        <f>_10sept_0_106[[#This Row],[V_mag]]-40</f>
        <v>-40.299999999999997</v>
      </c>
      <c r="H189">
        <f>10^(_10sept_0_106[[#This Row],[H_mag_adj]]/20)*COS(RADIANS(_10sept_0_106[[#This Row],[H_phase]]))</f>
        <v>-3.046736658279918E-3</v>
      </c>
      <c r="I189">
        <f>10^(_10sept_0_106[[#This Row],[H_mag_adj]]/20)*SIN(RADIANS(_10sept_0_106[[#This Row],[H_phase]]))</f>
        <v>9.1909518782159385E-3</v>
      </c>
      <c r="J189">
        <f>10^(_10sept_0_106[[#This Row],[V_mag_adj]]/20)*COS(RADIANS(_10sept_0_106[[#This Row],[V_phase]]))</f>
        <v>-3.0317260303164748E-3</v>
      </c>
      <c r="K189">
        <f>10^(_10sept_0_106[[#This Row],[V_mag_adj]]/20)*SIN(RADIANS(_10sept_0_106[[#This Row],[V_phase]]))</f>
        <v>9.1724624478272312E-3</v>
      </c>
    </row>
    <row r="190" spans="1:11" x14ac:dyDescent="0.25">
      <c r="A190">
        <v>7</v>
      </c>
      <c r="B190">
        <v>-0.22</v>
      </c>
      <c r="C190">
        <v>108.39</v>
      </c>
      <c r="D190">
        <v>-0.23</v>
      </c>
      <c r="E190">
        <v>108.52</v>
      </c>
      <c r="F190">
        <f>_10sept_0_106[[#This Row],[H_mag]]-40</f>
        <v>-40.22</v>
      </c>
      <c r="G190">
        <f>_10sept_0_106[[#This Row],[V_mag]]-40</f>
        <v>-40.229999999999997</v>
      </c>
      <c r="H190">
        <f>10^(_10sept_0_106[[#This Row],[H_mag_adj]]/20)*COS(RADIANS(_10sept_0_106[[#This Row],[H_phase]]))</f>
        <v>-3.0759306735513117E-3</v>
      </c>
      <c r="I190">
        <f>10^(_10sept_0_106[[#This Row],[H_mag_adj]]/20)*SIN(RADIANS(_10sept_0_106[[#This Row],[H_phase]]))</f>
        <v>9.2519797804110071E-3</v>
      </c>
      <c r="J190">
        <f>10^(_10sept_0_106[[#This Row],[V_mag_adj]]/20)*COS(RADIANS(_10sept_0_106[[#This Row],[V_phase]]))</f>
        <v>-3.093351410990043E-3</v>
      </c>
      <c r="K190">
        <f>10^(_10sept_0_106[[#This Row],[V_mag_adj]]/20)*SIN(RADIANS(_10sept_0_106[[#This Row],[V_phase]]))</f>
        <v>9.2343393579733448E-3</v>
      </c>
    </row>
    <row r="191" spans="1:11" x14ac:dyDescent="0.25">
      <c r="A191">
        <v>8</v>
      </c>
      <c r="B191">
        <v>-0.14000000000000001</v>
      </c>
      <c r="C191">
        <v>108.59</v>
      </c>
      <c r="D191">
        <v>-0.18</v>
      </c>
      <c r="E191">
        <v>108.23</v>
      </c>
      <c r="F191">
        <f>_10sept_0_106[[#This Row],[H_mag]]-40</f>
        <v>-40.14</v>
      </c>
      <c r="G191">
        <f>_10sept_0_106[[#This Row],[V_mag]]-40</f>
        <v>-40.18</v>
      </c>
      <c r="H191">
        <f>10^(_10sept_0_106[[#This Row],[H_mag_adj]]/20)*COS(RADIANS(_10sept_0_106[[#This Row],[H_phase]]))</f>
        <v>-3.1369672589427193E-3</v>
      </c>
      <c r="I191">
        <f>10^(_10sept_0_106[[#This Row],[H_mag_adj]]/20)*SIN(RADIANS(_10sept_0_106[[#This Row],[H_phase]]))</f>
        <v>9.3266940575128833E-3</v>
      </c>
      <c r="J191">
        <f>10^(_10sept_0_106[[#This Row],[V_mag_adj]]/20)*COS(RADIANS(_10sept_0_106[[#This Row],[V_phase]]))</f>
        <v>-3.0641608525340631E-3</v>
      </c>
      <c r="K191">
        <f>10^(_10sept_0_106[[#This Row],[V_mag_adj]]/20)*SIN(RADIANS(_10sept_0_106[[#This Row],[V_phase]]))</f>
        <v>9.3032779933414304E-3</v>
      </c>
    </row>
    <row r="192" spans="1:11" x14ac:dyDescent="0.25">
      <c r="A192">
        <v>9</v>
      </c>
      <c r="B192">
        <v>-0.1</v>
      </c>
      <c r="C192">
        <v>108.51</v>
      </c>
      <c r="D192">
        <v>-0.13</v>
      </c>
      <c r="E192">
        <v>108.15</v>
      </c>
      <c r="F192">
        <f>_10sept_0_106[[#This Row],[H_mag]]-40</f>
        <v>-40.1</v>
      </c>
      <c r="G192">
        <f>_10sept_0_106[[#This Row],[V_mag]]-40</f>
        <v>-40.130000000000003</v>
      </c>
      <c r="H192">
        <f>10^(_10sept_0_106[[#This Row],[H_mag_adj]]/20)*COS(RADIANS(_10sept_0_106[[#This Row],[H_phase]]))</f>
        <v>-3.138361143418783E-3</v>
      </c>
      <c r="I192">
        <f>10^(_10sept_0_106[[#This Row],[H_mag_adj]]/20)*SIN(RADIANS(_10sept_0_106[[#This Row],[H_phase]]))</f>
        <v>9.3741352363330092E-3</v>
      </c>
      <c r="J192">
        <f>10^(_10sept_0_106[[#This Row],[V_mag_adj]]/20)*COS(RADIANS(_10sept_0_106[[#This Row],[V_phase]]))</f>
        <v>-3.0687826286515361E-3</v>
      </c>
      <c r="K192">
        <f>10^(_10sept_0_106[[#This Row],[V_mag_adj]]/20)*SIN(RADIANS(_10sept_0_106[[#This Row],[V_phase]]))</f>
        <v>9.3612803559467994E-3</v>
      </c>
    </row>
    <row r="193" spans="1:11" x14ac:dyDescent="0.25">
      <c r="A193">
        <v>10</v>
      </c>
      <c r="B193">
        <v>-7.0000000000000007E-2</v>
      </c>
      <c r="C193">
        <v>108.04</v>
      </c>
      <c r="D193">
        <v>-0.1</v>
      </c>
      <c r="E193">
        <v>107.91</v>
      </c>
      <c r="F193">
        <f>_10sept_0_106[[#This Row],[H_mag]]-40</f>
        <v>-40.07</v>
      </c>
      <c r="G193">
        <f>_10sept_0_106[[#This Row],[V_mag]]-40</f>
        <v>-40.1</v>
      </c>
      <c r="H193">
        <f>10^(_10sept_0_106[[#This Row],[H_mag_adj]]/20)*COS(RADIANS(_10sept_0_106[[#This Row],[H_phase]]))</f>
        <v>-3.0719517833702587E-3</v>
      </c>
      <c r="I193">
        <f>10^(_10sept_0_106[[#This Row],[H_mag_adj]]/20)*SIN(RADIANS(_10sept_0_106[[#This Row],[H_phase]]))</f>
        <v>9.4320847545365915E-3</v>
      </c>
      <c r="J193">
        <f>10^(_10sept_0_106[[#This Row],[V_mag_adj]]/20)*COS(RADIANS(_10sept_0_106[[#This Row],[V_phase]]))</f>
        <v>-3.0400251446146636E-3</v>
      </c>
      <c r="K193">
        <f>10^(_10sept_0_106[[#This Row],[V_mag_adj]]/20)*SIN(RADIANS(_10sept_0_106[[#This Row],[V_phase]]))</f>
        <v>9.406485486922923E-3</v>
      </c>
    </row>
    <row r="194" spans="1:11" x14ac:dyDescent="0.25">
      <c r="A194">
        <v>11</v>
      </c>
      <c r="B194">
        <v>-0.05</v>
      </c>
      <c r="C194">
        <v>107.46</v>
      </c>
      <c r="D194">
        <v>-0.08</v>
      </c>
      <c r="E194">
        <v>107.23</v>
      </c>
      <c r="F194">
        <f>_10sept_0_106[[#This Row],[H_mag]]-40</f>
        <v>-40.049999999999997</v>
      </c>
      <c r="G194">
        <f>_10sept_0_106[[#This Row],[V_mag]]-40</f>
        <v>-40.08</v>
      </c>
      <c r="H194">
        <f>10^(_10sept_0_106[[#This Row],[H_mag_adj]]/20)*COS(RADIANS(_10sept_0_106[[#This Row],[H_phase]]))</f>
        <v>-2.9831769936828926E-3</v>
      </c>
      <c r="I194">
        <f>10^(_10sept_0_106[[#This Row],[H_mag_adj]]/20)*SIN(RADIANS(_10sept_0_106[[#This Row],[H_phase]]))</f>
        <v>9.4845118213883264E-3</v>
      </c>
      <c r="J194">
        <f>10^(_10sept_0_106[[#This Row],[V_mag_adj]]/20)*COS(RADIANS(_10sept_0_106[[#This Row],[V_phase]]))</f>
        <v>-2.9349253903885189E-3</v>
      </c>
      <c r="K194">
        <f>10^(_10sept_0_106[[#This Row],[V_mag_adj]]/20)*SIN(RADIANS(_10sept_0_106[[#This Row],[V_phase]]))</f>
        <v>9.4636677485450179E-3</v>
      </c>
    </row>
    <row r="195" spans="1:11" x14ac:dyDescent="0.25">
      <c r="A195">
        <v>12</v>
      </c>
      <c r="B195">
        <v>-0.06</v>
      </c>
      <c r="C195">
        <v>106.05</v>
      </c>
      <c r="D195">
        <v>-0.09</v>
      </c>
      <c r="E195">
        <v>106.01</v>
      </c>
      <c r="F195">
        <f>_10sept_0_106[[#This Row],[H_mag]]-40</f>
        <v>-40.06</v>
      </c>
      <c r="G195">
        <f>_10sept_0_106[[#This Row],[V_mag]]-40</f>
        <v>-40.090000000000003</v>
      </c>
      <c r="H195">
        <f>10^(_10sept_0_106[[#This Row],[H_mag_adj]]/20)*COS(RADIANS(_10sept_0_106[[#This Row],[H_phase]]))</f>
        <v>-2.7457286168111471E-3</v>
      </c>
      <c r="I195">
        <f>10^(_10sept_0_106[[#This Row],[H_mag_adj]]/20)*SIN(RADIANS(_10sept_0_106[[#This Row],[H_phase]]))</f>
        <v>9.5440517038595952E-3</v>
      </c>
      <c r="J195">
        <f>10^(_10sept_0_106[[#This Row],[V_mag_adj]]/20)*COS(RADIANS(_10sept_0_106[[#This Row],[V_phase]]))</f>
        <v>-2.7296208667567184E-3</v>
      </c>
      <c r="K195">
        <f>10^(_10sept_0_106[[#This Row],[V_mag_adj]]/20)*SIN(RADIANS(_10sept_0_106[[#This Row],[V_phase]]))</f>
        <v>9.5130525313716213E-3</v>
      </c>
    </row>
    <row r="196" spans="1:11" x14ac:dyDescent="0.25">
      <c r="A196">
        <v>13</v>
      </c>
      <c r="B196">
        <v>0</v>
      </c>
      <c r="C196">
        <v>102.17</v>
      </c>
      <c r="D196">
        <v>-0.01</v>
      </c>
      <c r="E196">
        <v>101.94</v>
      </c>
      <c r="F196">
        <f>_10sept_0_106[[#This Row],[H_mag]]-40</f>
        <v>-40</v>
      </c>
      <c r="G196">
        <f>_10sept_0_106[[#This Row],[V_mag]]-40</f>
        <v>-40.01</v>
      </c>
      <c r="H196">
        <f>10^(_10sept_0_106[[#This Row],[H_mag_adj]]/20)*COS(RADIANS(_10sept_0_106[[#This Row],[H_phase]]))</f>
        <v>-2.1081299374532871E-3</v>
      </c>
      <c r="I196">
        <f>10^(_10sept_0_106[[#This Row],[H_mag_adj]]/20)*SIN(RADIANS(_10sept_0_106[[#This Row],[H_phase]]))</f>
        <v>9.7752640970366223E-3</v>
      </c>
      <c r="J196">
        <f>10^(_10sept_0_106[[#This Row],[V_mag_adj]]/20)*COS(RADIANS(_10sept_0_106[[#This Row],[V_phase]]))</f>
        <v>-2.0664921252761619E-3</v>
      </c>
      <c r="K196">
        <f>10^(_10sept_0_106[[#This Row],[V_mag_adj]]/20)*SIN(RADIANS(_10sept_0_106[[#This Row],[V_phase]]))</f>
        <v>9.772390530388508E-3</v>
      </c>
    </row>
    <row r="197" spans="1:11" x14ac:dyDescent="0.25">
      <c r="A197">
        <v>14</v>
      </c>
      <c r="B197">
        <v>0</v>
      </c>
      <c r="C197">
        <v>100.62</v>
      </c>
      <c r="D197">
        <v>-0.02</v>
      </c>
      <c r="E197">
        <v>100.37</v>
      </c>
      <c r="F197">
        <f>_10sept_0_106[[#This Row],[H_mag]]-40</f>
        <v>-40</v>
      </c>
      <c r="G197">
        <f>_10sept_0_106[[#This Row],[V_mag]]-40</f>
        <v>-40.020000000000003</v>
      </c>
      <c r="H197">
        <f>10^(_10sept_0_106[[#This Row],[H_mag_adj]]/20)*COS(RADIANS(_10sept_0_106[[#This Row],[H_phase]]))</f>
        <v>-1.8429444856233326E-3</v>
      </c>
      <c r="I197">
        <f>10^(_10sept_0_106[[#This Row],[H_mag_adj]]/20)*SIN(RADIANS(_10sept_0_106[[#This Row],[H_phase]]))</f>
        <v>9.8287107813237913E-3</v>
      </c>
      <c r="J197">
        <f>10^(_10sept_0_106[[#This Row],[V_mag_adj]]/20)*COS(RADIANS(_10sept_0_106[[#This Row],[V_phase]]))</f>
        <v>-1.7959012571487358E-3</v>
      </c>
      <c r="K197">
        <f>10^(_10sept_0_106[[#This Row],[V_mag_adj]]/20)*SIN(RADIANS(_10sept_0_106[[#This Row],[V_phase]]))</f>
        <v>9.8140348689885991E-3</v>
      </c>
    </row>
    <row r="198" spans="1:11" x14ac:dyDescent="0.25">
      <c r="A198">
        <v>15</v>
      </c>
      <c r="B198">
        <v>-0.04</v>
      </c>
      <c r="C198">
        <v>98.91</v>
      </c>
      <c r="D198">
        <v>-0.06</v>
      </c>
      <c r="E198">
        <v>98.71</v>
      </c>
      <c r="F198">
        <f>_10sept_0_106[[#This Row],[H_mag]]-40</f>
        <v>-40.04</v>
      </c>
      <c r="G198">
        <f>_10sept_0_106[[#This Row],[V_mag]]-40</f>
        <v>-40.06</v>
      </c>
      <c r="H198">
        <f>10^(_10sept_0_106[[#This Row],[H_mag_adj]]/20)*COS(RADIANS(_10sept_0_106[[#This Row],[H_phase]]))</f>
        <v>-1.5417119357107696E-3</v>
      </c>
      <c r="I198">
        <f>10^(_10sept_0_106[[#This Row],[H_mag_adj]]/20)*SIN(RADIANS(_10sept_0_106[[#This Row],[H_phase]]))</f>
        <v>9.8339370954142122E-3</v>
      </c>
      <c r="J198">
        <f>10^(_10sept_0_106[[#This Row],[V_mag_adj]]/20)*COS(RADIANS(_10sept_0_106[[#This Row],[V_phase]]))</f>
        <v>-1.5039088287370445E-3</v>
      </c>
      <c r="K198">
        <f>10^(_10sept_0_106[[#This Row],[V_mag_adj]]/20)*SIN(RADIANS(_10sept_0_106[[#This Row],[V_phase]]))</f>
        <v>9.8166290954669194E-3</v>
      </c>
    </row>
    <row r="199" spans="1:11" x14ac:dyDescent="0.25">
      <c r="A199">
        <v>16</v>
      </c>
      <c r="B199">
        <v>-0.15</v>
      </c>
      <c r="C199">
        <v>97.53</v>
      </c>
      <c r="D199">
        <v>-0.18</v>
      </c>
      <c r="E199">
        <v>97.46</v>
      </c>
      <c r="F199">
        <f>_10sept_0_106[[#This Row],[H_mag]]-40</f>
        <v>-40.15</v>
      </c>
      <c r="G199">
        <f>_10sept_0_106[[#This Row],[V_mag]]-40</f>
        <v>-40.18</v>
      </c>
      <c r="H199">
        <f>10^(_10sept_0_106[[#This Row],[H_mag_adj]]/20)*COS(RADIANS(_10sept_0_106[[#This Row],[H_phase]]))</f>
        <v>-1.2880165050476345E-3</v>
      </c>
      <c r="I199">
        <f>10^(_10sept_0_106[[#This Row],[H_mag_adj]]/20)*SIN(RADIANS(_10sept_0_106[[#This Row],[H_phase]]))</f>
        <v>9.7440290117438676E-3</v>
      </c>
      <c r="J199">
        <f>10^(_10sept_0_106[[#This Row],[V_mag_adj]]/20)*COS(RADIANS(_10sept_0_106[[#This Row],[V_phase]]))</f>
        <v>-1.2717110411775664E-3</v>
      </c>
      <c r="K199">
        <f>10^(_10sept_0_106[[#This Row],[V_mag_adj]]/20)*SIN(RADIANS(_10sept_0_106[[#This Row],[V_phase]]))</f>
        <v>9.7119933164793882E-3</v>
      </c>
    </row>
    <row r="200" spans="1:11" x14ac:dyDescent="0.25">
      <c r="A200">
        <v>17</v>
      </c>
      <c r="B200">
        <v>-0.18</v>
      </c>
      <c r="C200">
        <v>95.25</v>
      </c>
      <c r="D200">
        <v>-0.25</v>
      </c>
      <c r="E200">
        <v>97.07</v>
      </c>
      <c r="F200">
        <f>_10sept_0_106[[#This Row],[H_mag]]-40</f>
        <v>-40.18</v>
      </c>
      <c r="G200">
        <f>_10sept_0_106[[#This Row],[V_mag]]-40</f>
        <v>-40.25</v>
      </c>
      <c r="H200">
        <f>10^(_10sept_0_106[[#This Row],[H_mag_adj]]/20)*COS(RADIANS(_10sept_0_106[[#This Row],[H_phase]]))</f>
        <v>-8.9624919129488304E-4</v>
      </c>
      <c r="I200">
        <f>10^(_10sept_0_106[[#This Row],[H_mag_adj]]/20)*SIN(RADIANS(_10sept_0_106[[#This Row],[H_phase]]))</f>
        <v>9.7538095398001547E-3</v>
      </c>
      <c r="J200">
        <f>10^(_10sept_0_106[[#This Row],[V_mag_adj]]/20)*COS(RADIANS(_10sept_0_106[[#This Row],[V_phase]]))</f>
        <v>-1.1958979108674225E-3</v>
      </c>
      <c r="K200">
        <f>10^(_10sept_0_106[[#This Row],[V_mag_adj]]/20)*SIN(RADIANS(_10sept_0_106[[#This Row],[V_phase]]))</f>
        <v>9.6424019733350186E-3</v>
      </c>
    </row>
    <row r="201" spans="1:11" x14ac:dyDescent="0.25">
      <c r="A201">
        <v>18</v>
      </c>
      <c r="B201">
        <v>-0.25</v>
      </c>
      <c r="C201">
        <v>95.05</v>
      </c>
      <c r="D201">
        <v>-0.27</v>
      </c>
      <c r="E201">
        <v>94.99</v>
      </c>
      <c r="F201">
        <f>_10sept_0_106[[#This Row],[H_mag]]-40</f>
        <v>-40.25</v>
      </c>
      <c r="G201">
        <f>_10sept_0_106[[#This Row],[V_mag]]-40</f>
        <v>-40.270000000000003</v>
      </c>
      <c r="H201">
        <f>10^(_10sept_0_106[[#This Row],[H_mag_adj]]/20)*COS(RADIANS(_10sept_0_106[[#This Row],[H_phase]]))</f>
        <v>-8.5527602249152771E-4</v>
      </c>
      <c r="I201">
        <f>10^(_10sept_0_106[[#This Row],[H_mag_adj]]/20)*SIN(RADIANS(_10sept_0_106[[#This Row],[H_phase]]))</f>
        <v>9.6785634550765436E-3</v>
      </c>
      <c r="J201">
        <f>10^(_10sept_0_106[[#This Row],[V_mag_adj]]/20)*COS(RADIANS(_10sept_0_106[[#This Row],[V_phase]]))</f>
        <v>-8.4319641894510175E-4</v>
      </c>
      <c r="K201">
        <f>10^(_10sept_0_106[[#This Row],[V_mag_adj]]/20)*SIN(RADIANS(_10sept_0_106[[#This Row],[V_phase]]))</f>
        <v>9.6571916650515822E-3</v>
      </c>
    </row>
    <row r="202" spans="1:11" x14ac:dyDescent="0.25">
      <c r="A202">
        <v>19</v>
      </c>
      <c r="B202">
        <v>-0.26</v>
      </c>
      <c r="C202">
        <v>92.8</v>
      </c>
      <c r="D202">
        <v>-0.28999999999999998</v>
      </c>
      <c r="E202">
        <v>92.16</v>
      </c>
      <c r="F202">
        <f>_10sept_0_106[[#This Row],[H_mag]]-40</f>
        <v>-40.26</v>
      </c>
      <c r="G202">
        <f>_10sept_0_106[[#This Row],[V_mag]]-40</f>
        <v>-40.29</v>
      </c>
      <c r="H202">
        <f>10^(_10sept_0_106[[#This Row],[H_mag_adj]]/20)*COS(RADIANS(_10sept_0_106[[#This Row],[H_phase]]))</f>
        <v>-4.7409188484290348E-4</v>
      </c>
      <c r="I202">
        <f>10^(_10sept_0_106[[#This Row],[H_mag_adj]]/20)*SIN(RADIANS(_10sept_0_106[[#This Row],[H_phase]]))</f>
        <v>9.6935131163582936E-3</v>
      </c>
      <c r="J202">
        <f>10^(_10sept_0_106[[#This Row],[V_mag_adj]]/20)*COS(RADIANS(_10sept_0_106[[#This Row],[V_phase]]))</f>
        <v>-3.6452577529173661E-4</v>
      </c>
      <c r="K202">
        <f>10^(_10sept_0_106[[#This Row],[V_mag_adj]]/20)*SIN(RADIANS(_10sept_0_106[[#This Row],[V_phase]]))</f>
        <v>9.6647653036120405E-3</v>
      </c>
    </row>
    <row r="203" spans="1:11" x14ac:dyDescent="0.25">
      <c r="A203">
        <v>20</v>
      </c>
      <c r="B203">
        <v>-0.3</v>
      </c>
      <c r="C203">
        <v>89.69</v>
      </c>
      <c r="D203">
        <v>-0.31</v>
      </c>
      <c r="E203">
        <v>89.44</v>
      </c>
      <c r="F203">
        <f>_10sept_0_106[[#This Row],[H_mag]]-40</f>
        <v>-40.299999999999997</v>
      </c>
      <c r="G203">
        <f>_10sept_0_106[[#This Row],[V_mag]]-40</f>
        <v>-40.31</v>
      </c>
      <c r="H203">
        <f>10^(_10sept_0_106[[#This Row],[H_mag_adj]]/20)*COS(RADIANS(_10sept_0_106[[#This Row],[H_phase]]))</f>
        <v>5.226812758374152E-5</v>
      </c>
      <c r="I203">
        <f>10^(_10sept_0_106[[#This Row],[H_mag_adj]]/20)*SIN(RADIANS(_10sept_0_106[[#This Row],[H_phase]]))</f>
        <v>9.6603673906605694E-3</v>
      </c>
      <c r="J203">
        <f>10^(_10sept_0_106[[#This Row],[V_mag_adj]]/20)*COS(RADIANS(_10sept_0_106[[#This Row],[V_phase]]))</f>
        <v>9.4310159647858013E-5</v>
      </c>
      <c r="K203">
        <f>10^(_10sept_0_106[[#This Row],[V_mag_adj]]/20)*SIN(RADIANS(_10sept_0_106[[#This Row],[V_phase]]))</f>
        <v>9.648932228001705E-3</v>
      </c>
    </row>
    <row r="204" spans="1:11" x14ac:dyDescent="0.25">
      <c r="A204">
        <v>21</v>
      </c>
      <c r="B204">
        <v>-0.33</v>
      </c>
      <c r="C204">
        <v>86.75</v>
      </c>
      <c r="D204">
        <v>-0.34</v>
      </c>
      <c r="E204">
        <v>86.23</v>
      </c>
      <c r="F204">
        <f>_10sept_0_106[[#This Row],[H_mag]]-40</f>
        <v>-40.33</v>
      </c>
      <c r="G204">
        <f>_10sept_0_106[[#This Row],[V_mag]]-40</f>
        <v>-40.340000000000003</v>
      </c>
      <c r="H204">
        <f>10^(_10sept_0_106[[#This Row],[H_mag_adj]]/20)*COS(RADIANS(_10sept_0_106[[#This Row],[H_phase]]))</f>
        <v>5.4579281178508557E-4</v>
      </c>
      <c r="I204">
        <f>10^(_10sept_0_106[[#This Row],[H_mag_adj]]/20)*SIN(RADIANS(_10sept_0_106[[#This Row],[H_phase]]))</f>
        <v>9.6117164203142567E-3</v>
      </c>
      <c r="J204">
        <f>10^(_10sept_0_106[[#This Row],[V_mag_adj]]/20)*COS(RADIANS(_10sept_0_106[[#This Row],[V_phase]]))</f>
        <v>6.3227395595009028E-4</v>
      </c>
      <c r="K204">
        <f>10^(_10sept_0_106[[#This Row],[V_mag_adj]]/20)*SIN(RADIANS(_10sept_0_106[[#This Row],[V_phase]]))</f>
        <v>9.5953138061477348E-3</v>
      </c>
    </row>
    <row r="205" spans="1:11" x14ac:dyDescent="0.25">
      <c r="A205">
        <v>22</v>
      </c>
      <c r="B205">
        <v>-0.38</v>
      </c>
      <c r="C205">
        <v>82.91</v>
      </c>
      <c r="D205">
        <v>-0.4</v>
      </c>
      <c r="E205">
        <v>82.41</v>
      </c>
      <c r="F205">
        <f>_10sept_0_106[[#This Row],[H_mag]]-40</f>
        <v>-40.380000000000003</v>
      </c>
      <c r="G205">
        <f>_10sept_0_106[[#This Row],[V_mag]]-40</f>
        <v>-40.4</v>
      </c>
      <c r="H205">
        <f>10^(_10sept_0_106[[#This Row],[H_mag_adj]]/20)*COS(RADIANS(_10sept_0_106[[#This Row],[H_phase]]))</f>
        <v>1.181448180977912E-3</v>
      </c>
      <c r="I205">
        <f>10^(_10sept_0_106[[#This Row],[H_mag_adj]]/20)*SIN(RADIANS(_10sept_0_106[[#This Row],[H_phase]]))</f>
        <v>9.4987488232853006E-3</v>
      </c>
      <c r="J205">
        <f>10^(_10sept_0_106[[#This Row],[V_mag_adj]]/20)*COS(RADIANS(_10sept_0_106[[#This Row],[V_phase]]))</f>
        <v>1.2613865675015204E-3</v>
      </c>
      <c r="K205">
        <f>10^(_10sept_0_106[[#This Row],[V_mag_adj]]/20)*SIN(RADIANS(_10sept_0_106[[#This Row],[V_phase]]))</f>
        <v>9.4662552185601698E-3</v>
      </c>
    </row>
    <row r="206" spans="1:11" x14ac:dyDescent="0.25">
      <c r="A206">
        <v>23</v>
      </c>
      <c r="B206">
        <v>-0.43</v>
      </c>
      <c r="C206">
        <v>79.45</v>
      </c>
      <c r="D206">
        <v>-0.46</v>
      </c>
      <c r="E206">
        <v>78.510000000000005</v>
      </c>
      <c r="F206">
        <f>_10sept_0_106[[#This Row],[H_mag]]-40</f>
        <v>-40.43</v>
      </c>
      <c r="G206">
        <f>_10sept_0_106[[#This Row],[V_mag]]-40</f>
        <v>-40.46</v>
      </c>
      <c r="H206">
        <f>10^(_10sept_0_106[[#This Row],[H_mag_adj]]/20)*COS(RADIANS(_10sept_0_106[[#This Row],[H_phase]]))</f>
        <v>1.7425006353447947E-3</v>
      </c>
      <c r="I206">
        <f>10^(_10sept_0_106[[#This Row],[H_mag_adj]]/20)*SIN(RADIANS(_10sept_0_106[[#This Row],[H_phase]]))</f>
        <v>9.3561184059225595E-3</v>
      </c>
      <c r="J206">
        <f>10^(_10sept_0_106[[#This Row],[V_mag_adj]]/20)*COS(RADIANS(_10sept_0_106[[#This Row],[V_phase]]))</f>
        <v>1.8892201993226216E-3</v>
      </c>
      <c r="K206">
        <f>10^(_10sept_0_106[[#This Row],[V_mag_adj]]/20)*SIN(RADIANS(_10sept_0_106[[#This Row],[V_phase]]))</f>
        <v>9.2941166977542743E-3</v>
      </c>
    </row>
    <row r="207" spans="1:11" x14ac:dyDescent="0.25">
      <c r="A207">
        <v>24</v>
      </c>
      <c r="B207">
        <v>-0.52</v>
      </c>
      <c r="C207">
        <v>75.400000000000006</v>
      </c>
      <c r="D207">
        <v>-0.52</v>
      </c>
      <c r="E207">
        <v>74.72</v>
      </c>
      <c r="F207">
        <f>_10sept_0_106[[#This Row],[H_mag]]-40</f>
        <v>-40.520000000000003</v>
      </c>
      <c r="G207">
        <f>_10sept_0_106[[#This Row],[V_mag]]-40</f>
        <v>-40.520000000000003</v>
      </c>
      <c r="H207">
        <f>10^(_10sept_0_106[[#This Row],[H_mag_adj]]/20)*COS(RADIANS(_10sept_0_106[[#This Row],[H_phase]]))</f>
        <v>2.3742150613137759E-3</v>
      </c>
      <c r="I207">
        <f>10^(_10sept_0_106[[#This Row],[H_mag_adj]]/20)*SIN(RADIANS(_10sept_0_106[[#This Row],[H_phase]]))</f>
        <v>9.1147520013671653E-3</v>
      </c>
      <c r="J207">
        <f>10^(_10sept_0_106[[#This Row],[V_mag_adj]]/20)*COS(RADIANS(_10sept_0_106[[#This Row],[V_phase]]))</f>
        <v>2.4822213680158081E-3</v>
      </c>
      <c r="K207">
        <f>10^(_10sept_0_106[[#This Row],[V_mag_adj]]/20)*SIN(RADIANS(_10sept_0_106[[#This Row],[V_phase]]))</f>
        <v>9.0859329891850756E-3</v>
      </c>
    </row>
    <row r="208" spans="1:11" x14ac:dyDescent="0.25">
      <c r="A208">
        <v>25</v>
      </c>
      <c r="B208">
        <v>-0.63</v>
      </c>
      <c r="C208">
        <v>70.86</v>
      </c>
      <c r="D208">
        <v>-0.63</v>
      </c>
      <c r="E208">
        <v>70.400000000000006</v>
      </c>
      <c r="F208">
        <f>_10sept_0_106[[#This Row],[H_mag]]-40</f>
        <v>-40.630000000000003</v>
      </c>
      <c r="G208">
        <f>_10sept_0_106[[#This Row],[V_mag]]-40</f>
        <v>-40.630000000000003</v>
      </c>
      <c r="H208">
        <f>10^(_10sept_0_106[[#This Row],[H_mag_adj]]/20)*COS(RADIANS(_10sept_0_106[[#This Row],[H_phase]]))</f>
        <v>3.0493806408431047E-3</v>
      </c>
      <c r="I208">
        <f>10^(_10sept_0_106[[#This Row],[H_mag_adj]]/20)*SIN(RADIANS(_10sept_0_106[[#This Row],[H_phase]]))</f>
        <v>8.7862432008692093E-3</v>
      </c>
      <c r="J208">
        <f>10^(_10sept_0_106[[#This Row],[V_mag_adj]]/20)*COS(RADIANS(_10sept_0_106[[#This Row],[V_phase]]))</f>
        <v>3.1198220879927164E-3</v>
      </c>
      <c r="K208">
        <f>10^(_10sept_0_106[[#This Row],[V_mag_adj]]/20)*SIN(RADIANS(_10sept_0_106[[#This Row],[V_phase]]))</f>
        <v>8.7614783008828998E-3</v>
      </c>
    </row>
    <row r="209" spans="1:11" x14ac:dyDescent="0.25">
      <c r="A209">
        <v>26</v>
      </c>
      <c r="B209">
        <v>-0.74</v>
      </c>
      <c r="C209">
        <v>66.45</v>
      </c>
      <c r="D209">
        <v>-0.77</v>
      </c>
      <c r="E209">
        <v>65.650000000000006</v>
      </c>
      <c r="F209">
        <f>_10sept_0_106[[#This Row],[H_mag]]-40</f>
        <v>-40.74</v>
      </c>
      <c r="G209">
        <f>_10sept_0_106[[#This Row],[V_mag]]-40</f>
        <v>-40.770000000000003</v>
      </c>
      <c r="H209">
        <f>10^(_10sept_0_106[[#This Row],[H_mag_adj]]/20)*COS(RADIANS(_10sept_0_106[[#This Row],[H_phase]]))</f>
        <v>3.6691905690200873E-3</v>
      </c>
      <c r="I209">
        <f>10^(_10sept_0_106[[#This Row],[H_mag_adj]]/20)*SIN(RADIANS(_10sept_0_106[[#This Row],[H_phase]]))</f>
        <v>8.4184628255187695E-3</v>
      </c>
      <c r="J209">
        <f>10^(_10sept_0_106[[#This Row],[V_mag_adj]]/20)*COS(RADIANS(_10sept_0_106[[#This Row],[V_phase]]))</f>
        <v>3.7733178964739602E-3</v>
      </c>
      <c r="K209">
        <f>10^(_10sept_0_106[[#This Row],[V_mag_adj]]/20)*SIN(RADIANS(_10sept_0_106[[#This Row],[V_phase]]))</f>
        <v>8.3375656078280708E-3</v>
      </c>
    </row>
    <row r="210" spans="1:11" x14ac:dyDescent="0.25">
      <c r="A210">
        <v>27</v>
      </c>
      <c r="B210">
        <v>-0.92</v>
      </c>
      <c r="C210">
        <v>60.95</v>
      </c>
      <c r="D210">
        <v>-0.94</v>
      </c>
      <c r="E210">
        <v>60.34</v>
      </c>
      <c r="F210">
        <f>_10sept_0_106[[#This Row],[H_mag]]-40</f>
        <v>-40.92</v>
      </c>
      <c r="G210">
        <f>_10sept_0_106[[#This Row],[V_mag]]-40</f>
        <v>-40.94</v>
      </c>
      <c r="H210">
        <f>10^(_10sept_0_106[[#This Row],[H_mag_adj]]/20)*COS(RADIANS(_10sept_0_106[[#This Row],[H_phase]]))</f>
        <v>4.3677145601897878E-3</v>
      </c>
      <c r="I210">
        <f>10^(_10sept_0_106[[#This Row],[H_mag_adj]]/20)*SIN(RADIANS(_10sept_0_106[[#This Row],[H_phase]]))</f>
        <v>7.8633745579454774E-3</v>
      </c>
      <c r="J210">
        <f>10^(_10sept_0_106[[#This Row],[V_mag_adj]]/20)*COS(RADIANS(_10sept_0_106[[#This Row],[V_phase]]))</f>
        <v>4.4409454917614197E-3</v>
      </c>
      <c r="K210">
        <f>10^(_10sept_0_106[[#This Row],[V_mag_adj]]/20)*SIN(RADIANS(_10sept_0_106[[#This Row],[V_phase]]))</f>
        <v>7.7984515936890091E-3</v>
      </c>
    </row>
    <row r="211" spans="1:11" x14ac:dyDescent="0.25">
      <c r="A211">
        <v>28</v>
      </c>
      <c r="B211">
        <v>-1.1000000000000001</v>
      </c>
      <c r="C211">
        <v>55.66</v>
      </c>
      <c r="D211">
        <v>-1.1200000000000001</v>
      </c>
      <c r="E211">
        <v>55.29</v>
      </c>
      <c r="F211">
        <f>_10sept_0_106[[#This Row],[H_mag]]-40</f>
        <v>-41.1</v>
      </c>
      <c r="G211">
        <f>_10sept_0_106[[#This Row],[V_mag]]-40</f>
        <v>-41.12</v>
      </c>
      <c r="H211">
        <f>10^(_10sept_0_106[[#This Row],[H_mag_adj]]/20)*COS(RADIANS(_10sept_0_106[[#This Row],[H_phase]]))</f>
        <v>4.9700199256345248E-3</v>
      </c>
      <c r="I211">
        <f>10^(_10sept_0_106[[#This Row],[H_mag_adj]]/20)*SIN(RADIANS(_10sept_0_106[[#This Row],[H_phase]]))</f>
        <v>7.2748617582511377E-3</v>
      </c>
      <c r="J211">
        <f>10^(_10sept_0_106[[#This Row],[V_mag_adj]]/20)*COS(RADIANS(_10sept_0_106[[#This Row],[V_phase]]))</f>
        <v>5.0053564384380279E-3</v>
      </c>
      <c r="K211">
        <f>10^(_10sept_0_106[[#This Row],[V_mag_adj]]/20)*SIN(RADIANS(_10sept_0_106[[#This Row],[V_phase]]))</f>
        <v>7.2259577520047214E-3</v>
      </c>
    </row>
    <row r="212" spans="1:11" x14ac:dyDescent="0.25">
      <c r="A212">
        <v>29</v>
      </c>
      <c r="B212">
        <v>-1.3</v>
      </c>
      <c r="C212">
        <v>50.43</v>
      </c>
      <c r="D212">
        <v>-1.31</v>
      </c>
      <c r="E212">
        <v>50.27</v>
      </c>
      <c r="F212">
        <f>_10sept_0_106[[#This Row],[H_mag]]-40</f>
        <v>-41.3</v>
      </c>
      <c r="G212">
        <f>_10sept_0_106[[#This Row],[V_mag]]-40</f>
        <v>-41.31</v>
      </c>
      <c r="H212">
        <f>10^(_10sept_0_106[[#This Row],[H_mag_adj]]/20)*COS(RADIANS(_10sept_0_106[[#This Row],[H_phase]]))</f>
        <v>5.4847063831227763E-3</v>
      </c>
      <c r="I212">
        <f>10^(_10sept_0_106[[#This Row],[H_mag_adj]]/20)*SIN(RADIANS(_10sept_0_106[[#This Row],[H_phase]]))</f>
        <v>6.6369435752478651E-3</v>
      </c>
      <c r="J212">
        <f>10^(_10sept_0_106[[#This Row],[V_mag_adj]]/20)*COS(RADIANS(_10sept_0_106[[#This Row],[V_phase]]))</f>
        <v>5.496886647422222E-3</v>
      </c>
      <c r="K212">
        <f>10^(_10sept_0_106[[#This Row],[V_mag_adj]]/20)*SIN(RADIANS(_10sept_0_106[[#This Row],[V_phase]]))</f>
        <v>6.6139825136762274E-3</v>
      </c>
    </row>
    <row r="213" spans="1:11" x14ac:dyDescent="0.25">
      <c r="A213">
        <v>30</v>
      </c>
      <c r="B213">
        <v>-1.53</v>
      </c>
      <c r="C213">
        <v>44.91</v>
      </c>
      <c r="D213">
        <v>-1.53</v>
      </c>
      <c r="E213">
        <v>44.7</v>
      </c>
      <c r="F213">
        <f>_10sept_0_106[[#This Row],[H_mag]]-40</f>
        <v>-41.53</v>
      </c>
      <c r="G213">
        <f>_10sept_0_106[[#This Row],[V_mag]]-40</f>
        <v>-41.53</v>
      </c>
      <c r="H213">
        <f>10^(_10sept_0_106[[#This Row],[H_mag_adj]]/20)*COS(RADIANS(_10sept_0_106[[#This Row],[H_phase]]))</f>
        <v>5.9383544988727641E-3</v>
      </c>
      <c r="I213">
        <f>10^(_10sept_0_106[[#This Row],[H_mag_adj]]/20)*SIN(RADIANS(_10sept_0_106[[#This Row],[H_phase]]))</f>
        <v>5.9197278513543894E-3</v>
      </c>
      <c r="J213">
        <f>10^(_10sept_0_106[[#This Row],[V_mag_adj]]/20)*COS(RADIANS(_10sept_0_106[[#This Row],[V_phase]]))</f>
        <v>5.9600114992999966E-3</v>
      </c>
      <c r="K213">
        <f>10^(_10sept_0_106[[#This Row],[V_mag_adj]]/20)*SIN(RADIANS(_10sept_0_106[[#This Row],[V_phase]]))</f>
        <v>5.8979229324055303E-3</v>
      </c>
    </row>
    <row r="214" spans="1:11" x14ac:dyDescent="0.25">
      <c r="A214">
        <v>31</v>
      </c>
      <c r="B214">
        <v>-1.77</v>
      </c>
      <c r="C214">
        <v>39.08</v>
      </c>
      <c r="D214">
        <v>-1.77</v>
      </c>
      <c r="E214">
        <v>38.96</v>
      </c>
      <c r="F214">
        <f>_10sept_0_106[[#This Row],[H_mag]]-40</f>
        <v>-41.77</v>
      </c>
      <c r="G214">
        <f>_10sept_0_106[[#This Row],[V_mag]]-40</f>
        <v>-41.77</v>
      </c>
      <c r="H214">
        <f>10^(_10sept_0_106[[#This Row],[H_mag_adj]]/20)*COS(RADIANS(_10sept_0_106[[#This Row],[H_phase]]))</f>
        <v>6.3315617746570428E-3</v>
      </c>
      <c r="I214">
        <f>10^(_10sept_0_106[[#This Row],[H_mag_adj]]/20)*SIN(RADIANS(_10sept_0_106[[#This Row],[H_phase]]))</f>
        <v>5.1418519148139358E-3</v>
      </c>
      <c r="J214">
        <f>10^(_10sept_0_106[[#This Row],[V_mag_adj]]/20)*COS(RADIANS(_10sept_0_106[[#This Row],[V_phase]]))</f>
        <v>6.3423169495877875E-3</v>
      </c>
      <c r="K214">
        <f>10^(_10sept_0_106[[#This Row],[V_mag_adj]]/20)*SIN(RADIANS(_10sept_0_106[[#This Row],[V_phase]]))</f>
        <v>5.1285798551982632E-3</v>
      </c>
    </row>
    <row r="215" spans="1:11" x14ac:dyDescent="0.25">
      <c r="A215">
        <v>32</v>
      </c>
      <c r="B215">
        <v>-2.02</v>
      </c>
      <c r="C215">
        <v>33.01</v>
      </c>
      <c r="D215">
        <v>-2.0299999999999998</v>
      </c>
      <c r="E215">
        <v>32.85</v>
      </c>
      <c r="F215">
        <f>_10sept_0_106[[#This Row],[H_mag]]-40</f>
        <v>-42.02</v>
      </c>
      <c r="G215">
        <f>_10sept_0_106[[#This Row],[V_mag]]-40</f>
        <v>-42.03</v>
      </c>
      <c r="H215">
        <f>10^(_10sept_0_106[[#This Row],[H_mag_adj]]/20)*COS(RADIANS(_10sept_0_106[[#This Row],[H_phase]]))</f>
        <v>6.6457219765797323E-3</v>
      </c>
      <c r="I215">
        <f>10^(_10sept_0_106[[#This Row],[H_mag_adj]]/20)*SIN(RADIANS(_10sept_0_106[[#This Row],[H_phase]]))</f>
        <v>4.3174315618590801E-3</v>
      </c>
      <c r="J215">
        <f>10^(_10sept_0_106[[#This Row],[V_mag_adj]]/20)*COS(RADIANS(_10sept_0_106[[#This Row],[V_phase]]))</f>
        <v>6.6500919816422036E-3</v>
      </c>
      <c r="K215">
        <f>10^(_10sept_0_106[[#This Row],[V_mag_adj]]/20)*SIN(RADIANS(_10sept_0_106[[#This Row],[V_phase]]))</f>
        <v>4.2939100017270419E-3</v>
      </c>
    </row>
    <row r="216" spans="1:11" x14ac:dyDescent="0.25">
      <c r="A216">
        <v>33</v>
      </c>
      <c r="B216">
        <v>-2.2599999999999998</v>
      </c>
      <c r="C216">
        <v>27.1</v>
      </c>
      <c r="D216">
        <v>-2.27</v>
      </c>
      <c r="E216">
        <v>27.05</v>
      </c>
      <c r="F216">
        <f>_10sept_0_106[[#This Row],[H_mag]]-40</f>
        <v>-42.26</v>
      </c>
      <c r="G216">
        <f>_10sept_0_106[[#This Row],[V_mag]]-40</f>
        <v>-42.27</v>
      </c>
      <c r="H216">
        <f>10^(_10sept_0_106[[#This Row],[H_mag_adj]]/20)*COS(RADIANS(_10sept_0_106[[#This Row],[H_phase]]))</f>
        <v>6.8626813928029263E-3</v>
      </c>
      <c r="I216">
        <f>10^(_10sept_0_106[[#This Row],[H_mag_adj]]/20)*SIN(RADIANS(_10sept_0_106[[#This Row],[H_phase]]))</f>
        <v>3.5118114930095092E-3</v>
      </c>
      <c r="J216">
        <f>10^(_10sept_0_106[[#This Row],[V_mag_adj]]/20)*COS(RADIANS(_10sept_0_106[[#This Row],[V_phase]]))</f>
        <v>6.8578434821826651E-3</v>
      </c>
      <c r="K216">
        <f>10^(_10sept_0_106[[#This Row],[V_mag_adj]]/20)*SIN(RADIANS(_10sept_0_106[[#This Row],[V_phase]]))</f>
        <v>3.5017874338521176E-3</v>
      </c>
    </row>
    <row r="217" spans="1:11" x14ac:dyDescent="0.25">
      <c r="A217">
        <v>34</v>
      </c>
      <c r="B217">
        <v>-2.5</v>
      </c>
      <c r="C217">
        <v>20.88</v>
      </c>
      <c r="D217">
        <v>-2.52</v>
      </c>
      <c r="E217">
        <v>20.85</v>
      </c>
      <c r="F217">
        <f>_10sept_0_106[[#This Row],[H_mag]]-40</f>
        <v>-42.5</v>
      </c>
      <c r="G217">
        <f>_10sept_0_106[[#This Row],[V_mag]]-40</f>
        <v>-42.52</v>
      </c>
      <c r="H217">
        <f>10^(_10sept_0_106[[#This Row],[H_mag_adj]]/20)*COS(RADIANS(_10sept_0_106[[#This Row],[H_phase]]))</f>
        <v>7.0064786355993058E-3</v>
      </c>
      <c r="I217">
        <f>10^(_10sept_0_106[[#This Row],[H_mag_adj]]/20)*SIN(RADIANS(_10sept_0_106[[#This Row],[H_phase]]))</f>
        <v>2.6727120398436824E-3</v>
      </c>
      <c r="J217">
        <f>10^(_10sept_0_106[[#This Row],[V_mag_adj]]/20)*COS(RADIANS(_10sept_0_106[[#This Row],[V_phase]]))</f>
        <v>6.9917594337757646E-3</v>
      </c>
      <c r="K217">
        <f>10^(_10sept_0_106[[#This Row],[V_mag_adj]]/20)*SIN(RADIANS(_10sept_0_106[[#This Row],[V_phase]]))</f>
        <v>2.6629044612449995E-3</v>
      </c>
    </row>
    <row r="218" spans="1:11" x14ac:dyDescent="0.25">
      <c r="A218">
        <v>35</v>
      </c>
      <c r="B218">
        <v>-2.72</v>
      </c>
      <c r="C218">
        <v>14.62</v>
      </c>
      <c r="D218">
        <v>-2.73</v>
      </c>
      <c r="E218">
        <v>14.58</v>
      </c>
      <c r="F218">
        <f>_10sept_0_106[[#This Row],[H_mag]]-40</f>
        <v>-42.72</v>
      </c>
      <c r="G218">
        <f>_10sept_0_106[[#This Row],[V_mag]]-40</f>
        <v>-42.73</v>
      </c>
      <c r="H218">
        <f>10^(_10sept_0_106[[#This Row],[H_mag_adj]]/20)*COS(RADIANS(_10sept_0_106[[#This Row],[H_phase]]))</f>
        <v>7.0746562082663307E-3</v>
      </c>
      <c r="I218">
        <f>10^(_10sept_0_106[[#This Row],[H_mag_adj]]/20)*SIN(RADIANS(_10sept_0_106[[#This Row],[H_phase]]))</f>
        <v>1.8454472288677729E-3</v>
      </c>
      <c r="J218">
        <f>10^(_10sept_0_106[[#This Row],[V_mag_adj]]/20)*COS(RADIANS(_10sept_0_106[[#This Row],[V_phase]]))</f>
        <v>7.0678010567535527E-3</v>
      </c>
      <c r="K218">
        <f>10^(_10sept_0_106[[#This Row],[V_mag_adj]]/20)*SIN(RADIANS(_10sept_0_106[[#This Row],[V_phase]]))</f>
        <v>1.838389994238285E-3</v>
      </c>
    </row>
    <row r="219" spans="1:11" x14ac:dyDescent="0.25">
      <c r="A219">
        <v>36</v>
      </c>
      <c r="B219">
        <v>-2.95</v>
      </c>
      <c r="C219">
        <v>7.42</v>
      </c>
      <c r="D219">
        <v>-2.95</v>
      </c>
      <c r="E219">
        <v>7.58</v>
      </c>
      <c r="F219">
        <f>_10sept_0_106[[#This Row],[H_mag]]-40</f>
        <v>-42.95</v>
      </c>
      <c r="G219">
        <f>_10sept_0_106[[#This Row],[V_mag]]-40</f>
        <v>-42.95</v>
      </c>
      <c r="H219">
        <f>10^(_10sept_0_106[[#This Row],[H_mag_adj]]/20)*COS(RADIANS(_10sept_0_106[[#This Row],[H_phase]]))</f>
        <v>7.0607033973905447E-3</v>
      </c>
      <c r="I219">
        <f>10^(_10sept_0_106[[#This Row],[H_mag_adj]]/20)*SIN(RADIANS(_10sept_0_106[[#This Row],[H_phase]]))</f>
        <v>9.1953159899373733E-4</v>
      </c>
      <c r="J219">
        <f>10^(_10sept_0_106[[#This Row],[V_mag_adj]]/20)*COS(RADIANS(_10sept_0_106[[#This Row],[V_phase]]))</f>
        <v>7.0581080536996459E-3</v>
      </c>
      <c r="K219">
        <f>10^(_10sept_0_106[[#This Row],[V_mag_adj]]/20)*SIN(RADIANS(_10sept_0_106[[#This Row],[V_phase]]))</f>
        <v>9.3924519150781114E-4</v>
      </c>
    </row>
    <row r="220" spans="1:11" x14ac:dyDescent="0.25">
      <c r="A220">
        <v>37</v>
      </c>
      <c r="B220">
        <v>-3.13</v>
      </c>
      <c r="C220">
        <v>0.81</v>
      </c>
      <c r="D220">
        <v>-3.14</v>
      </c>
      <c r="E220">
        <v>0.65</v>
      </c>
      <c r="F220">
        <f>_10sept_0_106[[#This Row],[H_mag]]-40</f>
        <v>-43.13</v>
      </c>
      <c r="G220">
        <f>_10sept_0_106[[#This Row],[V_mag]]-40</f>
        <v>-43.14</v>
      </c>
      <c r="H220">
        <f>10^(_10sept_0_106[[#This Row],[H_mag_adj]]/20)*COS(RADIANS(_10sept_0_106[[#This Row],[H_phase]]))</f>
        <v>6.9735930414096666E-3</v>
      </c>
      <c r="I220">
        <f>10^(_10sept_0_106[[#This Row],[H_mag_adj]]/20)*SIN(RADIANS(_10sept_0_106[[#This Row],[H_phase]]))</f>
        <v>9.8593417370271437E-5</v>
      </c>
      <c r="J220">
        <f>10^(_10sept_0_106[[#This Row],[V_mag_adj]]/20)*COS(RADIANS(_10sept_0_106[[#This Row],[V_phase]]))</f>
        <v>6.9658168637586875E-3</v>
      </c>
      <c r="K220">
        <f>10^(_10sept_0_106[[#This Row],[V_mag_adj]]/20)*SIN(RADIANS(_10sept_0_106[[#This Row],[V_phase]]))</f>
        <v>7.9028075942495839E-5</v>
      </c>
    </row>
    <row r="221" spans="1:11" x14ac:dyDescent="0.25">
      <c r="A221">
        <v>38</v>
      </c>
      <c r="B221">
        <v>-3.31</v>
      </c>
      <c r="C221">
        <v>-6.83</v>
      </c>
      <c r="D221">
        <v>-3.32</v>
      </c>
      <c r="E221">
        <v>-6.83</v>
      </c>
      <c r="F221">
        <f>_10sept_0_106[[#This Row],[H_mag]]-40</f>
        <v>-43.31</v>
      </c>
      <c r="G221">
        <f>_10sept_0_106[[#This Row],[V_mag]]-40</f>
        <v>-43.32</v>
      </c>
      <c r="H221">
        <f>10^(_10sept_0_106[[#This Row],[H_mag_adj]]/20)*COS(RADIANS(_10sept_0_106[[#This Row],[H_phase]]))</f>
        <v>6.7827683858975758E-3</v>
      </c>
      <c r="I221">
        <f>10^(_10sept_0_106[[#This Row],[H_mag_adj]]/20)*SIN(RADIANS(_10sept_0_106[[#This Row],[H_phase]]))</f>
        <v>-8.1239833499162871E-4</v>
      </c>
      <c r="J221">
        <f>10^(_10sept_0_106[[#This Row],[V_mag_adj]]/20)*COS(RADIANS(_10sept_0_106[[#This Row],[V_phase]]))</f>
        <v>6.7749639286790427E-3</v>
      </c>
      <c r="K221">
        <f>10^(_10sept_0_106[[#This Row],[V_mag_adj]]/20)*SIN(RADIANS(_10sept_0_106[[#This Row],[V_phase]]))</f>
        <v>-8.1146356504385459E-4</v>
      </c>
    </row>
    <row r="222" spans="1:11" x14ac:dyDescent="0.25">
      <c r="A222">
        <v>39</v>
      </c>
      <c r="B222">
        <v>-3.46</v>
      </c>
      <c r="C222">
        <v>-14.64</v>
      </c>
      <c r="D222">
        <v>-3.49</v>
      </c>
      <c r="E222">
        <v>-14.63</v>
      </c>
      <c r="F222">
        <f>_10sept_0_106[[#This Row],[H_mag]]-40</f>
        <v>-43.46</v>
      </c>
      <c r="G222">
        <f>_10sept_0_106[[#This Row],[V_mag]]-40</f>
        <v>-43.49</v>
      </c>
      <c r="H222">
        <f>10^(_10sept_0_106[[#This Row],[H_mag_adj]]/20)*COS(RADIANS(_10sept_0_106[[#This Row],[H_phase]]))</f>
        <v>6.4962954352794436E-3</v>
      </c>
      <c r="I222">
        <f>10^(_10sept_0_106[[#This Row],[H_mag_adj]]/20)*SIN(RADIANS(_10sept_0_106[[#This Row],[H_phase]]))</f>
        <v>-1.6970020835913567E-3</v>
      </c>
      <c r="J222">
        <f>10^(_10sept_0_106[[#This Row],[V_mag_adj]]/20)*COS(RADIANS(_10sept_0_106[[#This Row],[V_phase]]))</f>
        <v>6.474191792116518E-3</v>
      </c>
      <c r="K222">
        <f>10^(_10sept_0_106[[#This Row],[V_mag_adj]]/20)*SIN(RADIANS(_10sept_0_106[[#This Row],[V_phase]]))</f>
        <v>-1.6900210225104502E-3</v>
      </c>
    </row>
    <row r="223" spans="1:11" x14ac:dyDescent="0.25">
      <c r="A223">
        <v>40</v>
      </c>
      <c r="B223">
        <v>-3.58</v>
      </c>
      <c r="C223">
        <v>-22.06</v>
      </c>
      <c r="D223">
        <v>-3.6</v>
      </c>
      <c r="E223">
        <v>-22.17</v>
      </c>
      <c r="F223">
        <f>_10sept_0_106[[#This Row],[H_mag]]-40</f>
        <v>-43.58</v>
      </c>
      <c r="G223">
        <f>_10sept_0_106[[#This Row],[V_mag]]-40</f>
        <v>-43.6</v>
      </c>
      <c r="H223">
        <f>10^(_10sept_0_106[[#This Row],[H_mag_adj]]/20)*COS(RADIANS(_10sept_0_106[[#This Row],[H_phase]]))</f>
        <v>6.1373633484959056E-3</v>
      </c>
      <c r="I223">
        <f>10^(_10sept_0_106[[#This Row],[H_mag_adj]]/20)*SIN(RADIANS(_10sept_0_106[[#This Row],[H_phase]]))</f>
        <v>-2.4871350799740878E-3</v>
      </c>
      <c r="J223">
        <f>10^(_10sept_0_106[[#This Row],[V_mag_adj]]/20)*COS(RADIANS(_10sept_0_106[[#This Row],[V_phase]]))</f>
        <v>6.1184725482022586E-3</v>
      </c>
      <c r="K223">
        <f>10^(_10sept_0_106[[#This Row],[V_mag_adj]]/20)*SIN(RADIANS(_10sept_0_106[[#This Row],[V_phase]]))</f>
        <v>-2.493166039579376E-3</v>
      </c>
    </row>
    <row r="224" spans="1:11" x14ac:dyDescent="0.25">
      <c r="A224">
        <v>41</v>
      </c>
      <c r="B224">
        <v>-3.71</v>
      </c>
      <c r="C224">
        <v>-30.21</v>
      </c>
      <c r="D224">
        <v>-3.72</v>
      </c>
      <c r="E224">
        <v>-30.05</v>
      </c>
      <c r="F224">
        <f>_10sept_0_106[[#This Row],[H_mag]]-40</f>
        <v>-43.71</v>
      </c>
      <c r="G224">
        <f>_10sept_0_106[[#This Row],[V_mag]]-40</f>
        <v>-43.72</v>
      </c>
      <c r="H224">
        <f>10^(_10sept_0_106[[#This Row],[H_mag_adj]]/20)*COS(RADIANS(_10sept_0_106[[#This Row],[H_phase]]))</f>
        <v>5.6377748320286594E-3</v>
      </c>
      <c r="I224">
        <f>10^(_10sept_0_106[[#This Row],[H_mag_adj]]/20)*SIN(RADIANS(_10sept_0_106[[#This Row],[H_phase]]))</f>
        <v>-3.2825807311806462E-3</v>
      </c>
      <c r="J224">
        <f>10^(_10sept_0_106[[#This Row],[V_mag_adj]]/20)*COS(RADIANS(_10sept_0_106[[#This Row],[V_phase]]))</f>
        <v>5.6404220171595637E-3</v>
      </c>
      <c r="K224">
        <f>10^(_10sept_0_106[[#This Row],[V_mag_adj]]/20)*SIN(RADIANS(_10sept_0_106[[#This Row],[V_phase]]))</f>
        <v>-3.2630654089326671E-3</v>
      </c>
    </row>
    <row r="225" spans="1:11" x14ac:dyDescent="0.25">
      <c r="A225">
        <v>42</v>
      </c>
      <c r="B225">
        <v>-3.84</v>
      </c>
      <c r="C225">
        <v>-38.840000000000003</v>
      </c>
      <c r="D225">
        <v>-3.85</v>
      </c>
      <c r="E225">
        <v>-38.450000000000003</v>
      </c>
      <c r="F225">
        <f>_10sept_0_106[[#This Row],[H_mag]]-40</f>
        <v>-43.84</v>
      </c>
      <c r="G225">
        <f>_10sept_0_106[[#This Row],[V_mag]]-40</f>
        <v>-43.85</v>
      </c>
      <c r="H225">
        <f>10^(_10sept_0_106[[#This Row],[H_mag_adj]]/20)*COS(RADIANS(_10sept_0_106[[#This Row],[H_phase]]))</f>
        <v>5.0058967064654384E-3</v>
      </c>
      <c r="I225">
        <f>10^(_10sept_0_106[[#This Row],[H_mag_adj]]/20)*SIN(RADIANS(_10sept_0_106[[#This Row],[H_phase]]))</f>
        <v>-4.0306014890106089E-3</v>
      </c>
      <c r="J225">
        <f>10^(_10sept_0_106[[#This Row],[V_mag_adj]]/20)*COS(RADIANS(_10sept_0_106[[#This Row],[V_phase]]))</f>
        <v>5.0274245921357388E-3</v>
      </c>
      <c r="K225">
        <f>10^(_10sept_0_106[[#This Row],[V_mag_adj]]/20)*SIN(RADIANS(_10sept_0_106[[#This Row],[V_phase]]))</f>
        <v>-3.9918359034561762E-3</v>
      </c>
    </row>
    <row r="226" spans="1:11" x14ac:dyDescent="0.25">
      <c r="A226">
        <v>43</v>
      </c>
      <c r="B226">
        <v>-3.96</v>
      </c>
      <c r="C226">
        <v>-47.44</v>
      </c>
      <c r="D226">
        <v>-3.97</v>
      </c>
      <c r="E226">
        <v>-47.05</v>
      </c>
      <c r="F226">
        <f>_10sept_0_106[[#This Row],[H_mag]]-40</f>
        <v>-43.96</v>
      </c>
      <c r="G226">
        <f>_10sept_0_106[[#This Row],[V_mag]]-40</f>
        <v>-43.97</v>
      </c>
      <c r="H226">
        <f>10^(_10sept_0_106[[#This Row],[H_mag_adj]]/20)*COS(RADIANS(_10sept_0_106[[#This Row],[H_phase]]))</f>
        <v>4.2872532990421387E-3</v>
      </c>
      <c r="I226">
        <f>10^(_10sept_0_106[[#This Row],[H_mag_adj]]/20)*SIN(RADIANS(_10sept_0_106[[#This Row],[H_phase]]))</f>
        <v>-4.6688906856710878E-3</v>
      </c>
      <c r="J226">
        <f>10^(_10sept_0_106[[#This Row],[V_mag_adj]]/20)*COS(RADIANS(_10sept_0_106[[#This Row],[V_phase]]))</f>
        <v>4.3139643705002789E-3</v>
      </c>
      <c r="K226">
        <f>10^(_10sept_0_106[[#This Row],[V_mag_adj]]/20)*SIN(RADIANS(_10sept_0_106[[#This Row],[V_phase]]))</f>
        <v>-4.6342618800391854E-3</v>
      </c>
    </row>
    <row r="227" spans="1:11" x14ac:dyDescent="0.25">
      <c r="A227">
        <v>44</v>
      </c>
      <c r="B227">
        <v>-4.09</v>
      </c>
      <c r="C227">
        <v>-55.99</v>
      </c>
      <c r="D227">
        <v>-4.09</v>
      </c>
      <c r="E227">
        <v>-55.72</v>
      </c>
      <c r="F227">
        <f>_10sept_0_106[[#This Row],[H_mag]]-40</f>
        <v>-44.09</v>
      </c>
      <c r="G227">
        <f>_10sept_0_106[[#This Row],[V_mag]]-40</f>
        <v>-44.09</v>
      </c>
      <c r="H227">
        <f>10^(_10sept_0_106[[#This Row],[H_mag_adj]]/20)*COS(RADIANS(_10sept_0_106[[#This Row],[H_phase]]))</f>
        <v>3.492802315797355E-3</v>
      </c>
      <c r="I227">
        <f>10^(_10sept_0_106[[#This Row],[H_mag_adj]]/20)*SIN(RADIANS(_10sept_0_106[[#This Row],[H_phase]]))</f>
        <v>-5.1763433667420906E-3</v>
      </c>
      <c r="J227">
        <f>10^(_10sept_0_106[[#This Row],[V_mag_adj]]/20)*COS(RADIANS(_10sept_0_106[[#This Row],[V_phase]]))</f>
        <v>3.5171563873793361E-3</v>
      </c>
      <c r="K227">
        <f>10^(_10sept_0_106[[#This Row],[V_mag_adj]]/20)*SIN(RADIANS(_10sept_0_106[[#This Row],[V_phase]]))</f>
        <v>-5.1598265101038959E-3</v>
      </c>
    </row>
    <row r="228" spans="1:11" x14ac:dyDescent="0.25">
      <c r="A228">
        <v>45</v>
      </c>
      <c r="B228">
        <v>-4.21</v>
      </c>
      <c r="C228">
        <v>-64.64</v>
      </c>
      <c r="D228">
        <v>-4.21</v>
      </c>
      <c r="E228">
        <v>-64.47</v>
      </c>
      <c r="F228">
        <f>_10sept_0_106[[#This Row],[H_mag]]-40</f>
        <v>-44.21</v>
      </c>
      <c r="G228">
        <f>_10sept_0_106[[#This Row],[V_mag]]-40</f>
        <v>-44.21</v>
      </c>
      <c r="H228">
        <f>10^(_10sept_0_106[[#This Row],[H_mag_adj]]/20)*COS(RADIANS(_10sept_0_106[[#This Row],[H_phase]]))</f>
        <v>2.6378647088188909E-3</v>
      </c>
      <c r="I228">
        <f>10^(_10sept_0_106[[#This Row],[H_mag_adj]]/20)*SIN(RADIANS(_10sept_0_106[[#This Row],[H_phase]]))</f>
        <v>-5.5653542812058223E-3</v>
      </c>
      <c r="J228">
        <f>10^(_10sept_0_106[[#This Row],[V_mag_adj]]/20)*COS(RADIANS(_10sept_0_106[[#This Row],[V_phase]]))</f>
        <v>2.6543658120148782E-3</v>
      </c>
      <c r="K228">
        <f>10^(_10sept_0_106[[#This Row],[V_mag_adj]]/20)*SIN(RADIANS(_10sept_0_106[[#This Row],[V_phase]]))</f>
        <v>-5.5575030934201693E-3</v>
      </c>
    </row>
    <row r="229" spans="1:11" x14ac:dyDescent="0.25">
      <c r="A229">
        <v>46</v>
      </c>
      <c r="B229">
        <v>-4.34</v>
      </c>
      <c r="C229">
        <v>-73.88</v>
      </c>
      <c r="D229">
        <v>-4.38</v>
      </c>
      <c r="E229">
        <v>-74.040000000000006</v>
      </c>
      <c r="F229">
        <f>_10sept_0_106[[#This Row],[H_mag]]-40</f>
        <v>-44.34</v>
      </c>
      <c r="G229">
        <f>_10sept_0_106[[#This Row],[V_mag]]-40</f>
        <v>-44.38</v>
      </c>
      <c r="H229">
        <f>10^(_10sept_0_106[[#This Row],[H_mag_adj]]/20)*COS(RADIANS(_10sept_0_106[[#This Row],[H_phase]]))</f>
        <v>1.6846034894419364E-3</v>
      </c>
      <c r="I229">
        <f>10^(_10sept_0_106[[#This Row],[H_mag_adj]]/20)*SIN(RADIANS(_10sept_0_106[[#This Row],[H_phase]]))</f>
        <v>-5.8288084929609026E-3</v>
      </c>
      <c r="J229">
        <f>10^(_10sept_0_106[[#This Row],[V_mag_adj]]/20)*COS(RADIANS(_10sept_0_106[[#This Row],[V_phase]]))</f>
        <v>1.6606546048310764E-3</v>
      </c>
      <c r="K229">
        <f>10^(_10sept_0_106[[#This Row],[V_mag_adj]]/20)*SIN(RADIANS(_10sept_0_106[[#This Row],[V_phase]]))</f>
        <v>-5.8066876079236468E-3</v>
      </c>
    </row>
    <row r="230" spans="1:11" x14ac:dyDescent="0.25">
      <c r="A230">
        <v>47</v>
      </c>
      <c r="B230">
        <v>-4.5199999999999996</v>
      </c>
      <c r="C230">
        <v>-83.58</v>
      </c>
      <c r="D230">
        <v>-4.5599999999999996</v>
      </c>
      <c r="E230">
        <v>-83.9</v>
      </c>
      <c r="F230">
        <f>_10sept_0_106[[#This Row],[H_mag]]-40</f>
        <v>-44.519999999999996</v>
      </c>
      <c r="G230">
        <f>_10sept_0_106[[#This Row],[V_mag]]-40</f>
        <v>-44.56</v>
      </c>
      <c r="H230">
        <f>10^(_10sept_0_106[[#This Row],[H_mag_adj]]/20)*COS(RADIANS(_10sept_0_106[[#This Row],[H_phase]]))</f>
        <v>6.6451262570050033E-4</v>
      </c>
      <c r="I230">
        <f>10^(_10sept_0_106[[#This Row],[H_mag_adj]]/20)*SIN(RADIANS(_10sept_0_106[[#This Row],[H_phase]]))</f>
        <v>-5.9056532195414487E-3</v>
      </c>
      <c r="J230">
        <f>10^(_10sept_0_106[[#This Row],[V_mag_adj]]/20)*COS(RADIANS(_10sept_0_106[[#This Row],[V_phase]]))</f>
        <v>6.2861747693801105E-4</v>
      </c>
      <c r="K230">
        <f>10^(_10sept_0_106[[#This Row],[V_mag_adj]]/20)*SIN(RADIANS(_10sept_0_106[[#This Row],[V_phase]]))</f>
        <v>-5.8821217915411899E-3</v>
      </c>
    </row>
    <row r="231" spans="1:11" x14ac:dyDescent="0.25">
      <c r="A231">
        <v>48</v>
      </c>
      <c r="B231">
        <v>-4.7</v>
      </c>
      <c r="C231">
        <v>-93.53</v>
      </c>
      <c r="D231">
        <v>-4.7300000000000004</v>
      </c>
      <c r="E231">
        <v>-93.43</v>
      </c>
      <c r="F231">
        <f>_10sept_0_106[[#This Row],[H_mag]]-40</f>
        <v>-44.7</v>
      </c>
      <c r="G231">
        <f>_10sept_0_106[[#This Row],[V_mag]]-40</f>
        <v>-44.730000000000004</v>
      </c>
      <c r="H231">
        <f>10^(_10sept_0_106[[#This Row],[H_mag_adj]]/20)*COS(RADIANS(_10sept_0_106[[#This Row],[H_phase]]))</f>
        <v>-3.5840766458323912E-4</v>
      </c>
      <c r="I231">
        <f>10^(_10sept_0_106[[#This Row],[H_mag_adj]]/20)*SIN(RADIANS(_10sept_0_106[[#This Row],[H_phase]]))</f>
        <v>-5.8099879139192866E-3</v>
      </c>
      <c r="J231">
        <f>10^(_10sept_0_106[[#This Row],[V_mag_adj]]/20)*COS(RADIANS(_10sept_0_106[[#This Row],[V_phase]]))</f>
        <v>-3.4706598602958884E-4</v>
      </c>
      <c r="K231">
        <f>10^(_10sept_0_106[[#This Row],[V_mag_adj]]/20)*SIN(RADIANS(_10sept_0_106[[#This Row],[V_phase]]))</f>
        <v>-5.790570104824767E-3</v>
      </c>
    </row>
    <row r="232" spans="1:11" x14ac:dyDescent="0.25">
      <c r="A232">
        <v>49</v>
      </c>
      <c r="B232">
        <v>-4.9000000000000004</v>
      </c>
      <c r="C232">
        <v>-103.33</v>
      </c>
      <c r="D232">
        <v>-4.93</v>
      </c>
      <c r="E232">
        <v>-103.01</v>
      </c>
      <c r="F232">
        <f>_10sept_0_106[[#This Row],[H_mag]]-40</f>
        <v>-44.9</v>
      </c>
      <c r="G232">
        <f>_10sept_0_106[[#This Row],[V_mag]]-40</f>
        <v>-44.93</v>
      </c>
      <c r="H232">
        <f>10^(_10sept_0_106[[#This Row],[H_mag_adj]]/20)*COS(RADIANS(_10sept_0_106[[#This Row],[H_phase]]))</f>
        <v>-1.3115431129406456E-3</v>
      </c>
      <c r="I232">
        <f>10^(_10sept_0_106[[#This Row],[H_mag_adj]]/20)*SIN(RADIANS(_10sept_0_106[[#This Row],[H_phase]]))</f>
        <v>-5.5352705765717306E-3</v>
      </c>
      <c r="J232">
        <f>10^(_10sept_0_106[[#This Row],[V_mag_adj]]/20)*COS(RADIANS(_10sept_0_106[[#This Row],[V_phase]]))</f>
        <v>-1.2761926015658702E-3</v>
      </c>
      <c r="K232">
        <f>10^(_10sept_0_106[[#This Row],[V_mag_adj]]/20)*SIN(RADIANS(_10sept_0_106[[#This Row],[V_phase]]))</f>
        <v>-5.5233991192119771E-3</v>
      </c>
    </row>
    <row r="233" spans="1:11" x14ac:dyDescent="0.25">
      <c r="A233">
        <v>50</v>
      </c>
      <c r="B233">
        <v>-5.15</v>
      </c>
      <c r="C233">
        <v>-113.89</v>
      </c>
      <c r="D233">
        <v>-5.17</v>
      </c>
      <c r="E233">
        <v>-113.82</v>
      </c>
      <c r="F233">
        <f>_10sept_0_106[[#This Row],[H_mag]]-40</f>
        <v>-45.15</v>
      </c>
      <c r="G233">
        <f>_10sept_0_106[[#This Row],[V_mag]]-40</f>
        <v>-45.17</v>
      </c>
      <c r="H233">
        <f>10^(_10sept_0_106[[#This Row],[H_mag_adj]]/20)*COS(RADIANS(_10sept_0_106[[#This Row],[H_phase]]))</f>
        <v>-2.2383898866800791E-3</v>
      </c>
      <c r="I233">
        <f>10^(_10sept_0_106[[#This Row],[H_mag_adj]]/20)*SIN(RADIANS(_10sept_0_106[[#This Row],[H_phase]]))</f>
        <v>-5.0535949429454169E-3</v>
      </c>
      <c r="J233">
        <f>10^(_10sept_0_106[[#This Row],[V_mag_adj]]/20)*COS(RADIANS(_10sept_0_106[[#This Row],[V_phase]]))</f>
        <v>-2.2270801367864656E-3</v>
      </c>
      <c r="K233">
        <f>10^(_10sept_0_106[[#This Row],[V_mag_adj]]/20)*SIN(RADIANS(_10sept_0_106[[#This Row],[V_phase]]))</f>
        <v>-5.044696653030185E-3</v>
      </c>
    </row>
    <row r="234" spans="1:11" x14ac:dyDescent="0.25">
      <c r="A234">
        <v>51</v>
      </c>
      <c r="B234">
        <v>-5.42</v>
      </c>
      <c r="C234">
        <v>-124.59</v>
      </c>
      <c r="D234">
        <v>-5.43</v>
      </c>
      <c r="E234">
        <v>-124.52</v>
      </c>
      <c r="F234">
        <f>_10sept_0_106[[#This Row],[H_mag]]-40</f>
        <v>-45.42</v>
      </c>
      <c r="G234">
        <f>_10sept_0_106[[#This Row],[V_mag]]-40</f>
        <v>-45.43</v>
      </c>
      <c r="H234">
        <f>10^(_10sept_0_106[[#This Row],[H_mag_adj]]/20)*COS(RADIANS(_10sept_0_106[[#This Row],[H_phase]]))</f>
        <v>-3.0417180105134682E-3</v>
      </c>
      <c r="I234">
        <f>10^(_10sept_0_106[[#This Row],[H_mag_adj]]/20)*SIN(RADIANS(_10sept_0_106[[#This Row],[H_phase]]))</f>
        <v>-4.4108680965049135E-3</v>
      </c>
      <c r="J234">
        <f>10^(_10sept_0_106[[#This Row],[V_mag_adj]]/20)*COS(RADIANS(_10sept_0_106[[#This Row],[V_phase]]))</f>
        <v>-3.032833160844791E-3</v>
      </c>
      <c r="K234">
        <f>10^(_10sept_0_106[[#This Row],[V_mag_adj]]/20)*SIN(RADIANS(_10sept_0_106[[#This Row],[V_phase]]))</f>
        <v>-4.4095014137140219E-3</v>
      </c>
    </row>
    <row r="235" spans="1:11" x14ac:dyDescent="0.25">
      <c r="A235">
        <v>52</v>
      </c>
      <c r="B235">
        <v>-5.73</v>
      </c>
      <c r="C235">
        <v>-135.52000000000001</v>
      </c>
      <c r="D235">
        <v>-5.75</v>
      </c>
      <c r="E235">
        <v>-135.58000000000001</v>
      </c>
      <c r="F235">
        <f>_10sept_0_106[[#This Row],[H_mag]]-40</f>
        <v>-45.730000000000004</v>
      </c>
      <c r="G235">
        <f>_10sept_0_106[[#This Row],[V_mag]]-40</f>
        <v>-45.75</v>
      </c>
      <c r="H235">
        <f>10^(_10sept_0_106[[#This Row],[H_mag_adj]]/20)*COS(RADIANS(_10sept_0_106[[#This Row],[H_phase]]))</f>
        <v>-3.6888498327320388E-3</v>
      </c>
      <c r="I235">
        <f>10^(_10sept_0_106[[#This Row],[H_mag_adj]]/20)*SIN(RADIANS(_10sept_0_106[[#This Row],[H_phase]]))</f>
        <v>-3.622492373792648E-3</v>
      </c>
      <c r="J235">
        <f>10^(_10sept_0_106[[#This Row],[V_mag_adj]]/20)*COS(RADIANS(_10sept_0_106[[#This Row],[V_phase]]))</f>
        <v>-3.6841484352860467E-3</v>
      </c>
      <c r="K235">
        <f>10^(_10sept_0_106[[#This Row],[V_mag_adj]]/20)*SIN(RADIANS(_10sept_0_106[[#This Row],[V_phase]]))</f>
        <v>-3.6103048215860465E-3</v>
      </c>
    </row>
    <row r="236" spans="1:11" x14ac:dyDescent="0.25">
      <c r="A236">
        <v>53</v>
      </c>
      <c r="B236">
        <v>-6.07</v>
      </c>
      <c r="C236">
        <v>-146.69999999999999</v>
      </c>
      <c r="D236">
        <v>-6.05</v>
      </c>
      <c r="E236">
        <v>-146.03</v>
      </c>
      <c r="F236">
        <f>_10sept_0_106[[#This Row],[H_mag]]-40</f>
        <v>-46.07</v>
      </c>
      <c r="G236">
        <f>_10sept_0_106[[#This Row],[V_mag]]-40</f>
        <v>-46.05</v>
      </c>
      <c r="H236">
        <f>10^(_10sept_0_106[[#This Row],[H_mag_adj]]/20)*COS(RADIANS(_10sept_0_106[[#This Row],[H_phase]]))</f>
        <v>-4.1553364336960339E-3</v>
      </c>
      <c r="I236">
        <f>10^(_10sept_0_106[[#This Row],[H_mag_adj]]/20)*SIN(RADIANS(_10sept_0_106[[#This Row],[H_phase]]))</f>
        <v>-2.7295458547090907E-3</v>
      </c>
      <c r="J236">
        <f>10^(_10sept_0_106[[#This Row],[V_mag_adj]]/20)*COS(RADIANS(_10sept_0_106[[#This Row],[V_phase]]))</f>
        <v>-4.1326393583420232E-3</v>
      </c>
      <c r="K236">
        <f>10^(_10sept_0_106[[#This Row],[V_mag_adj]]/20)*SIN(RADIANS(_10sept_0_106[[#This Row],[V_phase]]))</f>
        <v>-2.7843532439038926E-3</v>
      </c>
    </row>
    <row r="237" spans="1:11" x14ac:dyDescent="0.25">
      <c r="A237">
        <v>54</v>
      </c>
      <c r="B237">
        <v>-6.44</v>
      </c>
      <c r="C237">
        <v>-158.18</v>
      </c>
      <c r="D237">
        <v>-6.45</v>
      </c>
      <c r="E237">
        <v>-157.93</v>
      </c>
      <c r="F237">
        <f>_10sept_0_106[[#This Row],[H_mag]]-40</f>
        <v>-46.44</v>
      </c>
      <c r="G237">
        <f>_10sept_0_106[[#This Row],[V_mag]]-40</f>
        <v>-46.45</v>
      </c>
      <c r="H237">
        <f>10^(_10sept_0_106[[#This Row],[H_mag_adj]]/20)*COS(RADIANS(_10sept_0_106[[#This Row],[H_phase]]))</f>
        <v>-4.4229763116652564E-3</v>
      </c>
      <c r="I237">
        <f>10^(_10sept_0_106[[#This Row],[H_mag_adj]]/20)*SIN(RADIANS(_10sept_0_106[[#This Row],[H_phase]]))</f>
        <v>-1.7708554614327509E-3</v>
      </c>
      <c r="J237">
        <f>10^(_10sept_0_106[[#This Row],[V_mag_adj]]/20)*COS(RADIANS(_10sept_0_106[[#This Row],[V_phase]]))</f>
        <v>-4.4101271476499806E-3</v>
      </c>
      <c r="K237">
        <f>10^(_10sept_0_106[[#This Row],[V_mag_adj]]/20)*SIN(RADIANS(_10sept_0_106[[#This Row],[V_phase]]))</f>
        <v>-1.7880776318413027E-3</v>
      </c>
    </row>
    <row r="238" spans="1:11" x14ac:dyDescent="0.25">
      <c r="A238">
        <v>55</v>
      </c>
      <c r="B238">
        <v>-6.82</v>
      </c>
      <c r="C238">
        <v>-170</v>
      </c>
      <c r="D238">
        <v>-6.86</v>
      </c>
      <c r="E238">
        <v>-170.21</v>
      </c>
      <c r="F238">
        <f>_10sept_0_106[[#This Row],[H_mag]]-40</f>
        <v>-46.82</v>
      </c>
      <c r="G238">
        <f>_10sept_0_106[[#This Row],[V_mag]]-40</f>
        <v>-46.86</v>
      </c>
      <c r="H238">
        <f>10^(_10sept_0_106[[#This Row],[H_mag_adj]]/20)*COS(RADIANS(_10sept_0_106[[#This Row],[H_phase]]))</f>
        <v>-4.4910869048861287E-3</v>
      </c>
      <c r="I238">
        <f>10^(_10sept_0_106[[#This Row],[H_mag_adj]]/20)*SIN(RADIANS(_10sept_0_106[[#This Row],[H_phase]]))</f>
        <v>-7.9189979403789586E-4</v>
      </c>
      <c r="J238">
        <f>10^(_10sept_0_106[[#This Row],[V_mag_adj]]/20)*COS(RADIANS(_10sept_0_106[[#This Row],[V_phase]]))</f>
        <v>-4.4733113300141607E-3</v>
      </c>
      <c r="K238">
        <f>10^(_10sept_0_106[[#This Row],[V_mag_adj]]/20)*SIN(RADIANS(_10sept_0_106[[#This Row],[V_phase]]))</f>
        <v>-7.7187102385497738E-4</v>
      </c>
    </row>
    <row r="239" spans="1:11" x14ac:dyDescent="0.25">
      <c r="A239">
        <v>56</v>
      </c>
      <c r="B239">
        <v>-7.25</v>
      </c>
      <c r="C239">
        <v>178</v>
      </c>
      <c r="D239">
        <v>-7.27</v>
      </c>
      <c r="E239">
        <v>178.02</v>
      </c>
      <c r="F239">
        <f>_10sept_0_106[[#This Row],[H_mag]]-40</f>
        <v>-47.25</v>
      </c>
      <c r="G239">
        <f>_10sept_0_106[[#This Row],[V_mag]]-40</f>
        <v>-47.269999999999996</v>
      </c>
      <c r="H239">
        <f>10^(_10sept_0_106[[#This Row],[H_mag_adj]]/20)*COS(RADIANS(_10sept_0_106[[#This Row],[H_phase]]))</f>
        <v>-4.3374587631869613E-3</v>
      </c>
      <c r="I239">
        <f>10^(_10sept_0_106[[#This Row],[H_mag_adj]]/20)*SIN(RADIANS(_10sept_0_106[[#This Row],[H_phase]]))</f>
        <v>1.5146739764921384E-4</v>
      </c>
      <c r="J239">
        <f>10^(_10sept_0_106[[#This Row],[V_mag_adj]]/20)*COS(RADIANS(_10sept_0_106[[#This Row],[V_phase]]))</f>
        <v>-4.3275353717064481E-3</v>
      </c>
      <c r="K239">
        <f>10^(_10sept_0_106[[#This Row],[V_mag_adj]]/20)*SIN(RADIANS(_10sept_0_106[[#This Row],[V_phase]]))</f>
        <v>1.4960844663234371E-4</v>
      </c>
    </row>
    <row r="240" spans="1:11" x14ac:dyDescent="0.25">
      <c r="A240">
        <v>57</v>
      </c>
      <c r="B240">
        <v>-7.65</v>
      </c>
      <c r="C240">
        <v>166.39</v>
      </c>
      <c r="D240">
        <v>-7.69</v>
      </c>
      <c r="E240">
        <v>166.27</v>
      </c>
      <c r="F240">
        <f>_10sept_0_106[[#This Row],[H_mag]]-40</f>
        <v>-47.65</v>
      </c>
      <c r="G240">
        <f>_10sept_0_106[[#This Row],[V_mag]]-40</f>
        <v>-47.69</v>
      </c>
      <c r="H240">
        <f>10^(_10sept_0_106[[#This Row],[H_mag_adj]]/20)*COS(RADIANS(_10sept_0_106[[#This Row],[H_phase]]))</f>
        <v>-4.0283805906621067E-3</v>
      </c>
      <c r="I240">
        <f>10^(_10sept_0_106[[#This Row],[H_mag_adj]]/20)*SIN(RADIANS(_10sept_0_106[[#This Row],[H_phase]]))</f>
        <v>9.7531209792183176E-4</v>
      </c>
      <c r="J240">
        <f>10^(_10sept_0_106[[#This Row],[V_mag_adj]]/20)*COS(RADIANS(_10sept_0_106[[#This Row],[V_phase]]))</f>
        <v>-4.0078297663771181E-3</v>
      </c>
      <c r="K240">
        <f>10^(_10sept_0_106[[#This Row],[V_mag_adj]]/20)*SIN(RADIANS(_10sept_0_106[[#This Row],[V_phase]]))</f>
        <v>9.7922706646160949E-4</v>
      </c>
    </row>
    <row r="241" spans="1:11" x14ac:dyDescent="0.25">
      <c r="A241">
        <v>58</v>
      </c>
      <c r="B241">
        <v>-8.11</v>
      </c>
      <c r="C241">
        <v>153.57</v>
      </c>
      <c r="D241">
        <v>-8.1300000000000008</v>
      </c>
      <c r="E241">
        <v>153.58000000000001</v>
      </c>
      <c r="F241">
        <f>_10sept_0_106[[#This Row],[H_mag]]-40</f>
        <v>-48.11</v>
      </c>
      <c r="G241">
        <f>_10sept_0_106[[#This Row],[V_mag]]-40</f>
        <v>-48.13</v>
      </c>
      <c r="H241">
        <f>10^(_10sept_0_106[[#This Row],[H_mag_adj]]/20)*COS(RADIANS(_10sept_0_106[[#This Row],[H_phase]]))</f>
        <v>-3.5201025977941143E-3</v>
      </c>
      <c r="I241">
        <f>10^(_10sept_0_106[[#This Row],[H_mag_adj]]/20)*SIN(RADIANS(_10sept_0_106[[#This Row],[H_phase]]))</f>
        <v>1.749692000435292E-3</v>
      </c>
      <c r="J241">
        <f>10^(_10sept_0_106[[#This Row],[V_mag_adj]]/20)*COS(RADIANS(_10sept_0_106[[#This Row],[V_phase]]))</f>
        <v>-3.5123112094997948E-3</v>
      </c>
      <c r="K241">
        <f>10^(_10sept_0_106[[#This Row],[V_mag_adj]]/20)*SIN(RADIANS(_10sept_0_106[[#This Row],[V_phase]]))</f>
        <v>1.7450548331363115E-3</v>
      </c>
    </row>
    <row r="242" spans="1:11" x14ac:dyDescent="0.25">
      <c r="A242">
        <v>59</v>
      </c>
      <c r="B242">
        <v>-8.52</v>
      </c>
      <c r="C242">
        <v>141.4</v>
      </c>
      <c r="D242">
        <v>-8.56</v>
      </c>
      <c r="E242">
        <v>140.87</v>
      </c>
      <c r="F242">
        <f>_10sept_0_106[[#This Row],[H_mag]]-40</f>
        <v>-48.519999999999996</v>
      </c>
      <c r="G242">
        <f>_10sept_0_106[[#This Row],[V_mag]]-40</f>
        <v>-48.56</v>
      </c>
      <c r="H242">
        <f>10^(_10sept_0_106[[#This Row],[H_mag_adj]]/20)*COS(RADIANS(_10sept_0_106[[#This Row],[H_phase]]))</f>
        <v>-2.9304907785919318E-3</v>
      </c>
      <c r="I242">
        <f>10^(_10sept_0_106[[#This Row],[H_mag_adj]]/20)*SIN(RADIANS(_10sept_0_106[[#This Row],[H_phase]]))</f>
        <v>2.3393800541782004E-3</v>
      </c>
      <c r="J242">
        <f>10^(_10sept_0_106[[#This Row],[V_mag_adj]]/20)*COS(RADIANS(_10sept_0_106[[#This Row],[V_phase]]))</f>
        <v>-2.8953614912370202E-3</v>
      </c>
      <c r="K242">
        <f>10^(_10sept_0_106[[#This Row],[V_mag_adj]]/20)*SIN(RADIANS(_10sept_0_106[[#This Row],[V_phase]]))</f>
        <v>2.3555147769680333E-3</v>
      </c>
    </row>
    <row r="243" spans="1:11" x14ac:dyDescent="0.25">
      <c r="A243">
        <v>60</v>
      </c>
      <c r="B243">
        <v>-8.9700000000000006</v>
      </c>
      <c r="C243">
        <v>128.84</v>
      </c>
      <c r="D243">
        <v>-8.98</v>
      </c>
      <c r="E243">
        <v>128.68</v>
      </c>
      <c r="F243">
        <f>_10sept_0_106[[#This Row],[H_mag]]-40</f>
        <v>-48.97</v>
      </c>
      <c r="G243">
        <f>_10sept_0_106[[#This Row],[V_mag]]-40</f>
        <v>-48.980000000000004</v>
      </c>
      <c r="H243">
        <f>10^(_10sept_0_106[[#This Row],[H_mag_adj]]/20)*COS(RADIANS(_10sept_0_106[[#This Row],[H_phase]]))</f>
        <v>-2.2329030194922286E-3</v>
      </c>
      <c r="I243">
        <f>10^(_10sept_0_106[[#This Row],[H_mag_adj]]/20)*SIN(RADIANS(_10sept_0_106[[#This Row],[H_phase]]))</f>
        <v>2.7732044216250864E-3</v>
      </c>
      <c r="J243">
        <f>10^(_10sept_0_106[[#This Row],[V_mag_adj]]/20)*COS(RADIANS(_10sept_0_106[[#This Row],[V_phase]]))</f>
        <v>-2.2225897509934363E-3</v>
      </c>
      <c r="K243">
        <f>10^(_10sept_0_106[[#This Row],[V_mag_adj]]/20)*SIN(RADIANS(_10sept_0_106[[#This Row],[V_phase]]))</f>
        <v>2.776230947434026E-3</v>
      </c>
    </row>
    <row r="244" spans="1:11" x14ac:dyDescent="0.25">
      <c r="A244">
        <v>61</v>
      </c>
      <c r="B244">
        <v>-9.35</v>
      </c>
      <c r="C244">
        <v>116.58</v>
      </c>
      <c r="D244">
        <v>-9.3699999999999992</v>
      </c>
      <c r="E244">
        <v>116.44</v>
      </c>
      <c r="F244">
        <f>_10sept_0_106[[#This Row],[H_mag]]-40</f>
        <v>-49.35</v>
      </c>
      <c r="G244">
        <f>_10sept_0_106[[#This Row],[V_mag]]-40</f>
        <v>-49.37</v>
      </c>
      <c r="H244">
        <f>10^(_10sept_0_106[[#This Row],[H_mag_adj]]/20)*COS(RADIANS(_10sept_0_106[[#This Row],[H_phase]]))</f>
        <v>-1.5249006311579363E-3</v>
      </c>
      <c r="I244">
        <f>10^(_10sept_0_106[[#This Row],[H_mag_adj]]/20)*SIN(RADIANS(_10sept_0_106[[#This Row],[H_phase]]))</f>
        <v>3.0478130197729527E-3</v>
      </c>
      <c r="J244">
        <f>10^(_10sept_0_106[[#This Row],[V_mag_adj]]/20)*COS(RADIANS(_10sept_0_106[[#This Row],[V_phase]]))</f>
        <v>-1.5139588386915506E-3</v>
      </c>
      <c r="K244">
        <f>10^(_10sept_0_106[[#This Row],[V_mag_adj]]/20)*SIN(RADIANS(_10sept_0_106[[#This Row],[V_phase]]))</f>
        <v>3.044511628598044E-3</v>
      </c>
    </row>
    <row r="245" spans="1:11" x14ac:dyDescent="0.25">
      <c r="A245">
        <v>62</v>
      </c>
      <c r="B245">
        <v>-9.73</v>
      </c>
      <c r="C245">
        <v>103.61</v>
      </c>
      <c r="D245">
        <v>-9.7100000000000009</v>
      </c>
      <c r="E245">
        <v>103.54</v>
      </c>
      <c r="F245">
        <f>_10sept_0_106[[#This Row],[H_mag]]-40</f>
        <v>-49.730000000000004</v>
      </c>
      <c r="G245">
        <f>_10sept_0_106[[#This Row],[V_mag]]-40</f>
        <v>-49.71</v>
      </c>
      <c r="H245">
        <f>10^(_10sept_0_106[[#This Row],[H_mag_adj]]/20)*COS(RADIANS(_10sept_0_106[[#This Row],[H_phase]]))</f>
        <v>-7.6761528030806943E-4</v>
      </c>
      <c r="I245">
        <f>10^(_10sept_0_106[[#This Row],[H_mag_adj]]/20)*SIN(RADIANS(_10sept_0_106[[#This Row],[H_phase]]))</f>
        <v>3.1705199831700628E-3</v>
      </c>
      <c r="J245">
        <f>10^(_10sept_0_106[[#This Row],[V_mag_adj]]/20)*COS(RADIANS(_10sept_0_106[[#This Row],[V_phase]]))</f>
        <v>-7.6550179276837159E-4</v>
      </c>
      <c r="K245">
        <f>10^(_10sept_0_106[[#This Row],[V_mag_adj]]/20)*SIN(RADIANS(_10sept_0_106[[#This Row],[V_phase]]))</f>
        <v>3.1787663955526796E-3</v>
      </c>
    </row>
    <row r="246" spans="1:11" x14ac:dyDescent="0.25">
      <c r="A246">
        <v>63</v>
      </c>
      <c r="B246">
        <v>-10.06</v>
      </c>
      <c r="C246">
        <v>91.39</v>
      </c>
      <c r="D246">
        <v>-10.06</v>
      </c>
      <c r="E246">
        <v>90.68</v>
      </c>
      <c r="F246">
        <f>_10sept_0_106[[#This Row],[H_mag]]-40</f>
        <v>-50.06</v>
      </c>
      <c r="G246">
        <f>_10sept_0_106[[#This Row],[V_mag]]-40</f>
        <v>-50.06</v>
      </c>
      <c r="H246">
        <f>10^(_10sept_0_106[[#This Row],[H_mag_adj]]/20)*COS(RADIANS(_10sept_0_106[[#This Row],[H_phase]]))</f>
        <v>-7.618150818397718E-5</v>
      </c>
      <c r="I246">
        <f>10^(_10sept_0_106[[#This Row],[H_mag_adj]]/20)*SIN(RADIANS(_10sept_0_106[[#This Row],[H_phase]]))</f>
        <v>3.1395845639388196E-3</v>
      </c>
      <c r="J246">
        <f>10^(_10sept_0_106[[#This Row],[V_mag_adj]]/20)*COS(RADIANS(_10sept_0_106[[#This Row],[V_phase]]))</f>
        <v>-3.7271432496134232E-5</v>
      </c>
      <c r="K246">
        <f>10^(_10sept_0_106[[#This Row],[V_mag_adj]]/20)*SIN(RADIANS(_10sept_0_106[[#This Row],[V_phase]]))</f>
        <v>3.1402875181473083E-3</v>
      </c>
    </row>
    <row r="247" spans="1:11" x14ac:dyDescent="0.25">
      <c r="A247">
        <v>64</v>
      </c>
      <c r="B247">
        <v>-10.37</v>
      </c>
      <c r="C247">
        <v>79.02</v>
      </c>
      <c r="D247">
        <v>-10.35</v>
      </c>
      <c r="E247">
        <v>78.37</v>
      </c>
      <c r="F247">
        <f>_10sept_0_106[[#This Row],[H_mag]]-40</f>
        <v>-50.37</v>
      </c>
      <c r="G247">
        <f>_10sept_0_106[[#This Row],[V_mag]]-40</f>
        <v>-50.35</v>
      </c>
      <c r="H247">
        <f>10^(_10sept_0_106[[#This Row],[H_mag_adj]]/20)*COS(RADIANS(_10sept_0_106[[#This Row],[H_phase]]))</f>
        <v>5.7718922688165515E-4</v>
      </c>
      <c r="I247">
        <f>10^(_10sept_0_106[[#This Row],[H_mag_adj]]/20)*SIN(RADIANS(_10sept_0_106[[#This Row],[H_phase]]))</f>
        <v>2.9749249673239751E-3</v>
      </c>
      <c r="J247">
        <f>10^(_10sept_0_106[[#This Row],[V_mag_adj]]/20)*COS(RADIANS(_10sept_0_106[[#This Row],[V_phase]]))</f>
        <v>6.1230908598953614E-4</v>
      </c>
      <c r="K247">
        <f>10^(_10sept_0_106[[#This Row],[V_mag_adj]]/20)*SIN(RADIANS(_10sept_0_106[[#This Row],[V_phase]]))</f>
        <v>2.9750280426850224E-3</v>
      </c>
    </row>
    <row r="248" spans="1:11" x14ac:dyDescent="0.25">
      <c r="A248">
        <v>65</v>
      </c>
      <c r="B248">
        <v>-10.67</v>
      </c>
      <c r="C248">
        <v>66.59</v>
      </c>
      <c r="D248">
        <v>-10.65</v>
      </c>
      <c r="E248">
        <v>65.69</v>
      </c>
      <c r="F248">
        <f>_10sept_0_106[[#This Row],[H_mag]]-40</f>
        <v>-50.67</v>
      </c>
      <c r="G248">
        <f>_10sept_0_106[[#This Row],[V_mag]]-40</f>
        <v>-50.65</v>
      </c>
      <c r="H248">
        <f>10^(_10sept_0_106[[#This Row],[H_mag_adj]]/20)*COS(RADIANS(_10sept_0_106[[#This Row],[H_phase]]))</f>
        <v>1.1631276467504734E-3</v>
      </c>
      <c r="I248">
        <f>10^(_10sept_0_106[[#This Row],[H_mag_adj]]/20)*SIN(RADIANS(_10sept_0_106[[#This Row],[H_phase]]))</f>
        <v>2.6865428583345537E-3</v>
      </c>
      <c r="J248">
        <f>10^(_10sept_0_106[[#This Row],[V_mag_adj]]/20)*COS(RADIANS(_10sept_0_106[[#This Row],[V_phase]]))</f>
        <v>1.2079607683990266E-3</v>
      </c>
      <c r="K248">
        <f>10^(_10sept_0_106[[#This Row],[V_mag_adj]]/20)*SIN(RADIANS(_10sept_0_106[[#This Row],[V_phase]]))</f>
        <v>2.6740920522403192E-3</v>
      </c>
    </row>
    <row r="249" spans="1:11" x14ac:dyDescent="0.25">
      <c r="A249">
        <v>66</v>
      </c>
      <c r="B249">
        <v>-10.94</v>
      </c>
      <c r="C249">
        <v>53.43</v>
      </c>
      <c r="D249">
        <v>-10.93</v>
      </c>
      <c r="E249">
        <v>52.5</v>
      </c>
      <c r="F249">
        <f>_10sept_0_106[[#This Row],[H_mag]]-40</f>
        <v>-50.94</v>
      </c>
      <c r="G249">
        <f>_10sept_0_106[[#This Row],[V_mag]]-40</f>
        <v>-50.93</v>
      </c>
      <c r="H249">
        <f>10^(_10sept_0_106[[#This Row],[H_mag_adj]]/20)*COS(RADIANS(_10sept_0_106[[#This Row],[H_phase]]))</f>
        <v>1.6908447546923624E-3</v>
      </c>
      <c r="I249">
        <f>10^(_10sept_0_106[[#This Row],[H_mag_adj]]/20)*SIN(RADIANS(_10sept_0_106[[#This Row],[H_phase]]))</f>
        <v>2.2792166258431838E-3</v>
      </c>
      <c r="J249">
        <f>10^(_10sept_0_106[[#This Row],[V_mag_adj]]/20)*COS(RADIANS(_10sept_0_106[[#This Row],[V_phase]]))</f>
        <v>1.729605779573092E-3</v>
      </c>
      <c r="K249">
        <f>10^(_10sept_0_106[[#This Row],[V_mag_adj]]/20)*SIN(RADIANS(_10sept_0_106[[#This Row],[V_phase]]))</f>
        <v>2.2540661369524471E-3</v>
      </c>
    </row>
    <row r="250" spans="1:11" x14ac:dyDescent="0.25">
      <c r="A250">
        <v>67</v>
      </c>
      <c r="B250">
        <v>-11.16</v>
      </c>
      <c r="C250">
        <v>40.85</v>
      </c>
      <c r="D250">
        <v>-11.18</v>
      </c>
      <c r="E250">
        <v>39.54</v>
      </c>
      <c r="F250">
        <f>_10sept_0_106[[#This Row],[H_mag]]-40</f>
        <v>-51.16</v>
      </c>
      <c r="G250">
        <f>_10sept_0_106[[#This Row],[V_mag]]-40</f>
        <v>-51.18</v>
      </c>
      <c r="H250">
        <f>10^(_10sept_0_106[[#This Row],[H_mag_adj]]/20)*COS(RADIANS(_10sept_0_106[[#This Row],[H_phase]]))</f>
        <v>2.0929825902097237E-3</v>
      </c>
      <c r="I250">
        <f>10^(_10sept_0_106[[#This Row],[H_mag_adj]]/20)*SIN(RADIANS(_10sept_0_106[[#This Row],[H_phase]]))</f>
        <v>1.8098038419098244E-3</v>
      </c>
      <c r="J250">
        <f>10^(_10sept_0_106[[#This Row],[V_mag_adj]]/20)*COS(RADIANS(_10sept_0_106[[#This Row],[V_phase]]))</f>
        <v>2.12890333942823E-3</v>
      </c>
      <c r="K250">
        <f>10^(_10sept_0_106[[#This Row],[V_mag_adj]]/20)*SIN(RADIANS(_10sept_0_106[[#This Row],[V_phase]]))</f>
        <v>1.7574301327863489E-3</v>
      </c>
    </row>
    <row r="251" spans="1:11" x14ac:dyDescent="0.25">
      <c r="A251">
        <v>68</v>
      </c>
      <c r="B251">
        <v>-11.39</v>
      </c>
      <c r="C251">
        <v>27.91</v>
      </c>
      <c r="D251">
        <v>-11.38</v>
      </c>
      <c r="E251">
        <v>26.86</v>
      </c>
      <c r="F251">
        <f>_10sept_0_106[[#This Row],[H_mag]]-40</f>
        <v>-51.39</v>
      </c>
      <c r="G251">
        <f>_10sept_0_106[[#This Row],[V_mag]]-40</f>
        <v>-51.38</v>
      </c>
      <c r="H251">
        <f>10^(_10sept_0_106[[#This Row],[H_mag_adj]]/20)*COS(RADIANS(_10sept_0_106[[#This Row],[H_phase]]))</f>
        <v>2.3812059874817591E-3</v>
      </c>
      <c r="I251">
        <f>10^(_10sept_0_106[[#This Row],[H_mag_adj]]/20)*SIN(RADIANS(_10sept_0_106[[#This Row],[H_phase]]))</f>
        <v>1.2613158286220606E-3</v>
      </c>
      <c r="J251">
        <f>10^(_10sept_0_106[[#This Row],[V_mag_adj]]/20)*COS(RADIANS(_10sept_0_106[[#This Row],[V_phase]]))</f>
        <v>2.4066888803305465E-3</v>
      </c>
      <c r="K251">
        <f>10^(_10sept_0_106[[#This Row],[V_mag_adj]]/20)*SIN(RADIANS(_10sept_0_106[[#This Row],[V_phase]]))</f>
        <v>1.2188710672837936E-3</v>
      </c>
    </row>
    <row r="252" spans="1:11" x14ac:dyDescent="0.25">
      <c r="A252">
        <v>69</v>
      </c>
      <c r="B252">
        <v>-11.58</v>
      </c>
      <c r="C252">
        <v>14.77</v>
      </c>
      <c r="D252">
        <v>-11.61</v>
      </c>
      <c r="E252">
        <v>13.73</v>
      </c>
      <c r="F252">
        <f>_10sept_0_106[[#This Row],[H_mag]]-40</f>
        <v>-51.58</v>
      </c>
      <c r="G252">
        <f>_10sept_0_106[[#This Row],[V_mag]]-40</f>
        <v>-51.61</v>
      </c>
      <c r="H252">
        <f>10^(_10sept_0_106[[#This Row],[H_mag_adj]]/20)*COS(RADIANS(_10sept_0_106[[#This Row],[H_phase]]))</f>
        <v>2.5492191067048625E-3</v>
      </c>
      <c r="I252">
        <f>10^(_10sept_0_106[[#This Row],[H_mag_adj]]/20)*SIN(RADIANS(_10sept_0_106[[#This Row],[H_phase]]))</f>
        <v>6.7210499321076209E-4</v>
      </c>
      <c r="J252">
        <f>10^(_10sept_0_106[[#This Row],[V_mag_adj]]/20)*COS(RADIANS(_10sept_0_106[[#This Row],[V_phase]]))</f>
        <v>2.5521680437903707E-3</v>
      </c>
      <c r="K252">
        <f>10^(_10sept_0_106[[#This Row],[V_mag_adj]]/20)*SIN(RADIANS(_10sept_0_106[[#This Row],[V_phase]]))</f>
        <v>6.2356740987455194E-4</v>
      </c>
    </row>
    <row r="253" spans="1:11" x14ac:dyDescent="0.25">
      <c r="A253">
        <v>70</v>
      </c>
      <c r="B253">
        <v>-11.8</v>
      </c>
      <c r="C253">
        <v>1.1399999999999999</v>
      </c>
      <c r="D253">
        <v>-11.8</v>
      </c>
      <c r="E253">
        <v>0.3</v>
      </c>
      <c r="F253">
        <f>_10sept_0_106[[#This Row],[H_mag]]-40</f>
        <v>-51.8</v>
      </c>
      <c r="G253">
        <f>_10sept_0_106[[#This Row],[V_mag]]-40</f>
        <v>-51.8</v>
      </c>
      <c r="H253">
        <f>10^(_10sept_0_106[[#This Row],[H_mag_adj]]/20)*COS(RADIANS(_10sept_0_106[[#This Row],[H_phase]]))</f>
        <v>2.5698870143856995E-3</v>
      </c>
      <c r="I253">
        <f>10^(_10sept_0_106[[#This Row],[H_mag_adj]]/20)*SIN(RADIANS(_10sept_0_106[[#This Row],[H_phase]]))</f>
        <v>5.1139156892884805E-5</v>
      </c>
      <c r="J253">
        <f>10^(_10sept_0_106[[#This Row],[V_mag_adj]]/20)*COS(RADIANS(_10sept_0_106[[#This Row],[V_phase]]))</f>
        <v>2.5703605484194581E-3</v>
      </c>
      <c r="K253">
        <f>10^(_10sept_0_106[[#This Row],[V_mag_adj]]/20)*SIN(RADIANS(_10sept_0_106[[#This Row],[V_phase]]))</f>
        <v>1.3458499351011189E-5</v>
      </c>
    </row>
    <row r="254" spans="1:11" x14ac:dyDescent="0.25">
      <c r="A254">
        <v>71</v>
      </c>
      <c r="B254">
        <v>-11.97</v>
      </c>
      <c r="C254">
        <v>-11.78</v>
      </c>
      <c r="D254">
        <v>-12.02</v>
      </c>
      <c r="E254">
        <v>-12.92</v>
      </c>
      <c r="F254">
        <f>_10sept_0_106[[#This Row],[H_mag]]-40</f>
        <v>-51.97</v>
      </c>
      <c r="G254">
        <f>_10sept_0_106[[#This Row],[V_mag]]-40</f>
        <v>-52.019999999999996</v>
      </c>
      <c r="H254">
        <f>10^(_10sept_0_106[[#This Row],[H_mag_adj]]/20)*COS(RADIANS(_10sept_0_106[[#This Row],[H_phase]]))</f>
        <v>2.4674905770077408E-3</v>
      </c>
      <c r="I254">
        <f>10^(_10sept_0_106[[#This Row],[H_mag_adj]]/20)*SIN(RADIANS(_10sept_0_106[[#This Row],[H_phase]]))</f>
        <v>-5.1458679627000928E-4</v>
      </c>
      <c r="J254">
        <f>10^(_10sept_0_106[[#This Row],[V_mag_adj]]/20)*COS(RADIANS(_10sept_0_106[[#This Row],[V_phase]]))</f>
        <v>2.4426626008688759E-3</v>
      </c>
      <c r="K254">
        <f>10^(_10sept_0_106[[#This Row],[V_mag_adj]]/20)*SIN(RADIANS(_10sept_0_106[[#This Row],[V_phase]]))</f>
        <v>-5.6034186569421023E-4</v>
      </c>
    </row>
    <row r="255" spans="1:11" x14ac:dyDescent="0.25">
      <c r="A255">
        <v>72</v>
      </c>
      <c r="B255">
        <v>-12.19</v>
      </c>
      <c r="C255">
        <v>-25.03</v>
      </c>
      <c r="D255">
        <v>-12.23</v>
      </c>
      <c r="E255">
        <v>-25.73</v>
      </c>
      <c r="F255">
        <f>_10sept_0_106[[#This Row],[H_mag]]-40</f>
        <v>-52.19</v>
      </c>
      <c r="G255">
        <f>_10sept_0_106[[#This Row],[V_mag]]-40</f>
        <v>-52.230000000000004</v>
      </c>
      <c r="H255">
        <f>10^(_10sept_0_106[[#This Row],[H_mag_adj]]/20)*COS(RADIANS(_10sept_0_106[[#This Row],[H_phase]]))</f>
        <v>2.2267404708968719E-3</v>
      </c>
      <c r="I255">
        <f>10^(_10sept_0_106[[#This Row],[H_mag_adj]]/20)*SIN(RADIANS(_10sept_0_106[[#This Row],[H_phase]]))</f>
        <v>-1.0397659203079228E-3</v>
      </c>
      <c r="J255">
        <f>10^(_10sept_0_106[[#This Row],[V_mag_adj]]/20)*COS(RADIANS(_10sept_0_106[[#This Row],[V_phase]]))</f>
        <v>2.2036996519525891E-3</v>
      </c>
      <c r="K255">
        <f>10^(_10sept_0_106[[#This Row],[V_mag_adj]]/20)*SIN(RADIANS(_10sept_0_106[[#This Row],[V_phase]]))</f>
        <v>-1.0619904870511837E-3</v>
      </c>
    </row>
    <row r="256" spans="1:11" x14ac:dyDescent="0.25">
      <c r="A256">
        <v>73</v>
      </c>
      <c r="B256">
        <v>-12.4</v>
      </c>
      <c r="C256">
        <v>-37.909999999999997</v>
      </c>
      <c r="D256">
        <v>-12.44</v>
      </c>
      <c r="E256">
        <v>-38.68</v>
      </c>
      <c r="F256">
        <f>_10sept_0_106[[#This Row],[H_mag]]-40</f>
        <v>-52.4</v>
      </c>
      <c r="G256">
        <f>_10sept_0_106[[#This Row],[V_mag]]-40</f>
        <v>-52.44</v>
      </c>
      <c r="H256">
        <f>10^(_10sept_0_106[[#This Row],[H_mag_adj]]/20)*COS(RADIANS(_10sept_0_106[[#This Row],[H_phase]]))</f>
        <v>1.8926236636902371E-3</v>
      </c>
      <c r="I256">
        <f>10^(_10sept_0_106[[#This Row],[H_mag_adj]]/20)*SIN(RADIANS(_10sept_0_106[[#This Row],[H_phase]]))</f>
        <v>-1.4738979072552157E-3</v>
      </c>
      <c r="J256">
        <f>10^(_10sept_0_106[[#This Row],[V_mag_adj]]/20)*COS(RADIANS(_10sept_0_106[[#This Row],[V_phase]]))</f>
        <v>1.8640415604931591E-3</v>
      </c>
      <c r="K256">
        <f>10^(_10sept_0_106[[#This Row],[V_mag_adj]]/20)*SIN(RADIANS(_10sept_0_106[[#This Row],[V_phase]]))</f>
        <v>-1.4923108870345016E-3</v>
      </c>
    </row>
    <row r="257" spans="1:11" x14ac:dyDescent="0.25">
      <c r="A257">
        <v>74</v>
      </c>
      <c r="B257">
        <v>-12.68</v>
      </c>
      <c r="C257">
        <v>-51.6</v>
      </c>
      <c r="D257">
        <v>-12.65</v>
      </c>
      <c r="E257">
        <v>-52.49</v>
      </c>
      <c r="F257">
        <f>_10sept_0_106[[#This Row],[H_mag]]-40</f>
        <v>-52.68</v>
      </c>
      <c r="G257">
        <f>_10sept_0_106[[#This Row],[V_mag]]-40</f>
        <v>-52.65</v>
      </c>
      <c r="H257">
        <f>10^(_10sept_0_106[[#This Row],[H_mag_adj]]/20)*COS(RADIANS(_10sept_0_106[[#This Row],[H_phase]]))</f>
        <v>1.4427628052279694E-3</v>
      </c>
      <c r="I257">
        <f>10^(_10sept_0_106[[#This Row],[H_mag_adj]]/20)*SIN(RADIANS(_10sept_0_106[[#This Row],[H_phase]]))</f>
        <v>-1.8203136303950448E-3</v>
      </c>
      <c r="J257">
        <f>10^(_10sept_0_106[[#This Row],[V_mag_adj]]/20)*COS(RADIANS(_10sept_0_106[[#This Row],[V_phase]]))</f>
        <v>1.4192074842230031E-3</v>
      </c>
      <c r="K257">
        <f>10^(_10sept_0_106[[#This Row],[V_mag_adj]]/20)*SIN(RADIANS(_10sept_0_106[[#This Row],[V_phase]]))</f>
        <v>-1.8488789661980957E-3</v>
      </c>
    </row>
    <row r="258" spans="1:11" x14ac:dyDescent="0.25">
      <c r="A258">
        <v>75</v>
      </c>
      <c r="B258">
        <v>-12.9</v>
      </c>
      <c r="C258">
        <v>-64.7</v>
      </c>
      <c r="D258">
        <v>-12.91</v>
      </c>
      <c r="E258">
        <v>-65.489999999999995</v>
      </c>
      <c r="F258">
        <f>_10sept_0_106[[#This Row],[H_mag]]-40</f>
        <v>-52.9</v>
      </c>
      <c r="G258">
        <f>_10sept_0_106[[#This Row],[V_mag]]-40</f>
        <v>-52.91</v>
      </c>
      <c r="H258">
        <f>10^(_10sept_0_106[[#This Row],[H_mag_adj]]/20)*COS(RADIANS(_10sept_0_106[[#This Row],[H_phase]]))</f>
        <v>9.6781355262493712E-4</v>
      </c>
      <c r="I258">
        <f>10^(_10sept_0_106[[#This Row],[H_mag_adj]]/20)*SIN(RADIANS(_10sept_0_106[[#This Row],[H_phase]]))</f>
        <v>-2.0474253996835006E-3</v>
      </c>
      <c r="J258">
        <f>10^(_10sept_0_106[[#This Row],[V_mag_adj]]/20)*COS(RADIANS(_10sept_0_106[[#This Row],[V_phase]]))</f>
        <v>9.3841133567597432E-4</v>
      </c>
      <c r="K258">
        <f>10^(_10sept_0_106[[#This Row],[V_mag_adj]]/20)*SIN(RADIANS(_10sept_0_106[[#This Row],[V_phase]]))</f>
        <v>-2.0582037120940948E-3</v>
      </c>
    </row>
    <row r="259" spans="1:11" x14ac:dyDescent="0.25">
      <c r="A259">
        <v>76</v>
      </c>
      <c r="B259">
        <v>-13.14</v>
      </c>
      <c r="C259">
        <v>-77.73</v>
      </c>
      <c r="D259">
        <v>-13.14</v>
      </c>
      <c r="E259">
        <v>-78.56</v>
      </c>
      <c r="F259">
        <f>_10sept_0_106[[#This Row],[H_mag]]-40</f>
        <v>-53.14</v>
      </c>
      <c r="G259">
        <f>_10sept_0_106[[#This Row],[V_mag]]-40</f>
        <v>-53.14</v>
      </c>
      <c r="H259">
        <f>10^(_10sept_0_106[[#This Row],[H_mag_adj]]/20)*COS(RADIANS(_10sept_0_106[[#This Row],[H_phase]]))</f>
        <v>4.6816323825601459E-4</v>
      </c>
      <c r="I259">
        <f>10^(_10sept_0_106[[#This Row],[H_mag_adj]]/20)*SIN(RADIANS(_10sept_0_106[[#This Row],[H_phase]]))</f>
        <v>-2.1526049762942675E-3</v>
      </c>
      <c r="J259">
        <f>10^(_10sept_0_106[[#This Row],[V_mag_adj]]/20)*COS(RADIANS(_10sept_0_106[[#This Row],[V_phase]]))</f>
        <v>4.3693207069591181E-4</v>
      </c>
      <c r="K259">
        <f>10^(_10sept_0_106[[#This Row],[V_mag_adj]]/20)*SIN(RADIANS(_10sept_0_106[[#This Row],[V_phase]]))</f>
        <v>-2.1591608016121875E-3</v>
      </c>
    </row>
    <row r="260" spans="1:11" x14ac:dyDescent="0.25">
      <c r="A260">
        <v>77</v>
      </c>
      <c r="B260">
        <v>-13.37</v>
      </c>
      <c r="C260">
        <v>-91.02</v>
      </c>
      <c r="D260">
        <v>-13.36</v>
      </c>
      <c r="E260">
        <v>-91.9</v>
      </c>
      <c r="F260">
        <f>_10sept_0_106[[#This Row],[H_mag]]-40</f>
        <v>-53.37</v>
      </c>
      <c r="G260">
        <f>_10sept_0_106[[#This Row],[V_mag]]-40</f>
        <v>-53.36</v>
      </c>
      <c r="H260">
        <f>10^(_10sept_0_106[[#This Row],[H_mag_adj]]/20)*COS(RADIANS(_10sept_0_106[[#This Row],[H_phase]]))</f>
        <v>-3.8190434494264269E-5</v>
      </c>
      <c r="I260">
        <f>10^(_10sept_0_106[[#This Row],[H_mag_adj]]/20)*SIN(RADIANS(_10sept_0_106[[#This Row],[H_phase]]))</f>
        <v>-2.1450191669369063E-3</v>
      </c>
      <c r="J260">
        <f>10^(_10sept_0_106[[#This Row],[V_mag_adj]]/20)*COS(RADIANS(_10sept_0_106[[#This Row],[V_phase]]))</f>
        <v>-7.1211702518110992E-5</v>
      </c>
      <c r="K260">
        <f>10^(_10sept_0_106[[#This Row],[V_mag_adj]]/20)*SIN(RADIANS(_10sept_0_106[[#This Row],[V_phase]]))</f>
        <v>-2.1466496311760472E-3</v>
      </c>
    </row>
    <row r="261" spans="1:11" x14ac:dyDescent="0.25">
      <c r="A261">
        <v>78</v>
      </c>
      <c r="B261">
        <v>-13.67</v>
      </c>
      <c r="C261">
        <v>-105.55</v>
      </c>
      <c r="D261">
        <v>-13.66</v>
      </c>
      <c r="E261">
        <v>-105.72</v>
      </c>
      <c r="F261">
        <f>_10sept_0_106[[#This Row],[H_mag]]-40</f>
        <v>-53.67</v>
      </c>
      <c r="G261">
        <f>_10sept_0_106[[#This Row],[V_mag]]-40</f>
        <v>-53.66</v>
      </c>
      <c r="H261">
        <f>10^(_10sept_0_106[[#This Row],[H_mag_adj]]/20)*COS(RADIANS(_10sept_0_106[[#This Row],[H_phase]]))</f>
        <v>-5.5560112891027652E-4</v>
      </c>
      <c r="I261">
        <f>10^(_10sept_0_106[[#This Row],[H_mag_adj]]/20)*SIN(RADIANS(_10sept_0_106[[#This Row],[H_phase]]))</f>
        <v>-1.9966651329660894E-3</v>
      </c>
      <c r="J261">
        <f>10^(_10sept_0_106[[#This Row],[V_mag_adj]]/20)*COS(RADIANS(_10sept_0_106[[#This Row],[V_phase]]))</f>
        <v>-5.6216974873904858E-4</v>
      </c>
      <c r="K261">
        <f>10^(_10sept_0_106[[#This Row],[V_mag_adj]]/20)*SIN(RADIANS(_10sept_0_106[[#This Row],[V_phase]]))</f>
        <v>-1.9973060052279864E-3</v>
      </c>
    </row>
    <row r="262" spans="1:11" x14ac:dyDescent="0.25">
      <c r="A262">
        <v>79</v>
      </c>
      <c r="B262">
        <v>-13.89</v>
      </c>
      <c r="C262">
        <v>-119.37</v>
      </c>
      <c r="D262">
        <v>-13.92</v>
      </c>
      <c r="E262">
        <v>-120.01</v>
      </c>
      <c r="F262">
        <f>_10sept_0_106[[#This Row],[H_mag]]-40</f>
        <v>-53.89</v>
      </c>
      <c r="G262">
        <f>_10sept_0_106[[#This Row],[V_mag]]-40</f>
        <v>-53.92</v>
      </c>
      <c r="H262">
        <f>10^(_10sept_0_106[[#This Row],[H_mag_adj]]/20)*COS(RADIANS(_10sept_0_106[[#This Row],[H_phase]]))</f>
        <v>-9.9104310122128357E-4</v>
      </c>
      <c r="I262">
        <f>10^(_10sept_0_106[[#This Row],[H_mag_adj]]/20)*SIN(RADIANS(_10sept_0_106[[#This Row],[H_phase]]))</f>
        <v>-1.7609734338849684E-3</v>
      </c>
      <c r="J262">
        <f>10^(_10sept_0_106[[#This Row],[V_mag_adj]]/20)*COS(RADIANS(_10sept_0_106[[#This Row],[V_phase]]))</f>
        <v>-1.0071664839079399E-3</v>
      </c>
      <c r="K262">
        <f>10^(_10sept_0_106[[#This Row],[V_mag_adj]]/20)*SIN(RADIANS(_10sept_0_106[[#This Row],[V_phase]]))</f>
        <v>-1.7437605994448748E-3</v>
      </c>
    </row>
    <row r="263" spans="1:11" x14ac:dyDescent="0.25">
      <c r="A263">
        <v>80</v>
      </c>
      <c r="B263">
        <v>-14.15</v>
      </c>
      <c r="C263">
        <v>-133.80000000000001</v>
      </c>
      <c r="D263">
        <v>-14.19</v>
      </c>
      <c r="E263">
        <v>-133.94</v>
      </c>
      <c r="F263">
        <f>_10sept_0_106[[#This Row],[H_mag]]-40</f>
        <v>-54.15</v>
      </c>
      <c r="G263">
        <f>_10sept_0_106[[#This Row],[V_mag]]-40</f>
        <v>-54.19</v>
      </c>
      <c r="H263">
        <f>10^(_10sept_0_106[[#This Row],[H_mag_adj]]/20)*COS(RADIANS(_10sept_0_106[[#This Row],[H_phase]]))</f>
        <v>-1.3573627918749766E-3</v>
      </c>
      <c r="I263">
        <f>10^(_10sept_0_106[[#This Row],[H_mag_adj]]/20)*SIN(RADIANS(_10sept_0_106[[#This Row],[H_phase]]))</f>
        <v>-1.4154448317355568E-3</v>
      </c>
      <c r="J263">
        <f>10^(_10sept_0_106[[#This Row],[V_mag_adj]]/20)*COS(RADIANS(_10sept_0_106[[#This Row],[V_phase]]))</f>
        <v>-1.3545649328956322E-3</v>
      </c>
      <c r="K263">
        <f>10^(_10sept_0_106[[#This Row],[V_mag_adj]]/20)*SIN(RADIANS(_10sept_0_106[[#This Row],[V_phase]]))</f>
        <v>-1.405635826417063E-3</v>
      </c>
    </row>
    <row r="264" spans="1:11" x14ac:dyDescent="0.25">
      <c r="A264">
        <v>81</v>
      </c>
      <c r="B264">
        <v>-14.42</v>
      </c>
      <c r="C264">
        <v>-148.29</v>
      </c>
      <c r="D264">
        <v>-14.42</v>
      </c>
      <c r="E264">
        <v>-148.24</v>
      </c>
      <c r="F264">
        <f>_10sept_0_106[[#This Row],[H_mag]]-40</f>
        <v>-54.42</v>
      </c>
      <c r="G264">
        <f>_10sept_0_106[[#This Row],[V_mag]]-40</f>
        <v>-54.42</v>
      </c>
      <c r="H264">
        <f>10^(_10sept_0_106[[#This Row],[H_mag_adj]]/20)*COS(RADIANS(_10sept_0_106[[#This Row],[H_phase]]))</f>
        <v>-1.6172841439194661E-3</v>
      </c>
      <c r="I264">
        <f>10^(_10sept_0_106[[#This Row],[H_mag_adj]]/20)*SIN(RADIANS(_10sept_0_106[[#This Row],[H_phase]]))</f>
        <v>-9.9924502711937918E-4</v>
      </c>
      <c r="J264">
        <f>10^(_10sept_0_106[[#This Row],[V_mag_adj]]/20)*COS(RADIANS(_10sept_0_106[[#This Row],[V_phase]]))</f>
        <v>-1.6164115224261597E-3</v>
      </c>
      <c r="K264">
        <f>10^(_10sept_0_106[[#This Row],[V_mag_adj]]/20)*SIN(RADIANS(_10sept_0_106[[#This Row],[V_phase]]))</f>
        <v>-1.0006559931185512E-3</v>
      </c>
    </row>
    <row r="265" spans="1:11" x14ac:dyDescent="0.25">
      <c r="A265">
        <v>82</v>
      </c>
      <c r="B265">
        <v>-14.63</v>
      </c>
      <c r="C265">
        <v>-163.89</v>
      </c>
      <c r="D265">
        <v>-14.67</v>
      </c>
      <c r="E265">
        <v>-164.06</v>
      </c>
      <c r="F265">
        <f>_10sept_0_106[[#This Row],[H_mag]]-40</f>
        <v>-54.63</v>
      </c>
      <c r="G265">
        <f>_10sept_0_106[[#This Row],[V_mag]]-40</f>
        <v>-54.67</v>
      </c>
      <c r="H265">
        <f>10^(_10sept_0_106[[#This Row],[H_mag_adj]]/20)*COS(RADIANS(_10sept_0_106[[#This Row],[H_phase]]))</f>
        <v>-1.7827961451401999E-3</v>
      </c>
      <c r="I265">
        <f>10^(_10sept_0_106[[#This Row],[H_mag_adj]]/20)*SIN(RADIANS(_10sept_0_106[[#This Row],[H_phase]]))</f>
        <v>-5.14914762370068E-4</v>
      </c>
      <c r="J265">
        <f>10^(_10sept_0_106[[#This Row],[V_mag_adj]]/20)*COS(RADIANS(_10sept_0_106[[#This Row],[V_phase]]))</f>
        <v>-1.7761178906936593E-3</v>
      </c>
      <c r="K265">
        <f>10^(_10sept_0_106[[#This Row],[V_mag_adj]]/20)*SIN(RADIANS(_10sept_0_106[[#This Row],[V_phase]]))</f>
        <v>-5.072813367128573E-4</v>
      </c>
    </row>
    <row r="266" spans="1:11" x14ac:dyDescent="0.25">
      <c r="A266">
        <v>83</v>
      </c>
      <c r="B266">
        <v>-14.93</v>
      </c>
      <c r="C266">
        <v>-179.48</v>
      </c>
      <c r="D266">
        <v>-14.92</v>
      </c>
      <c r="E266">
        <v>-179.8</v>
      </c>
      <c r="F266">
        <f>_10sept_0_106[[#This Row],[H_mag]]-40</f>
        <v>-54.93</v>
      </c>
      <c r="G266">
        <f>_10sept_0_106[[#This Row],[V_mag]]-40</f>
        <v>-54.92</v>
      </c>
      <c r="H266">
        <f>10^(_10sept_0_106[[#This Row],[H_mag_adj]]/20)*COS(RADIANS(_10sept_0_106[[#This Row],[H_phase]]))</f>
        <v>-1.7925947231173737E-3</v>
      </c>
      <c r="I266">
        <f>10^(_10sept_0_106[[#This Row],[H_mag_adj]]/20)*SIN(RADIANS(_10sept_0_106[[#This Row],[H_phase]]))</f>
        <v>-1.6269520338971231E-5</v>
      </c>
      <c r="J266">
        <f>10^(_10sept_0_106[[#This Row],[V_mag_adj]]/20)*COS(RADIANS(_10sept_0_106[[#This Row],[V_phase]]))</f>
        <v>-1.7947226927010965E-3</v>
      </c>
      <c r="K266">
        <f>10^(_10sept_0_106[[#This Row],[V_mag_adj]]/20)*SIN(RADIANS(_10sept_0_106[[#This Row],[V_phase]]))</f>
        <v>-6.2647894744524091E-6</v>
      </c>
    </row>
    <row r="267" spans="1:11" x14ac:dyDescent="0.25">
      <c r="A267">
        <v>84</v>
      </c>
      <c r="B267">
        <v>-15.1</v>
      </c>
      <c r="C267">
        <v>164.95</v>
      </c>
      <c r="D267">
        <v>-15.14</v>
      </c>
      <c r="E267">
        <v>164.3</v>
      </c>
      <c r="F267">
        <f>_10sept_0_106[[#This Row],[H_mag]]-40</f>
        <v>-55.1</v>
      </c>
      <c r="G267">
        <f>_10sept_0_106[[#This Row],[V_mag]]-40</f>
        <v>-55.14</v>
      </c>
      <c r="H267">
        <f>10^(_10sept_0_106[[#This Row],[H_mag_adj]]/20)*COS(RADIANS(_10sept_0_106[[#This Row],[H_phase]]))</f>
        <v>-1.6976261243178356E-3</v>
      </c>
      <c r="I267">
        <f>10^(_10sept_0_106[[#This Row],[H_mag_adj]]/20)*SIN(RADIANS(_10sept_0_106[[#This Row],[H_phase]]))</f>
        <v>4.5646574301604981E-4</v>
      </c>
      <c r="J267">
        <f>10^(_10sept_0_106[[#This Row],[V_mag_adj]]/20)*COS(RADIANS(_10sept_0_106[[#This Row],[V_phase]]))</f>
        <v>-1.6845629646506603E-3</v>
      </c>
      <c r="K267">
        <f>10^(_10sept_0_106[[#This Row],[V_mag_adj]]/20)*SIN(RADIANS(_10sept_0_106[[#This Row],[V_phase]]))</f>
        <v>4.7350929433121982E-4</v>
      </c>
    </row>
    <row r="268" spans="1:11" x14ac:dyDescent="0.25">
      <c r="A268">
        <v>85</v>
      </c>
      <c r="B268">
        <v>-15.25</v>
      </c>
      <c r="C268">
        <v>148.44</v>
      </c>
      <c r="D268">
        <v>-15.28</v>
      </c>
      <c r="E268">
        <v>147.99</v>
      </c>
      <c r="F268">
        <f>_10sept_0_106[[#This Row],[H_mag]]-40</f>
        <v>-55.25</v>
      </c>
      <c r="G268">
        <f>_10sept_0_106[[#This Row],[V_mag]]-40</f>
        <v>-55.28</v>
      </c>
      <c r="H268">
        <f>10^(_10sept_0_106[[#This Row],[H_mag_adj]]/20)*COS(RADIANS(_10sept_0_106[[#This Row],[H_phase]]))</f>
        <v>-1.4722676244770601E-3</v>
      </c>
      <c r="I268">
        <f>10^(_10sept_0_106[[#This Row],[H_mag_adj]]/20)*SIN(RADIANS(_10sept_0_106[[#This Row],[H_phase]]))</f>
        <v>9.0432884551728578E-4</v>
      </c>
      <c r="J268">
        <f>10^(_10sept_0_106[[#This Row],[V_mag_adj]]/20)*COS(RADIANS(_10sept_0_106[[#This Row],[V_phase]]))</f>
        <v>-1.4600680918092923E-3</v>
      </c>
      <c r="K268">
        <f>10^(_10sept_0_106[[#This Row],[V_mag_adj]]/20)*SIN(RADIANS(_10sept_0_106[[#This Row],[V_phase]]))</f>
        <v>9.1270617221793067E-4</v>
      </c>
    </row>
    <row r="269" spans="1:11" x14ac:dyDescent="0.25">
      <c r="A269">
        <v>86</v>
      </c>
      <c r="B269">
        <v>-15.34</v>
      </c>
      <c r="C269">
        <v>131.44999999999999</v>
      </c>
      <c r="D269">
        <v>-15.36</v>
      </c>
      <c r="E269">
        <v>130.93</v>
      </c>
      <c r="F269">
        <f>_10sept_0_106[[#This Row],[H_mag]]-40</f>
        <v>-55.34</v>
      </c>
      <c r="G269">
        <f>_10sept_0_106[[#This Row],[V_mag]]-40</f>
        <v>-55.36</v>
      </c>
      <c r="H269">
        <f>10^(_10sept_0_106[[#This Row],[H_mag_adj]]/20)*COS(RADIANS(_10sept_0_106[[#This Row],[H_phase]]))</f>
        <v>-1.1319723551676661E-3</v>
      </c>
      <c r="I269">
        <f>10^(_10sept_0_106[[#This Row],[H_mag_adj]]/20)*SIN(RADIANS(_10sept_0_106[[#This Row],[H_phase]]))</f>
        <v>1.2817140730207704E-3</v>
      </c>
      <c r="J269">
        <f>10^(_10sept_0_106[[#This Row],[V_mag_adj]]/20)*COS(RADIANS(_10sept_0_106[[#This Row],[V_phase]]))</f>
        <v>-1.1177168243991895E-3</v>
      </c>
      <c r="K269">
        <f>10^(_10sept_0_106[[#This Row],[V_mag_adj]]/20)*SIN(RADIANS(_10sept_0_106[[#This Row],[V_phase]]))</f>
        <v>1.288963233968135E-3</v>
      </c>
    </row>
    <row r="270" spans="1:11" x14ac:dyDescent="0.25">
      <c r="A270">
        <v>87</v>
      </c>
      <c r="B270">
        <v>-15.32</v>
      </c>
      <c r="C270">
        <v>114.47</v>
      </c>
      <c r="D270">
        <v>-15.35</v>
      </c>
      <c r="E270">
        <v>113.82</v>
      </c>
      <c r="F270">
        <f>_10sept_0_106[[#This Row],[H_mag]]-40</f>
        <v>-55.32</v>
      </c>
      <c r="G270">
        <f>_10sept_0_106[[#This Row],[V_mag]]-40</f>
        <v>-55.35</v>
      </c>
      <c r="H270">
        <f>10^(_10sept_0_106[[#This Row],[H_mag_adj]]/20)*COS(RADIANS(_10sept_0_106[[#This Row],[H_phase]]))</f>
        <v>-7.0994979337617181E-4</v>
      </c>
      <c r="I270">
        <f>10^(_10sept_0_106[[#This Row],[H_mag_adj]]/20)*SIN(RADIANS(_10sept_0_106[[#This Row],[H_phase]]))</f>
        <v>1.5600067124364101E-3</v>
      </c>
      <c r="J270">
        <f>10^(_10sept_0_106[[#This Row],[V_mag_adj]]/20)*COS(RADIANS(_10sept_0_106[[#This Row],[V_phase]]))</f>
        <v>-6.8982009965842946E-4</v>
      </c>
      <c r="K270">
        <f>10^(_10sept_0_106[[#This Row],[V_mag_adj]]/20)*SIN(RADIANS(_10sept_0_106[[#This Row],[V_phase]]))</f>
        <v>1.5625540771788975E-3</v>
      </c>
    </row>
    <row r="271" spans="1:11" x14ac:dyDescent="0.25">
      <c r="A271">
        <v>88</v>
      </c>
      <c r="B271">
        <v>-15.28</v>
      </c>
      <c r="C271">
        <v>97.99</v>
      </c>
      <c r="D271">
        <v>-15.3</v>
      </c>
      <c r="E271">
        <v>97.49</v>
      </c>
      <c r="F271">
        <f>_10sept_0_106[[#This Row],[H_mag]]-40</f>
        <v>-55.28</v>
      </c>
      <c r="G271">
        <f>_10sept_0_106[[#This Row],[V_mag]]-40</f>
        <v>-55.3</v>
      </c>
      <c r="H271">
        <f>10^(_10sept_0_106[[#This Row],[H_mag_adj]]/20)*COS(RADIANS(_10sept_0_106[[#This Row],[H_phase]]))</f>
        <v>-2.3934018728574266E-4</v>
      </c>
      <c r="I271">
        <f>10^(_10sept_0_106[[#This Row],[H_mag_adj]]/20)*SIN(RADIANS(_10sept_0_106[[#This Row],[H_phase]]))</f>
        <v>1.7051532670919528E-3</v>
      </c>
      <c r="J271">
        <f>10^(_10sept_0_106[[#This Row],[V_mag_adj]]/20)*COS(RADIANS(_10sept_0_106[[#This Row],[V_phase]]))</f>
        <v>-2.239347704694919E-4</v>
      </c>
      <c r="K271">
        <f>10^(_10sept_0_106[[#This Row],[V_mag_adj]]/20)*SIN(RADIANS(_10sept_0_106[[#This Row],[V_phase]]))</f>
        <v>1.7032505526906956E-3</v>
      </c>
    </row>
    <row r="272" spans="1:11" x14ac:dyDescent="0.25">
      <c r="A272">
        <v>89</v>
      </c>
      <c r="B272">
        <v>-15.23</v>
      </c>
      <c r="C272">
        <v>82.65</v>
      </c>
      <c r="D272">
        <v>-15.25</v>
      </c>
      <c r="E272">
        <v>82.2</v>
      </c>
      <c r="F272">
        <f>_10sept_0_106[[#This Row],[H_mag]]-40</f>
        <v>-55.230000000000004</v>
      </c>
      <c r="G272">
        <f>_10sept_0_106[[#This Row],[V_mag]]-40</f>
        <v>-55.25</v>
      </c>
      <c r="H272">
        <f>10^(_10sept_0_106[[#This Row],[H_mag_adj]]/20)*COS(RADIANS(_10sept_0_106[[#This Row],[H_phase]]))</f>
        <v>2.2155059132941555E-4</v>
      </c>
      <c r="I272">
        <f>10^(_10sept_0_106[[#This Row],[H_mag_adj]]/20)*SIN(RADIANS(_10sept_0_106[[#This Row],[H_phase]]))</f>
        <v>1.7175790678944679E-3</v>
      </c>
      <c r="J272">
        <f>10^(_10sept_0_106[[#This Row],[V_mag_adj]]/20)*COS(RADIANS(_10sept_0_106[[#This Row],[V_phase]]))</f>
        <v>2.344928920114877E-4</v>
      </c>
      <c r="K272">
        <f>10^(_10sept_0_106[[#This Row],[V_mag_adj]]/20)*SIN(RADIANS(_10sept_0_106[[#This Row],[V_phase]]))</f>
        <v>1.7118398588986184E-3</v>
      </c>
    </row>
    <row r="273" spans="1:11" x14ac:dyDescent="0.25">
      <c r="A273">
        <v>90</v>
      </c>
      <c r="B273">
        <v>-15.24</v>
      </c>
      <c r="C273">
        <v>66.540000000000006</v>
      </c>
      <c r="D273">
        <v>-15.27</v>
      </c>
      <c r="E273">
        <v>65.89</v>
      </c>
      <c r="F273">
        <f>_10sept_0_106[[#This Row],[H_mag]]-40</f>
        <v>-55.24</v>
      </c>
      <c r="G273">
        <f>_10sept_0_106[[#This Row],[V_mag]]-40</f>
        <v>-55.269999999999996</v>
      </c>
      <c r="H273">
        <f>10^(_10sept_0_106[[#This Row],[H_mag_adj]]/20)*COS(RADIANS(_10sept_0_106[[#This Row],[H_phase]]))</f>
        <v>6.8865501655240066E-4</v>
      </c>
      <c r="I273">
        <f>10^(_10sept_0_106[[#This Row],[H_mag_adj]]/20)*SIN(RADIANS(_10sept_0_106[[#This Row],[H_phase]]))</f>
        <v>1.5868266776133421E-3</v>
      </c>
      <c r="J273">
        <f>10^(_10sept_0_106[[#This Row],[V_mag_adj]]/20)*COS(RADIANS(_10sept_0_106[[#This Row],[V_phase]]))</f>
        <v>7.0417595069468316E-4</v>
      </c>
      <c r="K273">
        <f>10^(_10sept_0_106[[#This Row],[V_mag_adj]]/20)*SIN(RADIANS(_10sept_0_106[[#This Row],[V_phase]]))</f>
        <v>1.5734682272614418E-3</v>
      </c>
    </row>
    <row r="274" spans="1:11" x14ac:dyDescent="0.25">
      <c r="A274">
        <v>91</v>
      </c>
      <c r="B274">
        <v>-15.3</v>
      </c>
      <c r="C274">
        <v>51.57</v>
      </c>
      <c r="D274">
        <v>-15.34</v>
      </c>
      <c r="E274">
        <v>50.86</v>
      </c>
      <c r="F274">
        <f>_10sept_0_106[[#This Row],[H_mag]]-40</f>
        <v>-55.3</v>
      </c>
      <c r="G274">
        <f>_10sept_0_106[[#This Row],[V_mag]]-40</f>
        <v>-55.34</v>
      </c>
      <c r="H274">
        <f>10^(_10sept_0_106[[#This Row],[H_mag_adj]]/20)*COS(RADIANS(_10sept_0_106[[#This Row],[H_phase]]))</f>
        <v>1.0677797632332043E-3</v>
      </c>
      <c r="I274">
        <f>10^(_10sept_0_106[[#This Row],[H_mag_adj]]/20)*SIN(RADIANS(_10sept_0_106[[#This Row],[H_phase]]))</f>
        <v>1.3457546596226319E-3</v>
      </c>
      <c r="J274">
        <f>10^(_10sept_0_106[[#This Row],[V_mag_adj]]/20)*COS(RADIANS(_10sept_0_106[[#This Row],[V_phase]]))</f>
        <v>1.0793914832138707E-3</v>
      </c>
      <c r="K274">
        <f>10^(_10sept_0_106[[#This Row],[V_mag_adj]]/20)*SIN(RADIANS(_10sept_0_106[[#This Row],[V_phase]]))</f>
        <v>1.3262980071645609E-3</v>
      </c>
    </row>
    <row r="275" spans="1:11" x14ac:dyDescent="0.25">
      <c r="A275">
        <v>92</v>
      </c>
      <c r="B275">
        <v>-15.5</v>
      </c>
      <c r="C275">
        <v>35.44</v>
      </c>
      <c r="D275">
        <v>-15.46</v>
      </c>
      <c r="E275">
        <v>35.090000000000003</v>
      </c>
      <c r="F275">
        <f>_10sept_0_106[[#This Row],[H_mag]]-40</f>
        <v>-55.5</v>
      </c>
      <c r="G275">
        <f>_10sept_0_106[[#This Row],[V_mag]]-40</f>
        <v>-55.46</v>
      </c>
      <c r="H275">
        <f>10^(_10sept_0_106[[#This Row],[H_mag_adj]]/20)*COS(RADIANS(_10sept_0_106[[#This Row],[H_phase]]))</f>
        <v>1.3677605525554866E-3</v>
      </c>
      <c r="I275">
        <f>10^(_10sept_0_106[[#This Row],[H_mag_adj]]/20)*SIN(RADIANS(_10sept_0_106[[#This Row],[H_phase]]))</f>
        <v>9.7345467389990117E-4</v>
      </c>
      <c r="J275">
        <f>10^(_10sept_0_106[[#This Row],[V_mag_adj]]/20)*COS(RADIANS(_10sept_0_106[[#This Row],[V_phase]]))</f>
        <v>1.3800221181168712E-3</v>
      </c>
      <c r="K275">
        <f>10^(_10sept_0_106[[#This Row],[V_mag_adj]]/20)*SIN(RADIANS(_10sept_0_106[[#This Row],[V_phase]]))</f>
        <v>9.6953600291899231E-4</v>
      </c>
    </row>
    <row r="276" spans="1:11" x14ac:dyDescent="0.25">
      <c r="A276">
        <v>93</v>
      </c>
      <c r="B276">
        <v>-15.62</v>
      </c>
      <c r="C276">
        <v>20.04</v>
      </c>
      <c r="D276">
        <v>-15.61</v>
      </c>
      <c r="E276">
        <v>19.41</v>
      </c>
      <c r="F276">
        <f>_10sept_0_106[[#This Row],[H_mag]]-40</f>
        <v>-55.62</v>
      </c>
      <c r="G276">
        <f>_10sept_0_106[[#This Row],[V_mag]]-40</f>
        <v>-55.61</v>
      </c>
      <c r="H276">
        <f>10^(_10sept_0_106[[#This Row],[H_mag_adj]]/20)*COS(RADIANS(_10sept_0_106[[#This Row],[H_phase]]))</f>
        <v>1.5555190806105588E-3</v>
      </c>
      <c r="I276">
        <f>10^(_10sept_0_106[[#This Row],[H_mag_adj]]/20)*SIN(RADIANS(_10sept_0_106[[#This Row],[H_phase]]))</f>
        <v>5.6739277558351463E-4</v>
      </c>
      <c r="J276">
        <f>10^(_10sept_0_106[[#This Row],[V_mag_adj]]/20)*COS(RADIANS(_10sept_0_106[[#This Row],[V_phase]]))</f>
        <v>1.5634626992504872E-3</v>
      </c>
      <c r="K276">
        <f>10^(_10sept_0_106[[#This Row],[V_mag_adj]]/20)*SIN(RADIANS(_10sept_0_106[[#This Row],[V_phase]]))</f>
        <v>5.5088886461315909E-4</v>
      </c>
    </row>
    <row r="277" spans="1:11" x14ac:dyDescent="0.25">
      <c r="A277">
        <v>94</v>
      </c>
      <c r="B277">
        <v>-15.76</v>
      </c>
      <c r="C277">
        <v>3.14</v>
      </c>
      <c r="D277">
        <v>-15.78</v>
      </c>
      <c r="E277">
        <v>2.21</v>
      </c>
      <c r="F277">
        <f>_10sept_0_106[[#This Row],[H_mag]]-40</f>
        <v>-55.76</v>
      </c>
      <c r="G277">
        <f>_10sept_0_106[[#This Row],[V_mag]]-40</f>
        <v>-55.78</v>
      </c>
      <c r="H277">
        <f>10^(_10sept_0_106[[#This Row],[H_mag_adj]]/20)*COS(RADIANS(_10sept_0_106[[#This Row],[H_phase]]))</f>
        <v>1.6268499262840084E-3</v>
      </c>
      <c r="I277">
        <f>10^(_10sept_0_106[[#This Row],[H_mag_adj]]/20)*SIN(RADIANS(_10sept_0_106[[#This Row],[H_phase]]))</f>
        <v>8.9246172608430457E-5</v>
      </c>
      <c r="J277">
        <f>10^(_10sept_0_106[[#This Row],[V_mag_adj]]/20)*COS(RADIANS(_10sept_0_106[[#This Row],[V_phase]]))</f>
        <v>1.6243396746250412E-3</v>
      </c>
      <c r="K277">
        <f>10^(_10sept_0_106[[#This Row],[V_mag_adj]]/20)*SIN(RADIANS(_10sept_0_106[[#This Row],[V_phase]]))</f>
        <v>6.2684757006439018E-5</v>
      </c>
    </row>
    <row r="278" spans="1:11" x14ac:dyDescent="0.25">
      <c r="A278">
        <v>95</v>
      </c>
      <c r="B278">
        <v>-15.84</v>
      </c>
      <c r="C278">
        <v>-13.89</v>
      </c>
      <c r="D278">
        <v>-15.79</v>
      </c>
      <c r="E278">
        <v>-14.34</v>
      </c>
      <c r="F278">
        <f>_10sept_0_106[[#This Row],[H_mag]]-40</f>
        <v>-55.84</v>
      </c>
      <c r="G278">
        <f>_10sept_0_106[[#This Row],[V_mag]]-40</f>
        <v>-55.79</v>
      </c>
      <c r="H278">
        <f>10^(_10sept_0_106[[#This Row],[H_mag_adj]]/20)*COS(RADIANS(_10sept_0_106[[#This Row],[H_phase]]))</f>
        <v>1.5671521207659008E-3</v>
      </c>
      <c r="I278">
        <f>10^(_10sept_0_106[[#This Row],[H_mag_adj]]/20)*SIN(RADIANS(_10sept_0_106[[#This Row],[H_phase]]))</f>
        <v>-3.8754068222294775E-4</v>
      </c>
      <c r="J278">
        <f>10^(_10sept_0_106[[#This Row],[V_mag_adj]]/20)*COS(RADIANS(_10sept_0_106[[#This Row],[V_phase]]))</f>
        <v>1.5730894973753175E-3</v>
      </c>
      <c r="K278">
        <f>10^(_10sept_0_106[[#This Row],[V_mag_adj]]/20)*SIN(RADIANS(_10sept_0_106[[#This Row],[V_phase]]))</f>
        <v>-4.0214527110591383E-4</v>
      </c>
    </row>
    <row r="279" spans="1:11" x14ac:dyDescent="0.25">
      <c r="A279">
        <v>96</v>
      </c>
      <c r="B279">
        <v>-15.79</v>
      </c>
      <c r="C279">
        <v>-30.13</v>
      </c>
      <c r="D279">
        <v>-15.8</v>
      </c>
      <c r="E279">
        <v>-31.17</v>
      </c>
      <c r="F279">
        <f>_10sept_0_106[[#This Row],[H_mag]]-40</f>
        <v>-55.79</v>
      </c>
      <c r="G279">
        <f>_10sept_0_106[[#This Row],[V_mag]]-40</f>
        <v>-55.8</v>
      </c>
      <c r="H279">
        <f>10^(_10sept_0_106[[#This Row],[H_mag_adj]]/20)*COS(RADIANS(_10sept_0_106[[#This Row],[H_phase]]))</f>
        <v>1.4043010765702217E-3</v>
      </c>
      <c r="I279">
        <f>10^(_10sept_0_106[[#This Row],[H_mag_adj]]/20)*SIN(RADIANS(_10sept_0_106[[#This Row],[H_phase]]))</f>
        <v>-8.1502752847317621E-4</v>
      </c>
      <c r="J279">
        <f>10^(_10sept_0_106[[#This Row],[V_mag_adj]]/20)*COS(RADIANS(_10sept_0_106[[#This Row],[V_phase]]))</f>
        <v>1.3876781008949589E-3</v>
      </c>
      <c r="K279">
        <f>10^(_10sept_0_106[[#This Row],[V_mag_adj]]/20)*SIN(RADIANS(_10sept_0_106[[#This Row],[V_phase]]))</f>
        <v>-8.3941496304982383E-4</v>
      </c>
    </row>
    <row r="280" spans="1:11" x14ac:dyDescent="0.25">
      <c r="A280">
        <v>97</v>
      </c>
      <c r="B280">
        <v>-15.73</v>
      </c>
      <c r="C280">
        <v>-46.27</v>
      </c>
      <c r="D280">
        <v>-15.66</v>
      </c>
      <c r="E280">
        <v>-46.93</v>
      </c>
      <c r="F280">
        <f>_10sept_0_106[[#This Row],[H_mag]]-40</f>
        <v>-55.730000000000004</v>
      </c>
      <c r="G280">
        <f>_10sept_0_106[[#This Row],[V_mag]]-40</f>
        <v>-55.66</v>
      </c>
      <c r="H280">
        <f>10^(_10sept_0_106[[#This Row],[H_mag_adj]]/20)*COS(RADIANS(_10sept_0_106[[#This Row],[H_phase]]))</f>
        <v>1.1301652978374652E-3</v>
      </c>
      <c r="I280">
        <f>10^(_10sept_0_106[[#This Row],[H_mag_adj]]/20)*SIN(RADIANS(_10sept_0_106[[#This Row],[H_phase]]))</f>
        <v>-1.1814113628314479E-3</v>
      </c>
      <c r="J280">
        <f>10^(_10sept_0_106[[#This Row],[V_mag_adj]]/20)*COS(RADIANS(_10sept_0_106[[#This Row],[V_phase]]))</f>
        <v>1.1255158701732836E-3</v>
      </c>
      <c r="K280">
        <f>10^(_10sept_0_106[[#This Row],[V_mag_adj]]/20)*SIN(RADIANS(_10sept_0_106[[#This Row],[V_phase]]))</f>
        <v>-1.2040154877854172E-3</v>
      </c>
    </row>
    <row r="281" spans="1:11" x14ac:dyDescent="0.25">
      <c r="A281">
        <v>98</v>
      </c>
      <c r="B281">
        <v>-15.69</v>
      </c>
      <c r="C281">
        <v>-63.33</v>
      </c>
      <c r="D281">
        <v>-15.66</v>
      </c>
      <c r="E281">
        <v>-63.54</v>
      </c>
      <c r="F281">
        <f>_10sept_0_106[[#This Row],[H_mag]]-40</f>
        <v>-55.69</v>
      </c>
      <c r="G281">
        <f>_10sept_0_106[[#This Row],[V_mag]]-40</f>
        <v>-55.66</v>
      </c>
      <c r="H281">
        <f>10^(_10sept_0_106[[#This Row],[H_mag_adj]]/20)*COS(RADIANS(_10sept_0_106[[#This Row],[H_phase]]))</f>
        <v>7.3722891510742585E-4</v>
      </c>
      <c r="I281">
        <f>10^(_10sept_0_106[[#This Row],[H_mag_adj]]/20)*SIN(RADIANS(_10sept_0_106[[#This Row],[H_phase]]))</f>
        <v>-1.467730547196741E-3</v>
      </c>
      <c r="J281">
        <f>10^(_10sept_0_106[[#This Row],[V_mag_adj]]/20)*COS(RADIANS(_10sept_0_106[[#This Row],[V_phase]]))</f>
        <v>7.343765333437147E-4</v>
      </c>
      <c r="K281">
        <f>10^(_10sept_0_106[[#This Row],[V_mag_adj]]/20)*SIN(RADIANS(_10sept_0_106[[#This Row],[V_phase]]))</f>
        <v>-1.4755102087458251E-3</v>
      </c>
    </row>
    <row r="282" spans="1:11" x14ac:dyDescent="0.25">
      <c r="A282">
        <v>99</v>
      </c>
      <c r="B282">
        <v>-15.6</v>
      </c>
      <c r="C282">
        <v>-79.02</v>
      </c>
      <c r="D282">
        <v>-15.61</v>
      </c>
      <c r="E282">
        <v>-79.45</v>
      </c>
      <c r="F282">
        <f>_10sept_0_106[[#This Row],[H_mag]]-40</f>
        <v>-55.6</v>
      </c>
      <c r="G282">
        <f>_10sept_0_106[[#This Row],[V_mag]]-40</f>
        <v>-55.61</v>
      </c>
      <c r="H282">
        <f>10^(_10sept_0_106[[#This Row],[H_mag_adj]]/20)*COS(RADIANS(_10sept_0_106[[#This Row],[H_phase]]))</f>
        <v>3.160954296189484E-4</v>
      </c>
      <c r="I282">
        <f>10^(_10sept_0_106[[#This Row],[H_mag_adj]]/20)*SIN(RADIANS(_10sept_0_106[[#This Row],[H_phase]]))</f>
        <v>-1.6292060590091645E-3</v>
      </c>
      <c r="J282">
        <f>10^(_10sept_0_106[[#This Row],[V_mag_adj]]/20)*COS(RADIANS(_10sept_0_106[[#This Row],[V_phase]]))</f>
        <v>3.0350995835328186E-4</v>
      </c>
      <c r="K282">
        <f>10^(_10sept_0_106[[#This Row],[V_mag_adj]]/20)*SIN(RADIANS(_10sept_0_106[[#This Row],[V_phase]]))</f>
        <v>-1.629655134770171E-3</v>
      </c>
    </row>
    <row r="283" spans="1:11" x14ac:dyDescent="0.25">
      <c r="A283">
        <v>100</v>
      </c>
      <c r="B283">
        <v>-15.58</v>
      </c>
      <c r="C283">
        <v>-94.95</v>
      </c>
      <c r="D283">
        <v>-15.58</v>
      </c>
      <c r="E283">
        <v>-95.43</v>
      </c>
      <c r="F283">
        <f>_10sept_0_106[[#This Row],[H_mag]]-40</f>
        <v>-55.58</v>
      </c>
      <c r="G283">
        <f>_10sept_0_106[[#This Row],[V_mag]]-40</f>
        <v>-55.58</v>
      </c>
      <c r="H283">
        <f>10^(_10sept_0_106[[#This Row],[H_mag_adj]]/20)*COS(RADIANS(_10sept_0_106[[#This Row],[H_phase]]))</f>
        <v>-1.4352983242273384E-4</v>
      </c>
      <c r="I283">
        <f>10^(_10sept_0_106[[#This Row],[H_mag_adj]]/20)*SIN(RADIANS(_10sept_0_106[[#This Row],[H_phase]]))</f>
        <v>-1.6572087474474096E-3</v>
      </c>
      <c r="J283">
        <f>10^(_10sept_0_106[[#This Row],[V_mag_adj]]/20)*COS(RADIANS(_10sept_0_106[[#This Row],[V_phase]]))</f>
        <v>-1.5740803285316932E-4</v>
      </c>
      <c r="K283">
        <f>10^(_10sept_0_106[[#This Row],[V_mag_adj]]/20)*SIN(RADIANS(_10sept_0_106[[#This Row],[V_phase]]))</f>
        <v>-1.6559481744924285E-3</v>
      </c>
    </row>
    <row r="284" spans="1:11" x14ac:dyDescent="0.25">
      <c r="A284">
        <v>101</v>
      </c>
      <c r="B284">
        <v>-15.56</v>
      </c>
      <c r="C284">
        <v>-110.3</v>
      </c>
      <c r="D284">
        <v>-15.55</v>
      </c>
      <c r="E284">
        <v>-111.15</v>
      </c>
      <c r="F284">
        <f>_10sept_0_106[[#This Row],[H_mag]]-40</f>
        <v>-55.56</v>
      </c>
      <c r="G284">
        <f>_10sept_0_106[[#This Row],[V_mag]]-40</f>
        <v>-55.55</v>
      </c>
      <c r="H284">
        <f>10^(_10sept_0_106[[#This Row],[H_mag_adj]]/20)*COS(RADIANS(_10sept_0_106[[#This Row],[H_phase]]))</f>
        <v>-5.7842749802009712E-4</v>
      </c>
      <c r="I284">
        <f>10^(_10sept_0_106[[#This Row],[H_mag_adj]]/20)*SIN(RADIANS(_10sept_0_106[[#This Row],[H_phase]]))</f>
        <v>-1.5636927119141717E-3</v>
      </c>
      <c r="J284">
        <f>10^(_10sept_0_106[[#This Row],[V_mag_adj]]/20)*COS(RADIANS(_10sept_0_106[[#This Row],[V_phase]]))</f>
        <v>-6.0225381606638642E-4</v>
      </c>
      <c r="K284">
        <f>10^(_10sept_0_106[[#This Row],[V_mag_adj]]/20)*SIN(RADIANS(_10sept_0_106[[#This Row],[V_phase]]))</f>
        <v>-1.5567310331792209E-3</v>
      </c>
    </row>
    <row r="285" spans="1:11" x14ac:dyDescent="0.25">
      <c r="A285">
        <v>102</v>
      </c>
      <c r="B285">
        <v>-15.53</v>
      </c>
      <c r="C285">
        <v>-126.04</v>
      </c>
      <c r="D285">
        <v>-15.53</v>
      </c>
      <c r="E285">
        <v>-126.34</v>
      </c>
      <c r="F285">
        <f>_10sept_0_106[[#This Row],[H_mag]]-40</f>
        <v>-55.53</v>
      </c>
      <c r="G285">
        <f>_10sept_0_106[[#This Row],[V_mag]]-40</f>
        <v>-55.53</v>
      </c>
      <c r="H285">
        <f>10^(_10sept_0_106[[#This Row],[H_mag_adj]]/20)*COS(RADIANS(_10sept_0_106[[#This Row],[H_phase]]))</f>
        <v>-9.8431859812862636E-4</v>
      </c>
      <c r="I285">
        <f>10^(_10sept_0_106[[#This Row],[H_mag_adj]]/20)*SIN(RADIANS(_10sept_0_106[[#This Row],[H_phase]]))</f>
        <v>-1.3528112274121828E-3</v>
      </c>
      <c r="J285">
        <f>10^(_10sept_0_106[[#This Row],[V_mag_adj]]/20)*COS(RADIANS(_10sept_0_106[[#This Row],[V_phase]]))</f>
        <v>-9.9138837599029874E-4</v>
      </c>
      <c r="K285">
        <f>10^(_10sept_0_106[[#This Row],[V_mag_adj]]/20)*SIN(RADIANS(_10sept_0_106[[#This Row],[V_phase]]))</f>
        <v>-1.347638826832204E-3</v>
      </c>
    </row>
    <row r="286" spans="1:11" x14ac:dyDescent="0.25">
      <c r="A286">
        <v>103</v>
      </c>
      <c r="B286">
        <v>-15.62</v>
      </c>
      <c r="C286">
        <v>-141.37</v>
      </c>
      <c r="D286">
        <v>-15.61</v>
      </c>
      <c r="E286">
        <v>-141.58000000000001</v>
      </c>
      <c r="F286">
        <f>_10sept_0_106[[#This Row],[H_mag]]-40</f>
        <v>-55.62</v>
      </c>
      <c r="G286">
        <f>_10sept_0_106[[#This Row],[V_mag]]-40</f>
        <v>-55.61</v>
      </c>
      <c r="H286">
        <f>10^(_10sept_0_106[[#This Row],[H_mag_adj]]/20)*COS(RADIANS(_10sept_0_106[[#This Row],[H_phase]]))</f>
        <v>-1.2934770686014977E-3</v>
      </c>
      <c r="I286">
        <f>10^(_10sept_0_106[[#This Row],[H_mag_adj]]/20)*SIN(RADIANS(_10sept_0_106[[#This Row],[H_phase]]))</f>
        <v>-1.0336785017257344E-3</v>
      </c>
      <c r="J286">
        <f>10^(_10sept_0_106[[#This Row],[V_mag_adj]]/20)*COS(RADIANS(_10sept_0_106[[#This Row],[V_phase]]))</f>
        <v>-1.2987513840562635E-3</v>
      </c>
      <c r="K286">
        <f>10^(_10sept_0_106[[#This Row],[V_mag_adj]]/20)*SIN(RADIANS(_10sept_0_106[[#This Row],[V_phase]]))</f>
        <v>-1.0301160107067237E-3</v>
      </c>
    </row>
    <row r="287" spans="1:11" x14ac:dyDescent="0.25">
      <c r="A287">
        <v>104</v>
      </c>
      <c r="B287">
        <v>-15.74</v>
      </c>
      <c r="C287">
        <v>-157.07</v>
      </c>
      <c r="D287">
        <v>-15.76</v>
      </c>
      <c r="E287">
        <v>-157.18</v>
      </c>
      <c r="F287">
        <f>_10sept_0_106[[#This Row],[H_mag]]-40</f>
        <v>-55.74</v>
      </c>
      <c r="G287">
        <f>_10sept_0_106[[#This Row],[V_mag]]-40</f>
        <v>-55.76</v>
      </c>
      <c r="H287">
        <f>10^(_10sept_0_106[[#This Row],[H_mag_adj]]/20)*COS(RADIANS(_10sept_0_106[[#This Row],[H_phase]]))</f>
        <v>-1.5040106888525072E-3</v>
      </c>
      <c r="I287">
        <f>10^(_10sept_0_106[[#This Row],[H_mag_adj]]/20)*SIN(RADIANS(_10sept_0_106[[#This Row],[H_phase]]))</f>
        <v>-6.3624721008337913E-4</v>
      </c>
      <c r="J287">
        <f>10^(_10sept_0_106[[#This Row],[V_mag_adj]]/20)*COS(RADIANS(_10sept_0_106[[#This Row],[V_phase]]))</f>
        <v>-1.5017674916565137E-3</v>
      </c>
      <c r="K287">
        <f>10^(_10sept_0_106[[#This Row],[V_mag_adj]]/20)*SIN(RADIANS(_10sept_0_106[[#This Row],[V_phase]]))</f>
        <v>-6.3190186182605944E-4</v>
      </c>
    </row>
    <row r="288" spans="1:11" x14ac:dyDescent="0.25">
      <c r="A288">
        <v>105</v>
      </c>
      <c r="B288">
        <v>-15.88</v>
      </c>
      <c r="C288">
        <v>-173.22</v>
      </c>
      <c r="D288">
        <v>-15.94</v>
      </c>
      <c r="E288">
        <v>-173.28</v>
      </c>
      <c r="F288">
        <f>_10sept_0_106[[#This Row],[H_mag]]-40</f>
        <v>-55.88</v>
      </c>
      <c r="G288">
        <f>_10sept_0_106[[#This Row],[V_mag]]-40</f>
        <v>-55.94</v>
      </c>
      <c r="H288">
        <f>10^(_10sept_0_106[[#This Row],[H_mag_adj]]/20)*COS(RADIANS(_10sept_0_106[[#This Row],[H_phase]]))</f>
        <v>-1.5957035567205921E-3</v>
      </c>
      <c r="I288">
        <f>10^(_10sept_0_106[[#This Row],[H_mag_adj]]/20)*SIN(RADIANS(_10sept_0_106[[#This Row],[H_phase]]))</f>
        <v>-1.8971122714231441E-4</v>
      </c>
      <c r="J288">
        <f>10^(_10sept_0_106[[#This Row],[V_mag_adj]]/20)*COS(RADIANS(_10sept_0_106[[#This Row],[V_phase]]))</f>
        <v>-1.5849152392776315E-3</v>
      </c>
      <c r="K288">
        <f>10^(_10sept_0_106[[#This Row],[V_mag_adj]]/20)*SIN(RADIANS(_10sept_0_106[[#This Row],[V_phase]]))</f>
        <v>-1.8674564758133362E-4</v>
      </c>
    </row>
    <row r="289" spans="1:11" x14ac:dyDescent="0.25">
      <c r="A289">
        <v>106</v>
      </c>
      <c r="B289">
        <v>-16.02</v>
      </c>
      <c r="C289">
        <v>170.19</v>
      </c>
      <c r="D289">
        <v>-16.079999999999998</v>
      </c>
      <c r="E289">
        <v>169.8</v>
      </c>
      <c r="F289">
        <f>_10sept_0_106[[#This Row],[H_mag]]-40</f>
        <v>-56.019999999999996</v>
      </c>
      <c r="G289">
        <f>_10sept_0_106[[#This Row],[V_mag]]-40</f>
        <v>-56.08</v>
      </c>
      <c r="H289">
        <f>10^(_10sept_0_106[[#This Row],[H_mag_adj]]/20)*COS(RADIANS(_10sept_0_106[[#This Row],[H_phase]]))</f>
        <v>-1.558127309235128E-3</v>
      </c>
      <c r="I289">
        <f>10^(_10sept_0_106[[#This Row],[H_mag_adj]]/20)*SIN(RADIANS(_10sept_0_106[[#This Row],[H_phase]]))</f>
        <v>2.694153854406474E-4</v>
      </c>
      <c r="J289">
        <f>10^(_10sept_0_106[[#This Row],[V_mag_adj]]/20)*COS(RADIANS(_10sept_0_106[[#This Row],[V_phase]]))</f>
        <v>-1.5455441749433444E-3</v>
      </c>
      <c r="K289">
        <f>10^(_10sept_0_106[[#This Row],[V_mag_adj]]/20)*SIN(RADIANS(_10sept_0_106[[#This Row],[V_phase]]))</f>
        <v>2.7808728941293925E-4</v>
      </c>
    </row>
    <row r="290" spans="1:11" x14ac:dyDescent="0.25">
      <c r="A290">
        <v>107</v>
      </c>
      <c r="B290">
        <v>-16.11</v>
      </c>
      <c r="C290">
        <v>152.58000000000001</v>
      </c>
      <c r="D290">
        <v>-16.170000000000002</v>
      </c>
      <c r="E290">
        <v>152.06</v>
      </c>
      <c r="F290">
        <f>_10sept_0_106[[#This Row],[H_mag]]-40</f>
        <v>-56.11</v>
      </c>
      <c r="G290">
        <f>_10sept_0_106[[#This Row],[V_mag]]-40</f>
        <v>-56.17</v>
      </c>
      <c r="H290">
        <f>10^(_10sept_0_106[[#This Row],[H_mag_adj]]/20)*COS(RADIANS(_10sept_0_106[[#This Row],[H_phase]]))</f>
        <v>-1.3891337167663692E-3</v>
      </c>
      <c r="I290">
        <f>10^(_10sept_0_106[[#This Row],[H_mag_adj]]/20)*SIN(RADIANS(_10sept_0_106[[#This Row],[H_phase]]))</f>
        <v>7.2067382274340803E-4</v>
      </c>
      <c r="J290">
        <f>10^(_10sept_0_106[[#This Row],[V_mag_adj]]/20)*COS(RADIANS(_10sept_0_106[[#This Row],[V_phase]]))</f>
        <v>-1.3730186576807267E-3</v>
      </c>
      <c r="K290">
        <f>10^(_10sept_0_106[[#This Row],[V_mag_adj]]/20)*SIN(RADIANS(_10sept_0_106[[#This Row],[V_phase]]))</f>
        <v>7.2820368037078323E-4</v>
      </c>
    </row>
    <row r="291" spans="1:11" x14ac:dyDescent="0.25">
      <c r="A291">
        <v>108</v>
      </c>
      <c r="B291">
        <v>-16.07</v>
      </c>
      <c r="C291">
        <v>135.13999999999999</v>
      </c>
      <c r="D291">
        <v>-16.059999999999999</v>
      </c>
      <c r="E291">
        <v>134.69</v>
      </c>
      <c r="F291">
        <f>_10sept_0_106[[#This Row],[H_mag]]-40</f>
        <v>-56.07</v>
      </c>
      <c r="G291">
        <f>_10sept_0_106[[#This Row],[V_mag]]-40</f>
        <v>-56.06</v>
      </c>
      <c r="H291">
        <f>10^(_10sept_0_106[[#This Row],[H_mag_adj]]/20)*COS(RADIANS(_10sept_0_106[[#This Row],[H_phase]]))</f>
        <v>-1.1144063935131739E-3</v>
      </c>
      <c r="I291">
        <f>10^(_10sept_0_106[[#This Row],[H_mag_adj]]/20)*SIN(RADIANS(_10sept_0_106[[#This Row],[H_phase]]))</f>
        <v>1.1089736404049867E-3</v>
      </c>
      <c r="J291">
        <f>10^(_10sept_0_106[[#This Row],[V_mag_adj]]/20)*COS(RADIANS(_10sept_0_106[[#This Row],[V_phase]]))</f>
        <v>-1.106935927291707E-3</v>
      </c>
      <c r="K291">
        <f>10^(_10sept_0_106[[#This Row],[V_mag_adj]]/20)*SIN(RADIANS(_10sept_0_106[[#This Row],[V_phase]]))</f>
        <v>1.118979405755143E-3</v>
      </c>
    </row>
    <row r="292" spans="1:11" x14ac:dyDescent="0.25">
      <c r="A292">
        <v>109</v>
      </c>
      <c r="B292">
        <v>-15.88</v>
      </c>
      <c r="C292">
        <v>118.64</v>
      </c>
      <c r="D292">
        <v>-15.89</v>
      </c>
      <c r="E292">
        <v>117.98</v>
      </c>
      <c r="F292">
        <f>_10sept_0_106[[#This Row],[H_mag]]-40</f>
        <v>-55.88</v>
      </c>
      <c r="G292">
        <f>_10sept_0_106[[#This Row],[V_mag]]-40</f>
        <v>-55.89</v>
      </c>
      <c r="H292">
        <f>10^(_10sept_0_106[[#This Row],[H_mag_adj]]/20)*COS(RADIANS(_10sept_0_106[[#This Row],[H_phase]]))</f>
        <v>-7.7021447749157847E-4</v>
      </c>
      <c r="I292">
        <f>10^(_10sept_0_106[[#This Row],[H_mag_adj]]/20)*SIN(RADIANS(_10sept_0_106[[#This Row],[H_phase]]))</f>
        <v>1.4103296952475209E-3</v>
      </c>
      <c r="J292">
        <f>10^(_10sept_0_106[[#This Row],[V_mag_adj]]/20)*COS(RADIANS(_10sept_0_106[[#This Row],[V_phase]]))</f>
        <v>-7.5305042449311666E-4</v>
      </c>
      <c r="K292">
        <f>10^(_10sept_0_106[[#This Row],[V_mag_adj]]/20)*SIN(RADIANS(_10sept_0_106[[#This Row],[V_phase]]))</f>
        <v>1.4174752961421603E-3</v>
      </c>
    </row>
    <row r="293" spans="1:11" x14ac:dyDescent="0.25">
      <c r="A293">
        <v>110</v>
      </c>
      <c r="B293">
        <v>-15.64</v>
      </c>
      <c r="C293">
        <v>102.23</v>
      </c>
      <c r="D293">
        <v>-15.67</v>
      </c>
      <c r="E293">
        <v>101.67</v>
      </c>
      <c r="F293">
        <f>_10sept_0_106[[#This Row],[H_mag]]-40</f>
        <v>-55.64</v>
      </c>
      <c r="G293">
        <f>_10sept_0_106[[#This Row],[V_mag]]-40</f>
        <v>-55.67</v>
      </c>
      <c r="H293">
        <f>10^(_10sept_0_106[[#This Row],[H_mag_adj]]/20)*COS(RADIANS(_10sept_0_106[[#This Row],[H_phase]]))</f>
        <v>-3.4994587358019386E-4</v>
      </c>
      <c r="I293">
        <f>10^(_10sept_0_106[[#This Row],[H_mag_adj]]/20)*SIN(RADIANS(_10sept_0_106[[#This Row],[H_phase]]))</f>
        <v>1.6144707084280697E-3</v>
      </c>
      <c r="J293">
        <f>10^(_10sept_0_106[[#This Row],[V_mag_adj]]/20)*COS(RADIANS(_10sept_0_106[[#This Row],[V_phase]]))</f>
        <v>-3.3299770376196155E-4</v>
      </c>
      <c r="K293">
        <f>10^(_10sept_0_106[[#This Row],[V_mag_adj]]/20)*SIN(RADIANS(_10sept_0_106[[#This Row],[V_phase]]))</f>
        <v>1.6122357647627406E-3</v>
      </c>
    </row>
    <row r="294" spans="1:11" x14ac:dyDescent="0.25">
      <c r="A294">
        <v>111</v>
      </c>
      <c r="B294">
        <v>-15.48</v>
      </c>
      <c r="C294">
        <v>87.05</v>
      </c>
      <c r="D294">
        <v>-15.52</v>
      </c>
      <c r="E294">
        <v>86.15</v>
      </c>
      <c r="F294">
        <f>_10sept_0_106[[#This Row],[H_mag]]-40</f>
        <v>-55.480000000000004</v>
      </c>
      <c r="G294">
        <f>_10sept_0_106[[#This Row],[V_mag]]-40</f>
        <v>-55.519999999999996</v>
      </c>
      <c r="H294">
        <f>10^(_10sept_0_106[[#This Row],[H_mag_adj]]/20)*COS(RADIANS(_10sept_0_106[[#This Row],[H_phase]]))</f>
        <v>8.6597924959892693E-5</v>
      </c>
      <c r="I294">
        <f>10^(_10sept_0_106[[#This Row],[H_mag_adj]]/20)*SIN(RADIANS(_10sept_0_106[[#This Row],[H_phase]]))</f>
        <v>1.6804442255522849E-3</v>
      </c>
      <c r="J294">
        <f>10^(_10sept_0_106[[#This Row],[V_mag_adj]]/20)*COS(RADIANS(_10sept_0_106[[#This Row],[V_phase]]))</f>
        <v>1.1246340477393268E-4</v>
      </c>
      <c r="K294">
        <f>10^(_10sept_0_106[[#This Row],[V_mag_adj]]/20)*SIN(RADIANS(_10sept_0_106[[#This Row],[V_phase]]))</f>
        <v>1.6711629545135233E-3</v>
      </c>
    </row>
    <row r="295" spans="1:11" x14ac:dyDescent="0.25">
      <c r="A295">
        <v>112</v>
      </c>
      <c r="B295">
        <v>-15.37</v>
      </c>
      <c r="C295">
        <v>72.569999999999993</v>
      </c>
      <c r="D295">
        <v>-15.41</v>
      </c>
      <c r="E295">
        <v>71.349999999999994</v>
      </c>
      <c r="F295">
        <f>_10sept_0_106[[#This Row],[H_mag]]-40</f>
        <v>-55.37</v>
      </c>
      <c r="G295">
        <f>_10sept_0_106[[#This Row],[V_mag]]-40</f>
        <v>-55.41</v>
      </c>
      <c r="H295">
        <f>10^(_10sept_0_106[[#This Row],[H_mag_adj]]/20)*COS(RADIANS(_10sept_0_106[[#This Row],[H_phase]]))</f>
        <v>5.1045256604093428E-4</v>
      </c>
      <c r="I295">
        <f>10^(_10sept_0_106[[#This Row],[H_mag_adj]]/20)*SIN(RADIANS(_10sept_0_106[[#This Row],[H_phase]]))</f>
        <v>1.6258723296392833E-3</v>
      </c>
      <c r="J295">
        <f>10^(_10sept_0_106[[#This Row],[V_mag_adj]]/20)*COS(RADIANS(_10sept_0_106[[#This Row],[V_phase]]))</f>
        <v>5.4245012764286837E-4</v>
      </c>
      <c r="K295">
        <f>10^(_10sept_0_106[[#This Row],[V_mag_adj]]/20)*SIN(RADIANS(_10sept_0_106[[#This Row],[V_phase]]))</f>
        <v>1.6072169342549586E-3</v>
      </c>
    </row>
    <row r="296" spans="1:11" x14ac:dyDescent="0.25">
      <c r="A296">
        <v>113</v>
      </c>
      <c r="B296">
        <v>-15.43</v>
      </c>
      <c r="C296">
        <v>58.89</v>
      </c>
      <c r="D296">
        <v>-15.44</v>
      </c>
      <c r="E296">
        <v>57.87</v>
      </c>
      <c r="F296">
        <f>_10sept_0_106[[#This Row],[H_mag]]-40</f>
        <v>-55.43</v>
      </c>
      <c r="G296">
        <f>_10sept_0_106[[#This Row],[V_mag]]-40</f>
        <v>-55.44</v>
      </c>
      <c r="H296">
        <f>10^(_10sept_0_106[[#This Row],[H_mag_adj]]/20)*COS(RADIANS(_10sept_0_106[[#This Row],[H_phase]]))</f>
        <v>8.744278423236274E-4</v>
      </c>
      <c r="I296">
        <f>10^(_10sept_0_106[[#This Row],[H_mag_adj]]/20)*SIN(RADIANS(_10sept_0_106[[#This Row],[H_phase]]))</f>
        <v>1.4489837536963014E-3</v>
      </c>
      <c r="J296">
        <f>10^(_10sept_0_106[[#This Row],[V_mag_adj]]/20)*COS(RADIANS(_10sept_0_106[[#This Row],[V_phase]]))</f>
        <v>8.9904758512095715E-4</v>
      </c>
      <c r="K296">
        <f>10^(_10sept_0_106[[#This Row],[V_mag_adj]]/20)*SIN(RADIANS(_10sept_0_106[[#This Row],[V_phase]]))</f>
        <v>1.4315390260356592E-3</v>
      </c>
    </row>
    <row r="297" spans="1:11" x14ac:dyDescent="0.25">
      <c r="A297">
        <v>114</v>
      </c>
      <c r="B297">
        <v>-15.6</v>
      </c>
      <c r="C297">
        <v>44.01</v>
      </c>
      <c r="D297">
        <v>-15.63</v>
      </c>
      <c r="E297">
        <v>43.16</v>
      </c>
      <c r="F297">
        <f>_10sept_0_106[[#This Row],[H_mag]]-40</f>
        <v>-55.6</v>
      </c>
      <c r="G297">
        <f>_10sept_0_106[[#This Row],[V_mag]]-40</f>
        <v>-55.63</v>
      </c>
      <c r="H297">
        <f>10^(_10sept_0_106[[#This Row],[H_mag_adj]]/20)*COS(RADIANS(_10sept_0_106[[#This Row],[H_phase]]))</f>
        <v>1.1936056868854295E-3</v>
      </c>
      <c r="I297">
        <f>10^(_10sept_0_106[[#This Row],[H_mag_adj]]/20)*SIN(RADIANS(_10sept_0_106[[#This Row],[H_phase]]))</f>
        <v>1.1530542778086916E-3</v>
      </c>
      <c r="J297">
        <f>10^(_10sept_0_106[[#This Row],[V_mag_adj]]/20)*COS(RADIANS(_10sept_0_106[[#This Row],[V_phase]]))</f>
        <v>1.2064056368845191E-3</v>
      </c>
      <c r="K297">
        <f>10^(_10sept_0_106[[#This Row],[V_mag_adj]]/20)*SIN(RADIANS(_10sept_0_106[[#This Row],[V_phase]]))</f>
        <v>1.1313063977543677E-3</v>
      </c>
    </row>
    <row r="298" spans="1:11" x14ac:dyDescent="0.25">
      <c r="A298">
        <v>115</v>
      </c>
      <c r="B298">
        <v>-15.86</v>
      </c>
      <c r="C298">
        <v>29.11</v>
      </c>
      <c r="D298">
        <v>-15.89</v>
      </c>
      <c r="E298">
        <v>28.06</v>
      </c>
      <c r="F298">
        <f>_10sept_0_106[[#This Row],[H_mag]]-40</f>
        <v>-55.86</v>
      </c>
      <c r="G298">
        <f>_10sept_0_106[[#This Row],[V_mag]]-40</f>
        <v>-55.89</v>
      </c>
      <c r="H298">
        <f>10^(_10sept_0_106[[#This Row],[H_mag_adj]]/20)*COS(RADIANS(_10sept_0_106[[#This Row],[H_phase]]))</f>
        <v>1.4072006816614152E-3</v>
      </c>
      <c r="I298">
        <f>10^(_10sept_0_106[[#This Row],[H_mag_adj]]/20)*SIN(RADIANS(_10sept_0_106[[#This Row],[H_phase]]))</f>
        <v>7.8355957249621859E-4</v>
      </c>
      <c r="J298">
        <f>10^(_10sept_0_106[[#This Row],[V_mag_adj]]/20)*COS(RADIANS(_10sept_0_106[[#This Row],[V_phase]]))</f>
        <v>1.4164224580162186E-3</v>
      </c>
      <c r="K298">
        <f>10^(_10sept_0_106[[#This Row],[V_mag_adj]]/20)*SIN(RADIANS(_10sept_0_106[[#This Row],[V_phase]]))</f>
        <v>7.5502885867353552E-4</v>
      </c>
    </row>
    <row r="299" spans="1:11" x14ac:dyDescent="0.25">
      <c r="A299">
        <v>116</v>
      </c>
      <c r="B299">
        <v>-16.11</v>
      </c>
      <c r="C299">
        <v>13.86</v>
      </c>
      <c r="D299">
        <v>-16.13</v>
      </c>
      <c r="E299">
        <v>12.36</v>
      </c>
      <c r="F299">
        <f>_10sept_0_106[[#This Row],[H_mag]]-40</f>
        <v>-56.11</v>
      </c>
      <c r="G299">
        <f>_10sept_0_106[[#This Row],[V_mag]]-40</f>
        <v>-56.129999999999995</v>
      </c>
      <c r="H299">
        <f>10^(_10sept_0_106[[#This Row],[H_mag_adj]]/20)*COS(RADIANS(_10sept_0_106[[#This Row],[H_phase]]))</f>
        <v>1.5193832148209156E-3</v>
      </c>
      <c r="I299">
        <f>10^(_10sept_0_106[[#This Row],[H_mag_adj]]/20)*SIN(RADIANS(_10sept_0_106[[#This Row],[H_phase]]))</f>
        <v>3.7488383316062551E-4</v>
      </c>
      <c r="J299">
        <f>10^(_10sept_0_106[[#This Row],[V_mag_adj]]/20)*COS(RADIANS(_10sept_0_106[[#This Row],[V_phase]]))</f>
        <v>1.5251600179145555E-3</v>
      </c>
      <c r="K299">
        <f>10^(_10sept_0_106[[#This Row],[V_mag_adj]]/20)*SIN(RADIANS(_10sept_0_106[[#This Row],[V_phase]]))</f>
        <v>3.3421211546505138E-4</v>
      </c>
    </row>
    <row r="300" spans="1:11" x14ac:dyDescent="0.25">
      <c r="A300">
        <v>117</v>
      </c>
      <c r="B300">
        <v>-16.25</v>
      </c>
      <c r="C300">
        <v>-2.48</v>
      </c>
      <c r="D300">
        <v>-16.27</v>
      </c>
      <c r="E300">
        <v>-3.95</v>
      </c>
      <c r="F300">
        <f>_10sept_0_106[[#This Row],[H_mag]]-40</f>
        <v>-56.25</v>
      </c>
      <c r="G300">
        <f>_10sept_0_106[[#This Row],[V_mag]]-40</f>
        <v>-56.269999999999996</v>
      </c>
      <c r="H300">
        <f>10^(_10sept_0_106[[#This Row],[H_mag_adj]]/20)*COS(RADIANS(_10sept_0_106[[#This Row],[H_phase]]))</f>
        <v>1.5384842104782339E-3</v>
      </c>
      <c r="I300">
        <f>10^(_10sept_0_106[[#This Row],[H_mag_adj]]/20)*SIN(RADIANS(_10sept_0_106[[#This Row],[H_phase]]))</f>
        <v>-6.6633623425547714E-5</v>
      </c>
      <c r="J300">
        <f>10^(_10sept_0_106[[#This Row],[V_mag_adj]]/20)*COS(RADIANS(_10sept_0_106[[#This Row],[V_phase]]))</f>
        <v>1.5327351794935057E-3</v>
      </c>
      <c r="K300">
        <f>10^(_10sept_0_106[[#This Row],[V_mag_adj]]/20)*SIN(RADIANS(_10sept_0_106[[#This Row],[V_phase]]))</f>
        <v>-1.0583526219359043E-4</v>
      </c>
    </row>
    <row r="301" spans="1:11" x14ac:dyDescent="0.25">
      <c r="A301">
        <v>118</v>
      </c>
      <c r="B301">
        <v>-16.350000000000001</v>
      </c>
      <c r="C301">
        <v>-19.63</v>
      </c>
      <c r="D301">
        <v>-16.39</v>
      </c>
      <c r="E301">
        <v>-20.8</v>
      </c>
      <c r="F301">
        <f>_10sept_0_106[[#This Row],[H_mag]]-40</f>
        <v>-56.35</v>
      </c>
      <c r="G301">
        <f>_10sept_0_106[[#This Row],[V_mag]]-40</f>
        <v>-56.39</v>
      </c>
      <c r="H301">
        <f>10^(_10sept_0_106[[#This Row],[H_mag_adj]]/20)*COS(RADIANS(_10sept_0_106[[#This Row],[H_phase]]))</f>
        <v>1.4338256672196737E-3</v>
      </c>
      <c r="I301">
        <f>10^(_10sept_0_106[[#This Row],[H_mag_adj]]/20)*SIN(RADIANS(_10sept_0_106[[#This Row],[H_phase]]))</f>
        <v>-5.1140845318642652E-4</v>
      </c>
      <c r="J301">
        <f>10^(_10sept_0_106[[#This Row],[V_mag_adj]]/20)*COS(RADIANS(_10sept_0_106[[#This Row],[V_phase]]))</f>
        <v>1.4165458380637674E-3</v>
      </c>
      <c r="K301">
        <f>10^(_10sept_0_106[[#This Row],[V_mag_adj]]/20)*SIN(RADIANS(_10sept_0_106[[#This Row],[V_phase]]))</f>
        <v>-5.3809528596390386E-4</v>
      </c>
    </row>
    <row r="302" spans="1:11" x14ac:dyDescent="0.25">
      <c r="A302">
        <v>119</v>
      </c>
      <c r="B302">
        <v>-16.39</v>
      </c>
      <c r="C302">
        <v>-35.74</v>
      </c>
      <c r="D302">
        <v>-16.41</v>
      </c>
      <c r="E302">
        <v>-36.68</v>
      </c>
      <c r="F302">
        <f>_10sept_0_106[[#This Row],[H_mag]]-40</f>
        <v>-56.39</v>
      </c>
      <c r="G302">
        <f>_10sept_0_106[[#This Row],[V_mag]]-40</f>
        <v>-56.41</v>
      </c>
      <c r="H302">
        <f>10^(_10sept_0_106[[#This Row],[H_mag_adj]]/20)*COS(RADIANS(_10sept_0_106[[#This Row],[H_phase]]))</f>
        <v>1.2299364515449423E-3</v>
      </c>
      <c r="I302">
        <f>10^(_10sept_0_106[[#This Row],[H_mag_adj]]/20)*SIN(RADIANS(_10sept_0_106[[#This Row],[H_phase]]))</f>
        <v>-8.8510167397502554E-4</v>
      </c>
      <c r="J302">
        <f>10^(_10sept_0_106[[#This Row],[V_mag_adj]]/20)*COS(RADIANS(_10sept_0_106[[#This Row],[V_phase]]))</f>
        <v>1.2124555210901802E-3</v>
      </c>
      <c r="K302">
        <f>10^(_10sept_0_106[[#This Row],[V_mag_adj]]/20)*SIN(RADIANS(_10sept_0_106[[#This Row],[V_phase]]))</f>
        <v>-9.030782982407256E-4</v>
      </c>
    </row>
    <row r="303" spans="1:11" x14ac:dyDescent="0.25">
      <c r="A303">
        <v>120</v>
      </c>
      <c r="B303">
        <v>-16.39</v>
      </c>
      <c r="C303">
        <v>-51.24</v>
      </c>
      <c r="D303">
        <v>-16.37</v>
      </c>
      <c r="E303">
        <v>-52.2</v>
      </c>
      <c r="F303">
        <f>_10sept_0_106[[#This Row],[H_mag]]-40</f>
        <v>-56.39</v>
      </c>
      <c r="G303">
        <f>_10sept_0_106[[#This Row],[V_mag]]-40</f>
        <v>-56.370000000000005</v>
      </c>
      <c r="H303">
        <f>10^(_10sept_0_106[[#This Row],[H_mag_adj]]/20)*COS(RADIANS(_10sept_0_106[[#This Row],[H_phase]]))</f>
        <v>9.486710862028258E-4</v>
      </c>
      <c r="I303">
        <f>10^(_10sept_0_106[[#This Row],[H_mag_adj]]/20)*SIN(RADIANS(_10sept_0_106[[#This Row],[H_phase]]))</f>
        <v>-1.181597147218589E-3</v>
      </c>
      <c r="J303">
        <f>10^(_10sept_0_106[[#This Row],[V_mag_adj]]/20)*COS(RADIANS(_10sept_0_106[[#This Row],[V_phase]]))</f>
        <v>9.3088197174492134E-4</v>
      </c>
      <c r="K303">
        <f>10^(_10sept_0_106[[#This Row],[V_mag_adj]]/20)*SIN(RADIANS(_10sept_0_106[[#This Row],[V_phase]]))</f>
        <v>-1.2000858066823186E-3</v>
      </c>
    </row>
    <row r="304" spans="1:11" x14ac:dyDescent="0.25">
      <c r="A304">
        <v>121</v>
      </c>
      <c r="B304">
        <v>-16.399999999999999</v>
      </c>
      <c r="C304">
        <v>-66.39</v>
      </c>
      <c r="D304">
        <v>-16.34</v>
      </c>
      <c r="E304">
        <v>-66.790000000000006</v>
      </c>
      <c r="F304">
        <f>_10sept_0_106[[#This Row],[H_mag]]-40</f>
        <v>-56.4</v>
      </c>
      <c r="G304">
        <f>_10sept_0_106[[#This Row],[V_mag]]-40</f>
        <v>-56.34</v>
      </c>
      <c r="H304">
        <f>10^(_10sept_0_106[[#This Row],[H_mag_adj]]/20)*COS(RADIANS(_10sept_0_106[[#This Row],[H_phase]]))</f>
        <v>6.061948444228371E-4</v>
      </c>
      <c r="I304">
        <f>10^(_10sept_0_106[[#This Row],[H_mag_adj]]/20)*SIN(RADIANS(_10sept_0_106[[#This Row],[H_phase]]))</f>
        <v>-1.3868653371409002E-3</v>
      </c>
      <c r="J304">
        <f>10^(_10sept_0_106[[#This Row],[V_mag_adj]]/20)*COS(RADIANS(_10sept_0_106[[#This Row],[V_phase]]))</f>
        <v>6.0063273059953349E-4</v>
      </c>
      <c r="K304">
        <f>10^(_10sept_0_106[[#This Row],[V_mag_adj]]/20)*SIN(RADIANS(_10sept_0_106[[#This Row],[V_phase]]))</f>
        <v>-1.4007059360514075E-3</v>
      </c>
    </row>
    <row r="305" spans="1:11" x14ac:dyDescent="0.25">
      <c r="A305">
        <v>122</v>
      </c>
      <c r="B305">
        <v>-16.41</v>
      </c>
      <c r="C305">
        <v>-81.22</v>
      </c>
      <c r="D305">
        <v>-16.41</v>
      </c>
      <c r="E305">
        <v>-81.48</v>
      </c>
      <c r="F305">
        <f>_10sept_0_106[[#This Row],[H_mag]]-40</f>
        <v>-56.41</v>
      </c>
      <c r="G305">
        <f>_10sept_0_106[[#This Row],[V_mag]]-40</f>
        <v>-56.41</v>
      </c>
      <c r="H305">
        <f>10^(_10sept_0_106[[#This Row],[H_mag_adj]]/20)*COS(RADIANS(_10sept_0_106[[#This Row],[H_phase]]))</f>
        <v>2.3076547448120527E-4</v>
      </c>
      <c r="I305">
        <f>10^(_10sept_0_106[[#This Row],[H_mag_adj]]/20)*SIN(RADIANS(_10sept_0_106[[#This Row],[H_phase]]))</f>
        <v>-1.4941037779093156E-3</v>
      </c>
      <c r="J305">
        <f>10^(_10sept_0_106[[#This Row],[V_mag_adj]]/20)*COS(RADIANS(_10sept_0_106[[#This Row],[V_phase]]))</f>
        <v>2.2398309390160909E-4</v>
      </c>
      <c r="K305">
        <f>10^(_10sept_0_106[[#This Row],[V_mag_adj]]/20)*SIN(RADIANS(_10sept_0_106[[#This Row],[V_phase]]))</f>
        <v>-1.4951355714521973E-3</v>
      </c>
    </row>
    <row r="306" spans="1:11" x14ac:dyDescent="0.25">
      <c r="A306">
        <v>123</v>
      </c>
      <c r="B306">
        <v>-16.46</v>
      </c>
      <c r="C306">
        <v>-95.93</v>
      </c>
      <c r="D306">
        <v>-16.48</v>
      </c>
      <c r="E306">
        <v>-96.25</v>
      </c>
      <c r="F306">
        <f>_10sept_0_106[[#This Row],[H_mag]]-40</f>
        <v>-56.46</v>
      </c>
      <c r="G306">
        <f>_10sept_0_106[[#This Row],[V_mag]]-40</f>
        <v>-56.480000000000004</v>
      </c>
      <c r="H306">
        <f>10^(_10sept_0_106[[#This Row],[H_mag_adj]]/20)*COS(RADIANS(_10sept_0_106[[#This Row],[H_phase]]))</f>
        <v>-1.5529462881058728E-4</v>
      </c>
      <c r="I306">
        <f>10^(_10sept_0_106[[#This Row],[H_mag_adj]]/20)*SIN(RADIANS(_10sept_0_106[[#This Row],[H_phase]]))</f>
        <v>-1.4950984410678637E-3</v>
      </c>
      <c r="J306">
        <f>10^(_10sept_0_106[[#This Row],[V_mag_adj]]/20)*COS(RADIANS(_10sept_0_106[[#This Row],[V_phase]]))</f>
        <v>-1.6326600130402578E-4</v>
      </c>
      <c r="K306">
        <f>10^(_10sept_0_106[[#This Row],[V_mag_adj]]/20)*SIN(RADIANS(_10sept_0_106[[#This Row],[V_phase]]))</f>
        <v>-1.4907712160670287E-3</v>
      </c>
    </row>
    <row r="307" spans="1:11" x14ac:dyDescent="0.25">
      <c r="A307">
        <v>124</v>
      </c>
      <c r="B307">
        <v>-16.52</v>
      </c>
      <c r="C307">
        <v>-109.9</v>
      </c>
      <c r="D307">
        <v>-16.52</v>
      </c>
      <c r="E307">
        <v>-110.28</v>
      </c>
      <c r="F307">
        <f>_10sept_0_106[[#This Row],[H_mag]]-40</f>
        <v>-56.519999999999996</v>
      </c>
      <c r="G307">
        <f>_10sept_0_106[[#This Row],[V_mag]]-40</f>
        <v>-56.519999999999996</v>
      </c>
      <c r="H307">
        <f>10^(_10sept_0_106[[#This Row],[H_mag_adj]]/20)*COS(RADIANS(_10sept_0_106[[#This Row],[H_phase]]))</f>
        <v>-5.0811668969305492E-4</v>
      </c>
      <c r="I307">
        <f>10^(_10sept_0_106[[#This Row],[H_mag_adj]]/20)*SIN(RADIANS(_10sept_0_106[[#This Row],[H_phase]]))</f>
        <v>-1.4036568593946593E-3</v>
      </c>
      <c r="J307">
        <f>10^(_10sept_0_106[[#This Row],[V_mag_adj]]/20)*COS(RADIANS(_10sept_0_106[[#This Row],[V_phase]]))</f>
        <v>-5.1741485111403581E-4</v>
      </c>
      <c r="K307">
        <f>10^(_10sept_0_106[[#This Row],[V_mag_adj]]/20)*SIN(RADIANS(_10sept_0_106[[#This Row],[V_phase]]))</f>
        <v>-1.4002560555544639E-3</v>
      </c>
    </row>
    <row r="308" spans="1:11" x14ac:dyDescent="0.25">
      <c r="A308">
        <v>125</v>
      </c>
      <c r="B308">
        <v>-16.62</v>
      </c>
      <c r="C308">
        <v>-123.11</v>
      </c>
      <c r="D308">
        <v>-16.63</v>
      </c>
      <c r="E308">
        <v>-123.6</v>
      </c>
      <c r="F308">
        <f>_10sept_0_106[[#This Row],[H_mag]]-40</f>
        <v>-56.620000000000005</v>
      </c>
      <c r="G308">
        <f>_10sept_0_106[[#This Row],[V_mag]]-40</f>
        <v>-56.629999999999995</v>
      </c>
      <c r="H308">
        <f>10^(_10sept_0_106[[#This Row],[H_mag_adj]]/20)*COS(RADIANS(_10sept_0_106[[#This Row],[H_phase]]))</f>
        <v>-8.0610198173990729E-4</v>
      </c>
      <c r="I308">
        <f>10^(_10sept_0_106[[#This Row],[H_mag_adj]]/20)*SIN(RADIANS(_10sept_0_106[[#This Row],[H_phase]]))</f>
        <v>-1.2360863106547812E-3</v>
      </c>
      <c r="J308">
        <f>10^(_10sept_0_106[[#This Row],[V_mag_adj]]/20)*COS(RADIANS(_10sept_0_106[[#This Row],[V_phase]]))</f>
        <v>-8.1570387008741887E-4</v>
      </c>
      <c r="K308">
        <f>10^(_10sept_0_106[[#This Row],[V_mag_adj]]/20)*SIN(RADIANS(_10sept_0_106[[#This Row],[V_phase]]))</f>
        <v>-1.2277330227651909E-3</v>
      </c>
    </row>
    <row r="309" spans="1:11" x14ac:dyDescent="0.25">
      <c r="A309">
        <v>126</v>
      </c>
      <c r="B309">
        <v>-16.850000000000001</v>
      </c>
      <c r="C309">
        <v>-136.47</v>
      </c>
      <c r="D309">
        <v>-16.91</v>
      </c>
      <c r="E309">
        <v>-137.07</v>
      </c>
      <c r="F309">
        <f>_10sept_0_106[[#This Row],[H_mag]]-40</f>
        <v>-56.85</v>
      </c>
      <c r="G309">
        <f>_10sept_0_106[[#This Row],[V_mag]]-40</f>
        <v>-56.91</v>
      </c>
      <c r="H309">
        <f>10^(_10sept_0_106[[#This Row],[H_mag_adj]]/20)*COS(RADIANS(_10sept_0_106[[#This Row],[H_phase]]))</f>
        <v>-1.0419486180902346E-3</v>
      </c>
      <c r="I309">
        <f>10^(_10sept_0_106[[#This Row],[H_mag_adj]]/20)*SIN(RADIANS(_10sept_0_106[[#This Row],[H_phase]]))</f>
        <v>-9.8980969538107403E-4</v>
      </c>
      <c r="J309">
        <f>10^(_10sept_0_106[[#This Row],[V_mag_adj]]/20)*COS(RADIANS(_10sept_0_106[[#This Row],[V_phase]]))</f>
        <v>-1.0450128776190726E-3</v>
      </c>
      <c r="K309">
        <f>10^(_10sept_0_106[[#This Row],[V_mag_adj]]/20)*SIN(RADIANS(_10sept_0_106[[#This Row],[V_phase]]))</f>
        <v>-9.721060453037109E-4</v>
      </c>
    </row>
    <row r="310" spans="1:11" x14ac:dyDescent="0.25">
      <c r="A310">
        <v>127</v>
      </c>
      <c r="B310">
        <v>-17.23</v>
      </c>
      <c r="C310">
        <v>-149.49</v>
      </c>
      <c r="D310">
        <v>-17.29</v>
      </c>
      <c r="E310">
        <v>-149.9</v>
      </c>
      <c r="F310">
        <f>_10sept_0_106[[#This Row],[H_mag]]-40</f>
        <v>-57.230000000000004</v>
      </c>
      <c r="G310">
        <f>_10sept_0_106[[#This Row],[V_mag]]-40</f>
        <v>-57.29</v>
      </c>
      <c r="H310">
        <f>10^(_10sept_0_106[[#This Row],[H_mag_adj]]/20)*COS(RADIANS(_10sept_0_106[[#This Row],[H_phase]]))</f>
        <v>-1.1851565764974842E-3</v>
      </c>
      <c r="I310">
        <f>10^(_10sept_0_106[[#This Row],[H_mag_adj]]/20)*SIN(RADIANS(_10sept_0_106[[#This Row],[H_phase]]))</f>
        <v>-6.9838922373539913E-4</v>
      </c>
      <c r="J310">
        <f>10^(_10sept_0_106[[#This Row],[V_mag_adj]]/20)*COS(RADIANS(_10sept_0_106[[#This Row],[V_phase]]))</f>
        <v>-1.1819310044520698E-3</v>
      </c>
      <c r="K310">
        <f>10^(_10sept_0_106[[#This Row],[V_mag_adj]]/20)*SIN(RADIANS(_10sept_0_106[[#This Row],[V_phase]]))</f>
        <v>-6.8514143908363122E-4</v>
      </c>
    </row>
    <row r="311" spans="1:11" x14ac:dyDescent="0.25">
      <c r="A311">
        <v>128</v>
      </c>
      <c r="B311">
        <v>-17.78</v>
      </c>
      <c r="C311">
        <v>-163.52000000000001</v>
      </c>
      <c r="D311">
        <v>-17.79</v>
      </c>
      <c r="E311">
        <v>-163.82</v>
      </c>
      <c r="F311">
        <f>_10sept_0_106[[#This Row],[H_mag]]-40</f>
        <v>-57.78</v>
      </c>
      <c r="G311">
        <f>_10sept_0_106[[#This Row],[V_mag]]-40</f>
        <v>-57.79</v>
      </c>
      <c r="H311">
        <f>10^(_10sept_0_106[[#This Row],[H_mag_adj]]/20)*COS(RADIANS(_10sept_0_106[[#This Row],[H_phase]]))</f>
        <v>-1.2381744577075733E-3</v>
      </c>
      <c r="I311">
        <f>10^(_10sept_0_106[[#This Row],[H_mag_adj]]/20)*SIN(RADIANS(_10sept_0_106[[#This Row],[H_phase]]))</f>
        <v>-3.6629390498835196E-4</v>
      </c>
      <c r="J311">
        <f>10^(_10sept_0_106[[#This Row],[V_mag_adj]]/20)*COS(RADIANS(_10sept_0_106[[#This Row],[V_phase]]))</f>
        <v>-1.2386485187356516E-3</v>
      </c>
      <c r="K311">
        <f>10^(_10sept_0_106[[#This Row],[V_mag_adj]]/20)*SIN(RADIANS(_10sept_0_106[[#This Row],[V_phase]]))</f>
        <v>-3.5939184381972869E-4</v>
      </c>
    </row>
    <row r="312" spans="1:11" x14ac:dyDescent="0.25">
      <c r="A312">
        <v>129</v>
      </c>
      <c r="B312">
        <v>-18.350000000000001</v>
      </c>
      <c r="C312">
        <v>-178.37</v>
      </c>
      <c r="D312">
        <v>-18.41</v>
      </c>
      <c r="E312">
        <v>-178.99</v>
      </c>
      <c r="F312">
        <f>_10sept_0_106[[#This Row],[H_mag]]-40</f>
        <v>-58.35</v>
      </c>
      <c r="G312">
        <f>_10sept_0_106[[#This Row],[V_mag]]-40</f>
        <v>-58.41</v>
      </c>
      <c r="H312">
        <f>10^(_10sept_0_106[[#This Row],[H_mag_adj]]/20)*COS(RADIANS(_10sept_0_106[[#This Row],[H_phase]]))</f>
        <v>-1.2087158880790953E-3</v>
      </c>
      <c r="I312">
        <f>10^(_10sept_0_106[[#This Row],[H_mag_adj]]/20)*SIN(RADIANS(_10sept_0_106[[#This Row],[H_phase]]))</f>
        <v>-3.4395877105846197E-5</v>
      </c>
      <c r="J312">
        <f>10^(_10sept_0_106[[#This Row],[V_mag_adj]]/20)*COS(RADIANS(_10sept_0_106[[#This Row],[V_phase]]))</f>
        <v>-1.2006944968157704E-3</v>
      </c>
      <c r="K312">
        <f>10^(_10sept_0_106[[#This Row],[V_mag_adj]]/20)*SIN(RADIANS(_10sept_0_106[[#This Row],[V_phase]]))</f>
        <v>-2.1167825613233682E-5</v>
      </c>
    </row>
    <row r="313" spans="1:11" x14ac:dyDescent="0.25">
      <c r="A313">
        <v>130</v>
      </c>
      <c r="B313">
        <v>-18.899999999999999</v>
      </c>
      <c r="C313">
        <v>164</v>
      </c>
      <c r="D313">
        <v>-18.97</v>
      </c>
      <c r="E313">
        <v>163.38999999999999</v>
      </c>
      <c r="F313">
        <f>_10sept_0_106[[#This Row],[H_mag]]-40</f>
        <v>-58.9</v>
      </c>
      <c r="G313">
        <f>_10sept_0_106[[#This Row],[V_mag]]-40</f>
        <v>-58.97</v>
      </c>
      <c r="H313">
        <f>10^(_10sept_0_106[[#This Row],[H_mag_adj]]/20)*COS(RADIANS(_10sept_0_106[[#This Row],[H_phase]]))</f>
        <v>-1.0910424215815038E-3</v>
      </c>
      <c r="I313">
        <f>10^(_10sept_0_106[[#This Row],[H_mag_adj]]/20)*SIN(RADIANS(_10sept_0_106[[#This Row],[H_phase]]))</f>
        <v>3.1285138005561231E-4</v>
      </c>
      <c r="J313">
        <f>10^(_10sept_0_106[[#This Row],[V_mag_adj]]/20)*COS(RADIANS(_10sept_0_106[[#This Row],[V_phase]]))</f>
        <v>-1.0789196798304717E-3</v>
      </c>
      <c r="K313">
        <f>10^(_10sept_0_106[[#This Row],[V_mag_adj]]/20)*SIN(RADIANS(_10sept_0_106[[#This Row],[V_phase]]))</f>
        <v>3.2184497872788889E-4</v>
      </c>
    </row>
    <row r="314" spans="1:11" x14ac:dyDescent="0.25">
      <c r="A314">
        <v>131</v>
      </c>
      <c r="B314">
        <v>-19.27</v>
      </c>
      <c r="C314">
        <v>145.08000000000001</v>
      </c>
      <c r="D314">
        <v>-19.22</v>
      </c>
      <c r="E314">
        <v>144.63</v>
      </c>
      <c r="F314">
        <f>_10sept_0_106[[#This Row],[H_mag]]-40</f>
        <v>-59.269999999999996</v>
      </c>
      <c r="G314">
        <f>_10sept_0_106[[#This Row],[V_mag]]-40</f>
        <v>-59.22</v>
      </c>
      <c r="H314">
        <f>10^(_10sept_0_106[[#This Row],[H_mag_adj]]/20)*COS(RADIANS(_10sept_0_106[[#This Row],[H_phase]]))</f>
        <v>-8.9184316326560873E-4</v>
      </c>
      <c r="I314">
        <f>10^(_10sept_0_106[[#This Row],[H_mag_adj]]/20)*SIN(RADIANS(_10sept_0_106[[#This Row],[H_phase]]))</f>
        <v>6.2262133585475358E-4</v>
      </c>
      <c r="J314">
        <f>10^(_10sept_0_106[[#This Row],[V_mag_adj]]/20)*COS(RADIANS(_10sept_0_106[[#This Row],[V_phase]]))</f>
        <v>-8.9204592811693221E-4</v>
      </c>
      <c r="K314">
        <f>10^(_10sept_0_106[[#This Row],[V_mag_adj]]/20)*SIN(RADIANS(_10sept_0_106[[#This Row],[V_phase]]))</f>
        <v>6.3324133901479041E-4</v>
      </c>
    </row>
    <row r="315" spans="1:11" x14ac:dyDescent="0.25">
      <c r="A315">
        <v>132</v>
      </c>
      <c r="B315">
        <v>-19.239999999999998</v>
      </c>
      <c r="C315">
        <v>126.04</v>
      </c>
      <c r="D315">
        <v>-19.239999999999998</v>
      </c>
      <c r="E315">
        <v>125.94</v>
      </c>
      <c r="F315">
        <f>_10sept_0_106[[#This Row],[H_mag]]-40</f>
        <v>-59.239999999999995</v>
      </c>
      <c r="G315">
        <f>_10sept_0_106[[#This Row],[V_mag]]-40</f>
        <v>-59.239999999999995</v>
      </c>
      <c r="H315">
        <f>10^(_10sept_0_106[[#This Row],[H_mag_adj]]/20)*COS(RADIANS(_10sept_0_106[[#This Row],[H_phase]]))</f>
        <v>-6.4214882308385524E-4</v>
      </c>
      <c r="I315">
        <f>10^(_10sept_0_106[[#This Row],[H_mag_adj]]/20)*SIN(RADIANS(_10sept_0_106[[#This Row],[H_phase]]))</f>
        <v>8.8254569119077062E-4</v>
      </c>
      <c r="J315">
        <f>10^(_10sept_0_106[[#This Row],[V_mag_adj]]/20)*COS(RADIANS(_10sept_0_106[[#This Row],[V_phase]]))</f>
        <v>-6.4060751300647916E-4</v>
      </c>
      <c r="K315">
        <f>10^(_10sept_0_106[[#This Row],[V_mag_adj]]/20)*SIN(RADIANS(_10sept_0_106[[#This Row],[V_phase]]))</f>
        <v>8.8366510755321173E-4</v>
      </c>
    </row>
    <row r="316" spans="1:11" x14ac:dyDescent="0.25">
      <c r="A316">
        <v>133</v>
      </c>
      <c r="B316">
        <v>-18.89</v>
      </c>
      <c r="C316">
        <v>108.64</v>
      </c>
      <c r="D316">
        <v>-18.87</v>
      </c>
      <c r="E316">
        <v>108.09</v>
      </c>
      <c r="F316">
        <f>_10sept_0_106[[#This Row],[H_mag]]-40</f>
        <v>-58.89</v>
      </c>
      <c r="G316">
        <f>_10sept_0_106[[#This Row],[V_mag]]-40</f>
        <v>-58.870000000000005</v>
      </c>
      <c r="H316">
        <f>10^(_10sept_0_106[[#This Row],[H_mag_adj]]/20)*COS(RADIANS(_10sept_0_106[[#This Row],[H_phase]]))</f>
        <v>-3.6319107549595032E-4</v>
      </c>
      <c r="I316">
        <f>10^(_10sept_0_106[[#This Row],[H_mag_adj]]/20)*SIN(RADIANS(_10sept_0_106[[#This Row],[H_phase]]))</f>
        <v>1.0767132934507806E-3</v>
      </c>
      <c r="J316">
        <f>10^(_10sept_0_106[[#This Row],[V_mag_adj]]/20)*COS(RADIANS(_10sept_0_106[[#This Row],[V_phase]]))</f>
        <v>-3.5365217270254598E-4</v>
      </c>
      <c r="K316">
        <f>10^(_10sept_0_106[[#This Row],[V_mag_adj]]/20)*SIN(RADIANS(_10sept_0_106[[#This Row],[V_phase]]))</f>
        <v>1.0826400194555539E-3</v>
      </c>
    </row>
    <row r="317" spans="1:11" x14ac:dyDescent="0.25">
      <c r="A317">
        <v>134</v>
      </c>
      <c r="B317">
        <v>-18.420000000000002</v>
      </c>
      <c r="C317">
        <v>91.57</v>
      </c>
      <c r="D317">
        <v>-18.420000000000002</v>
      </c>
      <c r="E317">
        <v>90.88</v>
      </c>
      <c r="F317">
        <f>_10sept_0_106[[#This Row],[H_mag]]-40</f>
        <v>-58.42</v>
      </c>
      <c r="G317">
        <f>_10sept_0_106[[#This Row],[V_mag]]-40</f>
        <v>-58.42</v>
      </c>
      <c r="H317">
        <f>10^(_10sept_0_106[[#This Row],[H_mag_adj]]/20)*COS(RADIANS(_10sept_0_106[[#This Row],[H_phase]]))</f>
        <v>-3.286417013265772E-5</v>
      </c>
      <c r="I317">
        <f>10^(_10sept_0_106[[#This Row],[H_mag_adj]]/20)*SIN(RADIANS(_10sept_0_106[[#This Row],[H_phase]]))</f>
        <v>1.1990490084134733E-3</v>
      </c>
      <c r="J317">
        <f>10^(_10sept_0_106[[#This Row],[V_mag_adj]]/20)*COS(RADIANS(_10sept_0_106[[#This Row],[V_phase]]))</f>
        <v>-1.8422262440719432E-5</v>
      </c>
      <c r="K317">
        <f>10^(_10sept_0_106[[#This Row],[V_mag_adj]]/20)*SIN(RADIANS(_10sept_0_106[[#This Row],[V_phase]]))</f>
        <v>1.199357827548729E-3</v>
      </c>
    </row>
    <row r="318" spans="1:11" x14ac:dyDescent="0.25">
      <c r="A318">
        <v>135</v>
      </c>
      <c r="B318">
        <v>-17.88</v>
      </c>
      <c r="C318">
        <v>76.61</v>
      </c>
      <c r="D318">
        <v>-17.899999999999999</v>
      </c>
      <c r="E318">
        <v>76.260000000000005</v>
      </c>
      <c r="F318">
        <f>_10sept_0_106[[#This Row],[H_mag]]-40</f>
        <v>-57.879999999999995</v>
      </c>
      <c r="G318">
        <f>_10sept_0_106[[#This Row],[V_mag]]-40</f>
        <v>-57.9</v>
      </c>
      <c r="H318">
        <f>10^(_10sept_0_106[[#This Row],[H_mag_adj]]/20)*COS(RADIANS(_10sept_0_106[[#This Row],[H_phase]]))</f>
        <v>2.9559529778325758E-4</v>
      </c>
      <c r="I318">
        <f>10^(_10sept_0_106[[#This Row],[H_mag_adj]]/20)*SIN(RADIANS(_10sept_0_106[[#This Row],[H_phase]]))</f>
        <v>1.2417404932465357E-3</v>
      </c>
      <c r="J318">
        <f>10^(_10sept_0_106[[#This Row],[V_mag_adj]]/20)*COS(RADIANS(_10sept_0_106[[#This Row],[V_phase]]))</f>
        <v>3.0247781311147621E-4</v>
      </c>
      <c r="K318">
        <f>10^(_10sept_0_106[[#This Row],[V_mag_adj]]/20)*SIN(RADIANS(_10sept_0_106[[#This Row],[V_phase]]))</f>
        <v>1.2370599298070514E-3</v>
      </c>
    </row>
    <row r="319" spans="1:11" x14ac:dyDescent="0.25">
      <c r="A319">
        <v>136</v>
      </c>
      <c r="B319">
        <v>-17.53</v>
      </c>
      <c r="C319">
        <v>63.07</v>
      </c>
      <c r="D319">
        <v>-17.510000000000002</v>
      </c>
      <c r="E319">
        <v>62.43</v>
      </c>
      <c r="F319">
        <f>_10sept_0_106[[#This Row],[H_mag]]-40</f>
        <v>-57.53</v>
      </c>
      <c r="G319">
        <f>_10sept_0_106[[#This Row],[V_mag]]-40</f>
        <v>-57.510000000000005</v>
      </c>
      <c r="H319">
        <f>10^(_10sept_0_106[[#This Row],[H_mag_adj]]/20)*COS(RADIANS(_10sept_0_106[[#This Row],[H_phase]]))</f>
        <v>6.0187159382677153E-4</v>
      </c>
      <c r="I319">
        <f>10^(_10sept_0_106[[#This Row],[H_mag_adj]]/20)*SIN(RADIANS(_10sept_0_106[[#This Row],[H_phase]]))</f>
        <v>1.1848157684765097E-3</v>
      </c>
      <c r="J319">
        <f>10^(_10sept_0_106[[#This Row],[V_mag_adj]]/20)*COS(RADIANS(_10sept_0_106[[#This Row],[V_phase]]))</f>
        <v>6.1648616885898839E-4</v>
      </c>
      <c r="K319">
        <f>10^(_10sept_0_106[[#This Row],[V_mag_adj]]/20)*SIN(RADIANS(_10sept_0_106[[#This Row],[V_phase]]))</f>
        <v>1.1807346376285096E-3</v>
      </c>
    </row>
    <row r="320" spans="1:11" x14ac:dyDescent="0.25">
      <c r="A320">
        <v>137</v>
      </c>
      <c r="B320">
        <v>-17.23</v>
      </c>
      <c r="C320">
        <v>49.85</v>
      </c>
      <c r="D320">
        <v>-17.190000000000001</v>
      </c>
      <c r="E320">
        <v>49.77</v>
      </c>
      <c r="F320">
        <f>_10sept_0_106[[#This Row],[H_mag]]-40</f>
        <v>-57.230000000000004</v>
      </c>
      <c r="G320">
        <f>_10sept_0_106[[#This Row],[V_mag]]-40</f>
        <v>-57.19</v>
      </c>
      <c r="H320">
        <f>10^(_10sept_0_106[[#This Row],[H_mag_adj]]/20)*COS(RADIANS(_10sept_0_106[[#This Row],[H_phase]]))</f>
        <v>8.8699036534104685E-4</v>
      </c>
      <c r="I320">
        <f>10^(_10sept_0_106[[#This Row],[H_mag_adj]]/20)*SIN(RADIANS(_10sept_0_106[[#This Row],[H_phase]]))</f>
        <v>1.0514712123672844E-3</v>
      </c>
      <c r="J320">
        <f>10^(_10sept_0_106[[#This Row],[V_mag_adj]]/20)*COS(RADIANS(_10sept_0_106[[#This Row],[V_phase]]))</f>
        <v>8.9255856511514695E-4</v>
      </c>
      <c r="K320">
        <f>10^(_10sept_0_106[[#This Row],[V_mag_adj]]/20)*SIN(RADIANS(_10sept_0_106[[#This Row],[V_phase]]))</f>
        <v>1.0550793649796346E-3</v>
      </c>
    </row>
    <row r="321" spans="1:11" x14ac:dyDescent="0.25">
      <c r="A321">
        <v>138</v>
      </c>
      <c r="B321">
        <v>-16.98</v>
      </c>
      <c r="C321">
        <v>37.31</v>
      </c>
      <c r="D321">
        <v>-17.059999999999999</v>
      </c>
      <c r="E321">
        <v>37</v>
      </c>
      <c r="F321">
        <f>_10sept_0_106[[#This Row],[H_mag]]-40</f>
        <v>-56.980000000000004</v>
      </c>
      <c r="G321">
        <f>_10sept_0_106[[#This Row],[V_mag]]-40</f>
        <v>-57.06</v>
      </c>
      <c r="H321">
        <f>10^(_10sept_0_106[[#This Row],[H_mag_adj]]/20)*COS(RADIANS(_10sept_0_106[[#This Row],[H_phase]]))</f>
        <v>1.1260766478351284E-3</v>
      </c>
      <c r="I321">
        <f>10^(_10sept_0_106[[#This Row],[H_mag_adj]]/20)*SIN(RADIANS(_10sept_0_106[[#This Row],[H_phase]]))</f>
        <v>8.5815115834307198E-4</v>
      </c>
      <c r="J321">
        <f>10^(_10sept_0_106[[#This Row],[V_mag_adj]]/20)*COS(RADIANS(_10sept_0_106[[#This Row],[V_phase]]))</f>
        <v>1.1203368384441702E-3</v>
      </c>
      <c r="K321">
        <f>10^(_10sept_0_106[[#This Row],[V_mag_adj]]/20)*SIN(RADIANS(_10sept_0_106[[#This Row],[V_phase]]))</f>
        <v>8.4423436208896419E-4</v>
      </c>
    </row>
    <row r="322" spans="1:11" x14ac:dyDescent="0.25">
      <c r="A322">
        <v>139</v>
      </c>
      <c r="B322">
        <v>-16.87</v>
      </c>
      <c r="C322">
        <v>25.23</v>
      </c>
      <c r="D322">
        <v>-16.87</v>
      </c>
      <c r="E322">
        <v>24.95</v>
      </c>
      <c r="F322">
        <f>_10sept_0_106[[#This Row],[H_mag]]-40</f>
        <v>-56.870000000000005</v>
      </c>
      <c r="G322">
        <f>_10sept_0_106[[#This Row],[V_mag]]-40</f>
        <v>-56.870000000000005</v>
      </c>
      <c r="H322">
        <f>10^(_10sept_0_106[[#This Row],[H_mag_adj]]/20)*COS(RADIANS(_10sept_0_106[[#This Row],[H_phase]]))</f>
        <v>1.2970553202882244E-3</v>
      </c>
      <c r="I322">
        <f>10^(_10sept_0_106[[#This Row],[H_mag_adj]]/20)*SIN(RADIANS(_10sept_0_106[[#This Row],[H_phase]]))</f>
        <v>6.1117762728698502E-4</v>
      </c>
      <c r="J322">
        <f>10^(_10sept_0_106[[#This Row],[V_mag_adj]]/20)*COS(RADIANS(_10sept_0_106[[#This Row],[V_phase]]))</f>
        <v>1.3000265976243987E-3</v>
      </c>
      <c r="K322">
        <f>10^(_10sept_0_106[[#This Row],[V_mag_adj]]/20)*SIN(RADIANS(_10sept_0_106[[#This Row],[V_phase]]))</f>
        <v>6.0483174639999456E-4</v>
      </c>
    </row>
    <row r="323" spans="1:11" x14ac:dyDescent="0.25">
      <c r="A323">
        <v>140</v>
      </c>
      <c r="B323">
        <v>-16.79</v>
      </c>
      <c r="C323">
        <v>13.26</v>
      </c>
      <c r="D323">
        <v>-16.829999999999998</v>
      </c>
      <c r="E323">
        <v>12.65</v>
      </c>
      <c r="F323">
        <f>_10sept_0_106[[#This Row],[H_mag]]-40</f>
        <v>-56.79</v>
      </c>
      <c r="G323">
        <f>_10sept_0_106[[#This Row],[V_mag]]-40</f>
        <v>-56.83</v>
      </c>
      <c r="H323">
        <f>10^(_10sept_0_106[[#This Row],[H_mag_adj]]/20)*COS(RADIANS(_10sept_0_106[[#This Row],[H_phase]]))</f>
        <v>1.4085239388097329E-3</v>
      </c>
      <c r="I323">
        <f>10^(_10sept_0_106[[#This Row],[H_mag_adj]]/20)*SIN(RADIANS(_10sept_0_106[[#This Row],[H_phase]]))</f>
        <v>3.319228368925596E-4</v>
      </c>
      <c r="J323">
        <f>10^(_10sept_0_106[[#This Row],[V_mag_adj]]/20)*COS(RADIANS(_10sept_0_106[[#This Row],[V_phase]]))</f>
        <v>1.4054904163033545E-3</v>
      </c>
      <c r="K323">
        <f>10^(_10sept_0_106[[#This Row],[V_mag_adj]]/20)*SIN(RADIANS(_10sept_0_106[[#This Row],[V_phase]]))</f>
        <v>3.1545238489244357E-4</v>
      </c>
    </row>
    <row r="324" spans="1:11" x14ac:dyDescent="0.25">
      <c r="A324">
        <v>141</v>
      </c>
      <c r="B324">
        <v>-16.760000000000002</v>
      </c>
      <c r="C324">
        <v>1.8</v>
      </c>
      <c r="D324">
        <v>-16.829999999999998</v>
      </c>
      <c r="E324">
        <v>1.22</v>
      </c>
      <c r="F324">
        <f>_10sept_0_106[[#This Row],[H_mag]]-40</f>
        <v>-56.760000000000005</v>
      </c>
      <c r="G324">
        <f>_10sept_0_106[[#This Row],[V_mag]]-40</f>
        <v>-56.83</v>
      </c>
      <c r="H324">
        <f>10^(_10sept_0_106[[#This Row],[H_mag_adj]]/20)*COS(RADIANS(_10sept_0_106[[#This Row],[H_phase]]))</f>
        <v>1.4513950881622419E-3</v>
      </c>
      <c r="I324">
        <f>10^(_10sept_0_106[[#This Row],[H_mag_adj]]/20)*SIN(RADIANS(_10sept_0_106[[#This Row],[H_phase]]))</f>
        <v>4.56119281745997E-5</v>
      </c>
      <c r="J324">
        <f>10^(_10sept_0_106[[#This Row],[V_mag_adj]]/20)*COS(RADIANS(_10sept_0_106[[#This Row],[V_phase]]))</f>
        <v>1.4401294765594766E-3</v>
      </c>
      <c r="K324">
        <f>10^(_10sept_0_106[[#This Row],[V_mag_adj]]/20)*SIN(RADIANS(_10sept_0_106[[#This Row],[V_phase]]))</f>
        <v>3.0669336468778512E-5</v>
      </c>
    </row>
    <row r="325" spans="1:11" x14ac:dyDescent="0.25">
      <c r="A325">
        <v>142</v>
      </c>
      <c r="B325">
        <v>-16.78</v>
      </c>
      <c r="C325">
        <v>-9.51</v>
      </c>
      <c r="D325">
        <v>-16.79</v>
      </c>
      <c r="E325">
        <v>-9.9600000000000009</v>
      </c>
      <c r="F325">
        <f>_10sept_0_106[[#This Row],[H_mag]]-40</f>
        <v>-56.78</v>
      </c>
      <c r="G325">
        <f>_10sept_0_106[[#This Row],[V_mag]]-40</f>
        <v>-56.79</v>
      </c>
      <c r="H325">
        <f>10^(_10sept_0_106[[#This Row],[H_mag_adj]]/20)*COS(RADIANS(_10sept_0_106[[#This Row],[H_phase]]))</f>
        <v>1.4288610636285651E-3</v>
      </c>
      <c r="I325">
        <f>10^(_10sept_0_106[[#This Row],[H_mag_adj]]/20)*SIN(RADIANS(_10sept_0_106[[#This Row],[H_phase]]))</f>
        <v>-2.3936571281151989E-4</v>
      </c>
      <c r="J325">
        <f>10^(_10sept_0_106[[#This Row],[V_mag_adj]]/20)*COS(RADIANS(_10sept_0_106[[#This Row],[V_phase]]))</f>
        <v>1.4252951629470346E-3</v>
      </c>
      <c r="K325">
        <f>10^(_10sept_0_106[[#This Row],[V_mag_adj]]/20)*SIN(RADIANS(_10sept_0_106[[#This Row],[V_phase]]))</f>
        <v>-2.5029213797216038E-4</v>
      </c>
    </row>
    <row r="326" spans="1:11" x14ac:dyDescent="0.25">
      <c r="A326">
        <v>143</v>
      </c>
      <c r="B326">
        <v>-16.940000000000001</v>
      </c>
      <c r="C326">
        <v>-20.58</v>
      </c>
      <c r="D326">
        <v>-16.96</v>
      </c>
      <c r="E326">
        <v>-20.66</v>
      </c>
      <c r="F326">
        <f>_10sept_0_106[[#This Row],[H_mag]]-40</f>
        <v>-56.94</v>
      </c>
      <c r="G326">
        <f>_10sept_0_106[[#This Row],[V_mag]]-40</f>
        <v>-56.96</v>
      </c>
      <c r="H326">
        <f>10^(_10sept_0_106[[#This Row],[H_mag_adj]]/20)*COS(RADIANS(_10sept_0_106[[#This Row],[H_phase]]))</f>
        <v>1.3315590276223072E-3</v>
      </c>
      <c r="I326">
        <f>10^(_10sept_0_106[[#This Row],[H_mag_adj]]/20)*SIN(RADIANS(_10sept_0_106[[#This Row],[H_phase]]))</f>
        <v>-4.9996973371975624E-4</v>
      </c>
      <c r="J326">
        <f>10^(_10sept_0_106[[#This Row],[V_mag_adj]]/20)*COS(RADIANS(_10sept_0_106[[#This Row],[V_phase]]))</f>
        <v>1.3277987482026618E-3</v>
      </c>
      <c r="K326">
        <f>10^(_10sept_0_106[[#This Row],[V_mag_adj]]/20)*SIN(RADIANS(_10sept_0_106[[#This Row],[V_phase]]))</f>
        <v>-5.006742794810119E-4</v>
      </c>
    </row>
    <row r="327" spans="1:11" x14ac:dyDescent="0.25">
      <c r="A327">
        <v>144</v>
      </c>
      <c r="B327">
        <v>-17.07</v>
      </c>
      <c r="C327">
        <v>-31.09</v>
      </c>
      <c r="D327">
        <v>-17.079999999999998</v>
      </c>
      <c r="E327">
        <v>-31.08</v>
      </c>
      <c r="F327">
        <f>_10sept_0_106[[#This Row],[H_mag]]-40</f>
        <v>-57.07</v>
      </c>
      <c r="G327">
        <f>_10sept_0_106[[#This Row],[V_mag]]-40</f>
        <v>-57.08</v>
      </c>
      <c r="H327">
        <f>10^(_10sept_0_106[[#This Row],[H_mag_adj]]/20)*COS(RADIANS(_10sept_0_106[[#This Row],[H_phase]]))</f>
        <v>1.1999273863121716E-3</v>
      </c>
      <c r="I327">
        <f>10^(_10sept_0_106[[#This Row],[H_mag_adj]]/20)*SIN(RADIANS(_10sept_0_106[[#This Row],[H_phase]]))</f>
        <v>-7.2355687020032302E-4</v>
      </c>
      <c r="J327">
        <f>10^(_10sept_0_106[[#This Row],[V_mag_adj]]/20)*COS(RADIANS(_10sept_0_106[[#This Row],[V_phase]]))</f>
        <v>1.1986728347222842E-3</v>
      </c>
      <c r="K327">
        <f>10^(_10sept_0_106[[#This Row],[V_mag_adj]]/20)*SIN(RADIANS(_10sept_0_106[[#This Row],[V_phase]]))</f>
        <v>-7.2251512704221775E-4</v>
      </c>
    </row>
    <row r="328" spans="1:11" x14ac:dyDescent="0.25">
      <c r="A328">
        <v>145</v>
      </c>
      <c r="B328">
        <v>-17.34</v>
      </c>
      <c r="C328">
        <v>-41.19</v>
      </c>
      <c r="D328">
        <v>-17.36</v>
      </c>
      <c r="E328">
        <v>-41.44</v>
      </c>
      <c r="F328">
        <f>_10sept_0_106[[#This Row],[H_mag]]-40</f>
        <v>-57.34</v>
      </c>
      <c r="G328">
        <f>_10sept_0_106[[#This Row],[V_mag]]-40</f>
        <v>-57.36</v>
      </c>
      <c r="H328">
        <f>10^(_10sept_0_106[[#This Row],[H_mag_adj]]/20)*COS(RADIANS(_10sept_0_106[[#This Row],[H_phase]]))</f>
        <v>1.0221714283851482E-3</v>
      </c>
      <c r="I328">
        <f>10^(_10sept_0_106[[#This Row],[H_mag_adj]]/20)*SIN(RADIANS(_10sept_0_106[[#This Row],[H_phase]]))</f>
        <v>-8.9452836186033652E-4</v>
      </c>
      <c r="J328">
        <f>10^(_10sept_0_106[[#This Row],[V_mag_adj]]/20)*COS(RADIANS(_10sept_0_106[[#This Row],[V_phase]]))</f>
        <v>1.0159166643644241E-3</v>
      </c>
      <c r="K328">
        <f>10^(_10sept_0_106[[#This Row],[V_mag_adj]]/20)*SIN(RADIANS(_10sept_0_106[[#This Row],[V_phase]]))</f>
        <v>-8.9691230029195507E-4</v>
      </c>
    </row>
    <row r="329" spans="1:11" x14ac:dyDescent="0.25">
      <c r="A329">
        <v>146</v>
      </c>
      <c r="B329">
        <v>-17.670000000000002</v>
      </c>
      <c r="C329">
        <v>-52.43</v>
      </c>
      <c r="D329">
        <v>-17.72</v>
      </c>
      <c r="E329">
        <v>-52.71</v>
      </c>
      <c r="F329">
        <f>_10sept_0_106[[#This Row],[H_mag]]-40</f>
        <v>-57.67</v>
      </c>
      <c r="G329">
        <f>_10sept_0_106[[#This Row],[V_mag]]-40</f>
        <v>-57.72</v>
      </c>
      <c r="H329">
        <f>10^(_10sept_0_106[[#This Row],[H_mag_adj]]/20)*COS(RADIANS(_10sept_0_106[[#This Row],[H_phase]]))</f>
        <v>7.9732931809000382E-4</v>
      </c>
      <c r="I329">
        <f>10^(_10sept_0_106[[#This Row],[H_mag_adj]]/20)*SIN(RADIANS(_10sept_0_106[[#This Row],[H_phase]]))</f>
        <v>-1.0364754090688376E-3</v>
      </c>
      <c r="J329">
        <f>10^(_10sept_0_106[[#This Row],[V_mag_adj]]/20)*COS(RADIANS(_10sept_0_106[[#This Row],[V_phase]]))</f>
        <v>7.8770715991605762E-4</v>
      </c>
      <c r="K329">
        <f>10^(_10sept_0_106[[#This Row],[V_mag_adj]]/20)*SIN(RADIANS(_10sept_0_106[[#This Row],[V_phase]]))</f>
        <v>-1.0343879165285335E-3</v>
      </c>
    </row>
    <row r="330" spans="1:11" x14ac:dyDescent="0.25">
      <c r="A330">
        <v>147</v>
      </c>
      <c r="B330">
        <v>-18.04</v>
      </c>
      <c r="C330">
        <v>-63.87</v>
      </c>
      <c r="D330">
        <v>-18.02</v>
      </c>
      <c r="E330">
        <v>-63.71</v>
      </c>
      <c r="F330">
        <f>_10sept_0_106[[#This Row],[H_mag]]-40</f>
        <v>-58.04</v>
      </c>
      <c r="G330">
        <f>_10sept_0_106[[#This Row],[V_mag]]-40</f>
        <v>-58.019999999999996</v>
      </c>
      <c r="H330">
        <f>10^(_10sept_0_106[[#This Row],[H_mag_adj]]/20)*COS(RADIANS(_10sept_0_106[[#This Row],[H_phase]]))</f>
        <v>5.5189504729089413E-4</v>
      </c>
      <c r="I330">
        <f>10^(_10sept_0_106[[#This Row],[H_mag_adj]]/20)*SIN(RADIANS(_10sept_0_106[[#This Row],[H_phase]]))</f>
        <v>-1.1250665140823143E-3</v>
      </c>
      <c r="J330">
        <f>10^(_10sept_0_106[[#This Row],[V_mag_adj]]/20)*COS(RADIANS(_10sept_0_106[[#This Row],[V_phase]]))</f>
        <v>5.5631415676441766E-4</v>
      </c>
      <c r="K330">
        <f>10^(_10sept_0_106[[#This Row],[V_mag_adj]]/20)*SIN(RADIANS(_10sept_0_106[[#This Row],[V_phase]]))</f>
        <v>-1.1261109308957275E-3</v>
      </c>
    </row>
    <row r="331" spans="1:11" x14ac:dyDescent="0.25">
      <c r="A331">
        <v>148</v>
      </c>
      <c r="B331">
        <v>-18.329999999999998</v>
      </c>
      <c r="C331">
        <v>-75.760000000000005</v>
      </c>
      <c r="D331">
        <v>-18.43</v>
      </c>
      <c r="E331">
        <v>-76.010000000000005</v>
      </c>
      <c r="F331">
        <f>_10sept_0_106[[#This Row],[H_mag]]-40</f>
        <v>-58.33</v>
      </c>
      <c r="G331">
        <f>_10sept_0_106[[#This Row],[V_mag]]-40</f>
        <v>-58.43</v>
      </c>
      <c r="H331">
        <f>10^(_10sept_0_106[[#This Row],[H_mag_adj]]/20)*COS(RADIANS(_10sept_0_106[[#This Row],[H_phase]]))</f>
        <v>2.9813096296341275E-4</v>
      </c>
      <c r="I331">
        <f>10^(_10sept_0_106[[#This Row],[H_mag_adj]]/20)*SIN(RADIANS(_10sept_0_106[[#This Row],[H_phase]]))</f>
        <v>-1.174752827860556E-3</v>
      </c>
      <c r="J331">
        <f>10^(_10sept_0_106[[#This Row],[V_mag_adj]]/20)*COS(RADIANS(_10sept_0_106[[#This Row],[V_phase]]))</f>
        <v>2.8964834528475233E-4</v>
      </c>
      <c r="K331">
        <f>10^(_10sept_0_106[[#This Row],[V_mag_adj]]/20)*SIN(RADIANS(_10sept_0_106[[#This Row],[V_phase]]))</f>
        <v>-1.1625804356806709E-3</v>
      </c>
    </row>
    <row r="332" spans="1:11" x14ac:dyDescent="0.25">
      <c r="A332">
        <v>149</v>
      </c>
      <c r="B332">
        <v>-18.61</v>
      </c>
      <c r="C332">
        <v>-87.53</v>
      </c>
      <c r="D332">
        <v>-18.66</v>
      </c>
      <c r="E332">
        <v>-88.17</v>
      </c>
      <c r="F332">
        <f>_10sept_0_106[[#This Row],[H_mag]]-40</f>
        <v>-58.61</v>
      </c>
      <c r="G332">
        <f>_10sept_0_106[[#This Row],[V_mag]]-40</f>
        <v>-58.66</v>
      </c>
      <c r="H332">
        <f>10^(_10sept_0_106[[#This Row],[H_mag_adj]]/20)*COS(RADIANS(_10sept_0_106[[#This Row],[H_phase]]))</f>
        <v>5.0575454480677243E-5</v>
      </c>
      <c r="I332">
        <f>10^(_10sept_0_106[[#This Row],[H_mag_adj]]/20)*SIN(RADIANS(_10sept_0_106[[#This Row],[H_phase]]))</f>
        <v>-1.1724553690004651E-3</v>
      </c>
      <c r="J332">
        <f>10^(_10sept_0_106[[#This Row],[V_mag_adj]]/20)*COS(RADIANS(_10sept_0_106[[#This Row],[V_phase]]))</f>
        <v>3.7261009344485676E-5</v>
      </c>
      <c r="K332">
        <f>10^(_10sept_0_106[[#This Row],[V_mag_adj]]/20)*SIN(RADIANS(_10sept_0_106[[#This Row],[V_phase]]))</f>
        <v>-1.1662145169944423E-3</v>
      </c>
    </row>
    <row r="333" spans="1:11" x14ac:dyDescent="0.25">
      <c r="A333">
        <v>150</v>
      </c>
      <c r="B333">
        <v>-18.78</v>
      </c>
      <c r="C333">
        <v>-100.56</v>
      </c>
      <c r="D333">
        <v>-18.809999999999999</v>
      </c>
      <c r="E333">
        <v>-101.07</v>
      </c>
      <c r="F333">
        <f>_10sept_0_106[[#This Row],[H_mag]]-40</f>
        <v>-58.78</v>
      </c>
      <c r="G333">
        <f>_10sept_0_106[[#This Row],[V_mag]]-40</f>
        <v>-58.81</v>
      </c>
      <c r="H333">
        <f>10^(_10sept_0_106[[#This Row],[H_mag_adj]]/20)*COS(RADIANS(_10sept_0_106[[#This Row],[H_phase]]))</f>
        <v>-2.1090153399054055E-4</v>
      </c>
      <c r="I333">
        <f>10^(_10sept_0_106[[#This Row],[H_mag_adj]]/20)*SIN(RADIANS(_10sept_0_106[[#This Row],[H_phase]]))</f>
        <v>-1.1313098948365562E-3</v>
      </c>
      <c r="J333">
        <f>10^(_10sept_0_106[[#This Row],[V_mag_adj]]/20)*COS(RADIANS(_10sept_0_106[[#This Row],[V_phase]]))</f>
        <v>-2.2020117534060594E-4</v>
      </c>
      <c r="K333">
        <f>10^(_10sept_0_106[[#This Row],[V_mag_adj]]/20)*SIN(RADIANS(_10sept_0_106[[#This Row],[V_phase]]))</f>
        <v>-1.1254937914403848E-3</v>
      </c>
    </row>
    <row r="334" spans="1:11" x14ac:dyDescent="0.25">
      <c r="A334">
        <v>151</v>
      </c>
      <c r="B334">
        <v>-18.8</v>
      </c>
      <c r="C334">
        <v>-112.75</v>
      </c>
      <c r="D334">
        <v>-18.84</v>
      </c>
      <c r="E334">
        <v>-112.98</v>
      </c>
      <c r="F334">
        <f>_10sept_0_106[[#This Row],[H_mag]]-40</f>
        <v>-58.8</v>
      </c>
      <c r="G334">
        <f>_10sept_0_106[[#This Row],[V_mag]]-40</f>
        <v>-58.84</v>
      </c>
      <c r="H334">
        <f>10^(_10sept_0_106[[#This Row],[H_mag_adj]]/20)*COS(RADIANS(_10sept_0_106[[#This Row],[H_phase]]))</f>
        <v>-4.4400359107585742E-4</v>
      </c>
      <c r="I334">
        <f>10^(_10sept_0_106[[#This Row],[H_mag_adj]]/20)*SIN(RADIANS(_10sept_0_106[[#This Row],[H_phase]]))</f>
        <v>-1.0588283853713732E-3</v>
      </c>
      <c r="J334">
        <f>10^(_10sept_0_106[[#This Row],[V_mag_adj]]/20)*COS(RADIANS(_10sept_0_106[[#This Row],[V_phase]]))</f>
        <v>-4.4619088825978605E-4</v>
      </c>
      <c r="K334">
        <f>10^(_10sept_0_106[[#This Row],[V_mag_adj]]/20)*SIN(RADIANS(_10sept_0_106[[#This Row],[V_phase]]))</f>
        <v>-1.0521808681808382E-3</v>
      </c>
    </row>
    <row r="335" spans="1:11" x14ac:dyDescent="0.25">
      <c r="A335">
        <v>152</v>
      </c>
      <c r="B335">
        <v>-18.829999999999998</v>
      </c>
      <c r="C335">
        <v>-123.86</v>
      </c>
      <c r="D335">
        <v>-18.8</v>
      </c>
      <c r="E335">
        <v>-124.38</v>
      </c>
      <c r="F335">
        <f>_10sept_0_106[[#This Row],[H_mag]]-40</f>
        <v>-58.83</v>
      </c>
      <c r="G335">
        <f>_10sept_0_106[[#This Row],[V_mag]]-40</f>
        <v>-58.8</v>
      </c>
      <c r="H335">
        <f>10^(_10sept_0_106[[#This Row],[H_mag_adj]]/20)*COS(RADIANS(_10sept_0_106[[#This Row],[H_phase]]))</f>
        <v>-6.3750592972461686E-4</v>
      </c>
      <c r="I335">
        <f>10^(_10sept_0_106[[#This Row],[H_mag_adj]]/20)*SIN(RADIANS(_10sept_0_106[[#This Row],[H_phase]]))</f>
        <v>-9.501411013977648E-4</v>
      </c>
      <c r="J335">
        <f>10^(_10sept_0_106[[#This Row],[V_mag_adj]]/20)*COS(RADIANS(_10sept_0_106[[#This Row],[V_phase]]))</f>
        <v>-6.4833818150142352E-4</v>
      </c>
      <c r="K335">
        <f>10^(_10sept_0_106[[#This Row],[V_mag_adj]]/20)*SIN(RADIANS(_10sept_0_106[[#This Row],[V_phase]]))</f>
        <v>-9.4758342163834511E-4</v>
      </c>
    </row>
    <row r="336" spans="1:11" x14ac:dyDescent="0.25">
      <c r="A336">
        <v>153</v>
      </c>
      <c r="B336">
        <v>-18.809999999999999</v>
      </c>
      <c r="C336">
        <v>-134.81</v>
      </c>
      <c r="D336">
        <v>-18.809999999999999</v>
      </c>
      <c r="E336">
        <v>-135.12</v>
      </c>
      <c r="F336">
        <f>_10sept_0_106[[#This Row],[H_mag]]-40</f>
        <v>-58.81</v>
      </c>
      <c r="G336">
        <f>_10sept_0_106[[#This Row],[V_mag]]-40</f>
        <v>-58.81</v>
      </c>
      <c r="H336">
        <f>10^(_10sept_0_106[[#This Row],[H_mag_adj]]/20)*COS(RADIANS(_10sept_0_106[[#This Row],[H_phase]]))</f>
        <v>-8.0823944308756727E-4</v>
      </c>
      <c r="I336">
        <f>10^(_10sept_0_106[[#This Row],[H_mag_adj]]/20)*SIN(RADIANS(_10sept_0_106[[#This Row],[H_phase]]))</f>
        <v>-8.1361774490834192E-4</v>
      </c>
      <c r="J336">
        <f>10^(_10sept_0_106[[#This Row],[V_mag_adj]]/20)*COS(RADIANS(_10sept_0_106[[#This Row],[V_phase]]))</f>
        <v>-8.1262968718098273E-4</v>
      </c>
      <c r="K336">
        <f>10^(_10sept_0_106[[#This Row],[V_mag_adj]]/20)*SIN(RADIANS(_10sept_0_106[[#This Row],[V_phase]]))</f>
        <v>-8.0923286123610598E-4</v>
      </c>
    </row>
    <row r="337" spans="1:11" x14ac:dyDescent="0.25">
      <c r="A337">
        <v>154</v>
      </c>
      <c r="B337">
        <v>-18.93</v>
      </c>
      <c r="C337">
        <v>-145.25</v>
      </c>
      <c r="D337">
        <v>-18.899999999999999</v>
      </c>
      <c r="E337">
        <v>-145.58000000000001</v>
      </c>
      <c r="F337">
        <f>_10sept_0_106[[#This Row],[H_mag]]-40</f>
        <v>-58.93</v>
      </c>
      <c r="G337">
        <f>_10sept_0_106[[#This Row],[V_mag]]-40</f>
        <v>-58.9</v>
      </c>
      <c r="H337">
        <f>10^(_10sept_0_106[[#This Row],[H_mag_adj]]/20)*COS(RADIANS(_10sept_0_106[[#This Row],[H_phase]]))</f>
        <v>-9.2936270646041413E-4</v>
      </c>
      <c r="I337">
        <f>10^(_10sept_0_106[[#This Row],[H_mag_adj]]/20)*SIN(RADIANS(_10sept_0_106[[#This Row],[H_phase]]))</f>
        <v>-6.447218501013423E-4</v>
      </c>
      <c r="J337">
        <f>10^(_10sept_0_106[[#This Row],[V_mag_adj]]/20)*COS(RADIANS(_10sept_0_106[[#This Row],[V_phase]]))</f>
        <v>-9.3628885138873563E-4</v>
      </c>
      <c r="K337">
        <f>10^(_10sept_0_106[[#This Row],[V_mag_adj]]/20)*SIN(RADIANS(_10sept_0_106[[#This Row],[V_phase]]))</f>
        <v>-6.4157052492948535E-4</v>
      </c>
    </row>
    <row r="338" spans="1:11" x14ac:dyDescent="0.25">
      <c r="A338">
        <v>155</v>
      </c>
      <c r="B338">
        <v>-18.989999999999998</v>
      </c>
      <c r="C338">
        <v>-155.03</v>
      </c>
      <c r="D338">
        <v>-19.03</v>
      </c>
      <c r="E338">
        <v>-155.27000000000001</v>
      </c>
      <c r="F338">
        <f>_10sept_0_106[[#This Row],[H_mag]]-40</f>
        <v>-58.989999999999995</v>
      </c>
      <c r="G338">
        <f>_10sept_0_106[[#This Row],[V_mag]]-40</f>
        <v>-59.03</v>
      </c>
      <c r="H338">
        <f>10^(_10sept_0_106[[#This Row],[H_mag_adj]]/20)*COS(RADIANS(_10sept_0_106[[#This Row],[H_phase]]))</f>
        <v>-1.0183139084662105E-3</v>
      </c>
      <c r="I338">
        <f>10^(_10sept_0_106[[#This Row],[H_mag_adj]]/20)*SIN(RADIANS(_10sept_0_106[[#This Row],[H_phase]]))</f>
        <v>-4.7419860650885649E-4</v>
      </c>
      <c r="J338">
        <f>10^(_10sept_0_106[[#This Row],[V_mag_adj]]/20)*COS(RADIANS(_10sept_0_106[[#This Row],[V_phase]]))</f>
        <v>-1.0156034748534926E-3</v>
      </c>
      <c r="K338">
        <f>10^(_10sept_0_106[[#This Row],[V_mag_adj]]/20)*SIN(RADIANS(_10sept_0_106[[#This Row],[V_phase]]))</f>
        <v>-4.6776982810269876E-4</v>
      </c>
    </row>
    <row r="339" spans="1:11" x14ac:dyDescent="0.25">
      <c r="A339">
        <v>156</v>
      </c>
      <c r="B339">
        <v>-19.27</v>
      </c>
      <c r="C339">
        <v>-164.46</v>
      </c>
      <c r="D339">
        <v>-19.27</v>
      </c>
      <c r="E339">
        <v>-164.75</v>
      </c>
      <c r="F339">
        <f>_10sept_0_106[[#This Row],[H_mag]]-40</f>
        <v>-59.269999999999996</v>
      </c>
      <c r="G339">
        <f>_10sept_0_106[[#This Row],[V_mag]]-40</f>
        <v>-59.269999999999996</v>
      </c>
      <c r="H339">
        <f>10^(_10sept_0_106[[#This Row],[H_mag_adj]]/20)*COS(RADIANS(_10sept_0_106[[#This Row],[H_phase]]))</f>
        <v>-1.0479156323827384E-3</v>
      </c>
      <c r="I339">
        <f>10^(_10sept_0_106[[#This Row],[H_mag_adj]]/20)*SIN(RADIANS(_10sept_0_106[[#This Row],[H_phase]]))</f>
        <v>-2.9140072603384262E-4</v>
      </c>
      <c r="J339">
        <f>10^(_10sept_0_106[[#This Row],[V_mag_adj]]/20)*COS(RADIANS(_10sept_0_106[[#This Row],[V_phase]]))</f>
        <v>-1.0493771148047959E-3</v>
      </c>
      <c r="K339">
        <f>10^(_10sept_0_106[[#This Row],[V_mag_adj]]/20)*SIN(RADIANS(_10sept_0_106[[#This Row],[V_phase]]))</f>
        <v>-2.8609303844925567E-4</v>
      </c>
    </row>
    <row r="340" spans="1:11" x14ac:dyDescent="0.25">
      <c r="A340">
        <v>157</v>
      </c>
      <c r="B340">
        <v>-19.68</v>
      </c>
      <c r="C340">
        <v>-173.93</v>
      </c>
      <c r="D340">
        <v>-19.72</v>
      </c>
      <c r="E340">
        <v>-173.94</v>
      </c>
      <c r="F340">
        <f>_10sept_0_106[[#This Row],[H_mag]]-40</f>
        <v>-59.68</v>
      </c>
      <c r="G340">
        <f>_10sept_0_106[[#This Row],[V_mag]]-40</f>
        <v>-59.72</v>
      </c>
      <c r="H340">
        <f>10^(_10sept_0_106[[#This Row],[H_mag_adj]]/20)*COS(RADIANS(_10sept_0_106[[#This Row],[H_phase]]))</f>
        <v>-1.0317114583535964E-3</v>
      </c>
      <c r="I340">
        <f>10^(_10sept_0_106[[#This Row],[H_mag_adj]]/20)*SIN(RADIANS(_10sept_0_106[[#This Row],[H_phase]]))</f>
        <v>-1.0971180579922945E-4</v>
      </c>
      <c r="J340">
        <f>10^(_10sept_0_106[[#This Row],[V_mag_adj]]/20)*COS(RADIANS(_10sept_0_106[[#This Row],[V_phase]]))</f>
        <v>-1.0269902194908985E-3</v>
      </c>
      <c r="K340">
        <f>10^(_10sept_0_106[[#This Row],[V_mag_adj]]/20)*SIN(RADIANS(_10sept_0_106[[#This Row],[V_phase]]))</f>
        <v>-1.090284838943221E-4</v>
      </c>
    </row>
    <row r="341" spans="1:11" x14ac:dyDescent="0.25">
      <c r="A341">
        <v>158</v>
      </c>
      <c r="B341">
        <v>-20.21</v>
      </c>
      <c r="C341">
        <v>175.94</v>
      </c>
      <c r="D341">
        <v>-20.22</v>
      </c>
      <c r="E341">
        <v>175.7</v>
      </c>
      <c r="F341">
        <f>_10sept_0_106[[#This Row],[H_mag]]-40</f>
        <v>-60.21</v>
      </c>
      <c r="G341">
        <f>_10sept_0_106[[#This Row],[V_mag]]-40</f>
        <v>-60.22</v>
      </c>
      <c r="H341">
        <f>10^(_10sept_0_106[[#This Row],[H_mag_adj]]/20)*COS(RADIANS(_10sept_0_106[[#This Row],[H_phase]]))</f>
        <v>-9.7366318297887721E-4</v>
      </c>
      <c r="I341">
        <f>10^(_10sept_0_106[[#This Row],[H_mag_adj]]/20)*SIN(RADIANS(_10sept_0_106[[#This Row],[H_phase]]))</f>
        <v>6.9109841087155305E-5</v>
      </c>
      <c r="J341">
        <f>10^(_10sept_0_106[[#This Row],[V_mag_adj]]/20)*COS(RADIANS(_10sept_0_106[[#This Row],[V_phase]]))</f>
        <v>-9.7224517207281547E-4</v>
      </c>
      <c r="K341">
        <f>10^(_10sept_0_106[[#This Row],[V_mag_adj]]/20)*SIN(RADIANS(_10sept_0_106[[#This Row],[V_phase]]))</f>
        <v>7.3103481704912403E-5</v>
      </c>
    </row>
    <row r="342" spans="1:11" x14ac:dyDescent="0.25">
      <c r="A342">
        <v>159</v>
      </c>
      <c r="B342">
        <v>-20.85</v>
      </c>
      <c r="C342">
        <v>165.65</v>
      </c>
      <c r="D342">
        <v>-20.8</v>
      </c>
      <c r="E342">
        <v>164.98</v>
      </c>
      <c r="F342">
        <f>_10sept_0_106[[#This Row],[H_mag]]-40</f>
        <v>-60.85</v>
      </c>
      <c r="G342">
        <f>_10sept_0_106[[#This Row],[V_mag]]-40</f>
        <v>-60.8</v>
      </c>
      <c r="H342">
        <f>10^(_10sept_0_106[[#This Row],[H_mag_adj]]/20)*COS(RADIANS(_10sept_0_106[[#This Row],[H_phase]]))</f>
        <v>-8.7848438687982984E-4</v>
      </c>
      <c r="I342">
        <f>10^(_10sept_0_106[[#This Row],[H_mag_adj]]/20)*SIN(RADIANS(_10sept_0_106[[#This Row],[H_phase]]))</f>
        <v>2.2473947573899914E-4</v>
      </c>
      <c r="J342">
        <f>10^(_10sept_0_106[[#This Row],[V_mag_adj]]/20)*COS(RADIANS(_10sept_0_106[[#This Row],[V_phase]]))</f>
        <v>-8.8085237440246628E-4</v>
      </c>
      <c r="K342">
        <f>10^(_10sept_0_106[[#This Row],[V_mag_adj]]/20)*SIN(RADIANS(_10sept_0_106[[#This Row],[V_phase]]))</f>
        <v>2.3635326444161164E-4</v>
      </c>
    </row>
    <row r="343" spans="1:11" x14ac:dyDescent="0.25">
      <c r="A343">
        <v>160</v>
      </c>
      <c r="B343">
        <v>-21.5</v>
      </c>
      <c r="C343">
        <v>154.36000000000001</v>
      </c>
      <c r="D343">
        <v>-21.52</v>
      </c>
      <c r="E343">
        <v>154.22999999999999</v>
      </c>
      <c r="F343">
        <f>_10sept_0_106[[#This Row],[H_mag]]-40</f>
        <v>-61.5</v>
      </c>
      <c r="G343">
        <f>_10sept_0_106[[#This Row],[V_mag]]-40</f>
        <v>-61.519999999999996</v>
      </c>
      <c r="H343">
        <f>10^(_10sept_0_106[[#This Row],[H_mag_adj]]/20)*COS(RADIANS(_10sept_0_106[[#This Row],[H_phase]]))</f>
        <v>-7.5854351223551288E-4</v>
      </c>
      <c r="I343">
        <f>10^(_10sept_0_106[[#This Row],[H_mag_adj]]/20)*SIN(RADIANS(_10sept_0_106[[#This Row],[H_phase]]))</f>
        <v>3.6408450177060416E-4</v>
      </c>
      <c r="J343">
        <f>10^(_10sept_0_106[[#This Row],[V_mag_adj]]/20)*COS(RADIANS(_10sept_0_106[[#This Row],[V_phase]]))</f>
        <v>-7.5597278166845115E-4</v>
      </c>
      <c r="K343">
        <f>10^(_10sept_0_106[[#This Row],[V_mag_adj]]/20)*SIN(RADIANS(_10sept_0_106[[#This Row],[V_phase]]))</f>
        <v>3.6496331643551738E-4</v>
      </c>
    </row>
    <row r="344" spans="1:11" x14ac:dyDescent="0.25">
      <c r="A344">
        <v>161</v>
      </c>
      <c r="B344">
        <v>-22.11</v>
      </c>
      <c r="C344">
        <v>142.91999999999999</v>
      </c>
      <c r="D344">
        <v>-22.1</v>
      </c>
      <c r="E344">
        <v>142.15</v>
      </c>
      <c r="F344">
        <f>_10sept_0_106[[#This Row],[H_mag]]-40</f>
        <v>-62.11</v>
      </c>
      <c r="G344">
        <f>_10sept_0_106[[#This Row],[V_mag]]-40</f>
        <v>-62.1</v>
      </c>
      <c r="H344">
        <f>10^(_10sept_0_106[[#This Row],[H_mag_adj]]/20)*COS(RADIANS(_10sept_0_106[[#This Row],[H_phase]]))</f>
        <v>-6.2573580319553405E-4</v>
      </c>
      <c r="I344">
        <f>10^(_10sept_0_106[[#This Row],[H_mag_adj]]/20)*SIN(RADIANS(_10sept_0_106[[#This Row],[H_phase]]))</f>
        <v>4.7289700496948273E-4</v>
      </c>
      <c r="J344">
        <f>10^(_10sept_0_106[[#This Row],[V_mag_adj]]/20)*COS(RADIANS(_10sept_0_106[[#This Row],[V_phase]]))</f>
        <v>-6.2003764344233374E-4</v>
      </c>
      <c r="K344">
        <f>10^(_10sept_0_106[[#This Row],[V_mag_adj]]/20)*SIN(RADIANS(_10sept_0_106[[#This Row],[V_phase]]))</f>
        <v>4.8181772754430567E-4</v>
      </c>
    </row>
    <row r="345" spans="1:11" x14ac:dyDescent="0.25">
      <c r="A345">
        <v>162</v>
      </c>
      <c r="B345">
        <v>-22.76</v>
      </c>
      <c r="C345">
        <v>130.13</v>
      </c>
      <c r="D345">
        <v>-22.71</v>
      </c>
      <c r="E345">
        <v>129.4</v>
      </c>
      <c r="F345">
        <f>_10sept_0_106[[#This Row],[H_mag]]-40</f>
        <v>-62.760000000000005</v>
      </c>
      <c r="G345">
        <f>_10sept_0_106[[#This Row],[V_mag]]-40</f>
        <v>-62.71</v>
      </c>
      <c r="H345">
        <f>10^(_10sept_0_106[[#This Row],[H_mag_adj]]/20)*COS(RADIANS(_10sept_0_106[[#This Row],[H_phase]]))</f>
        <v>-4.6907158957141116E-4</v>
      </c>
      <c r="I345">
        <f>10^(_10sept_0_106[[#This Row],[H_mag_adj]]/20)*SIN(RADIANS(_10sept_0_106[[#This Row],[H_phase]]))</f>
        <v>5.5644881862450377E-4</v>
      </c>
      <c r="J345">
        <f>10^(_10sept_0_106[[#This Row],[V_mag_adj]]/20)*COS(RADIANS(_10sept_0_106[[#This Row],[V_phase]]))</f>
        <v>-4.6461088092908886E-4</v>
      </c>
      <c r="K345">
        <f>10^(_10sept_0_106[[#This Row],[V_mag_adj]]/20)*SIN(RADIANS(_10sept_0_106[[#This Row],[V_phase]]))</f>
        <v>5.6562654360950654E-4</v>
      </c>
    </row>
    <row r="346" spans="1:11" x14ac:dyDescent="0.25">
      <c r="A346">
        <v>163</v>
      </c>
      <c r="B346">
        <v>-23.09</v>
      </c>
      <c r="C346">
        <v>117.04</v>
      </c>
      <c r="D346">
        <v>-23.08</v>
      </c>
      <c r="E346">
        <v>116.47</v>
      </c>
      <c r="F346">
        <f>_10sept_0_106[[#This Row],[H_mag]]-40</f>
        <v>-63.09</v>
      </c>
      <c r="G346">
        <f>_10sept_0_106[[#This Row],[V_mag]]-40</f>
        <v>-63.08</v>
      </c>
      <c r="H346">
        <f>10^(_10sept_0_106[[#This Row],[H_mag_adj]]/20)*COS(RADIANS(_10sept_0_106[[#This Row],[H_phase]]))</f>
        <v>-3.1852337225496185E-4</v>
      </c>
      <c r="I346">
        <f>10^(_10sept_0_106[[#This Row],[H_mag_adj]]/20)*SIN(RADIANS(_10sept_0_106[[#This Row],[H_phase]]))</f>
        <v>6.2405988292785609E-4</v>
      </c>
      <c r="J346">
        <f>10^(_10sept_0_106[[#This Row],[V_mag_adj]]/20)*COS(RADIANS(_10sept_0_106[[#This Row],[V_phase]]))</f>
        <v>-3.1265908475217686E-4</v>
      </c>
      <c r="K346">
        <f>10^(_10sept_0_106[[#This Row],[V_mag_adj]]/20)*SIN(RADIANS(_10sept_0_106[[#This Row],[V_phase]]))</f>
        <v>6.279202436642586E-4</v>
      </c>
    </row>
    <row r="347" spans="1:11" x14ac:dyDescent="0.25">
      <c r="A347">
        <v>164</v>
      </c>
      <c r="B347">
        <v>-23.36</v>
      </c>
      <c r="C347">
        <v>103.43</v>
      </c>
      <c r="D347">
        <v>-23.33</v>
      </c>
      <c r="E347">
        <v>103.86</v>
      </c>
      <c r="F347">
        <f>_10sept_0_106[[#This Row],[H_mag]]-40</f>
        <v>-63.36</v>
      </c>
      <c r="G347">
        <f>_10sept_0_106[[#This Row],[V_mag]]-40</f>
        <v>-63.33</v>
      </c>
      <c r="H347">
        <f>10^(_10sept_0_106[[#This Row],[H_mag_adj]]/20)*COS(RADIANS(_10sept_0_106[[#This Row],[H_phase]]))</f>
        <v>-1.5774994478304265E-4</v>
      </c>
      <c r="I347">
        <f>10^(_10sept_0_106[[#This Row],[H_mag_adj]]/20)*SIN(RADIANS(_10sept_0_106[[#This Row],[H_phase]]))</f>
        <v>6.6063040308581423E-4</v>
      </c>
      <c r="J347">
        <f>10^(_10sept_0_106[[#This Row],[V_mag_adj]]/20)*COS(RADIANS(_10sept_0_106[[#This Row],[V_phase]]))</f>
        <v>-1.6326636059421195E-4</v>
      </c>
      <c r="K347">
        <f>10^(_10sept_0_106[[#This Row],[V_mag_adj]]/20)*SIN(RADIANS(_10sept_0_106[[#This Row],[V_phase]]))</f>
        <v>6.6170943073305915E-4</v>
      </c>
    </row>
    <row r="348" spans="1:11" x14ac:dyDescent="0.25">
      <c r="A348">
        <v>165</v>
      </c>
      <c r="B348">
        <v>-23.49</v>
      </c>
      <c r="C348">
        <v>91.07</v>
      </c>
      <c r="D348">
        <v>-23.48</v>
      </c>
      <c r="E348">
        <v>91.46</v>
      </c>
      <c r="F348">
        <f>_10sept_0_106[[#This Row],[H_mag]]-40</f>
        <v>-63.489999999999995</v>
      </c>
      <c r="G348">
        <f>_10sept_0_106[[#This Row],[V_mag]]-40</f>
        <v>-63.480000000000004</v>
      </c>
      <c r="H348">
        <f>10^(_10sept_0_106[[#This Row],[H_mag_adj]]/20)*COS(RADIANS(_10sept_0_106[[#This Row],[H_phase]]))</f>
        <v>-1.2494989662195603E-5</v>
      </c>
      <c r="I348">
        <f>10^(_10sept_0_106[[#This Row],[H_mag_adj]]/20)*SIN(RADIANS(_10sept_0_106[[#This Row],[H_phase]]))</f>
        <v>6.6899714454525484E-4</v>
      </c>
      <c r="J348">
        <f>10^(_10sept_0_106[[#This Row],[V_mag_adj]]/20)*COS(RADIANS(_10sept_0_106[[#This Row],[V_phase]]))</f>
        <v>-1.7068023133933117E-5</v>
      </c>
      <c r="K348">
        <f>10^(_10sept_0_106[[#This Row],[V_mag_adj]]/20)*SIN(RADIANS(_10sept_0_106[[#This Row],[V_phase]]))</f>
        <v>6.6966713561248477E-4</v>
      </c>
    </row>
    <row r="349" spans="1:11" x14ac:dyDescent="0.25">
      <c r="A349">
        <v>166</v>
      </c>
      <c r="B349">
        <v>-23.5</v>
      </c>
      <c r="C349">
        <v>80.349999999999994</v>
      </c>
      <c r="D349">
        <v>-23.44</v>
      </c>
      <c r="E349">
        <v>80.2</v>
      </c>
      <c r="F349">
        <f>_10sept_0_106[[#This Row],[H_mag]]-40</f>
        <v>-63.5</v>
      </c>
      <c r="G349">
        <f>_10sept_0_106[[#This Row],[V_mag]]-40</f>
        <v>-63.44</v>
      </c>
      <c r="H349">
        <f>10^(_10sept_0_106[[#This Row],[H_mag_adj]]/20)*COS(RADIANS(_10sept_0_106[[#This Row],[H_phase]]))</f>
        <v>1.1203390741706055E-4</v>
      </c>
      <c r="I349">
        <f>10^(_10sept_0_106[[#This Row],[H_mag_adj]]/20)*SIN(RADIANS(_10sept_0_106[[#This Row],[H_phase]]))</f>
        <v>6.588869369928567E-4</v>
      </c>
      <c r="J349">
        <f>10^(_10sept_0_106[[#This Row],[V_mag_adj]]/20)*COS(RADIANS(_10sept_0_106[[#This Row],[V_phase]]))</f>
        <v>1.1454701961658497E-4</v>
      </c>
      <c r="K349">
        <f>10^(_10sept_0_106[[#This Row],[V_mag_adj]]/20)*SIN(RADIANS(_10sept_0_106[[#This Row],[V_phase]]))</f>
        <v>6.6315651259757531E-4</v>
      </c>
    </row>
    <row r="350" spans="1:11" x14ac:dyDescent="0.25">
      <c r="A350">
        <v>167</v>
      </c>
      <c r="B350">
        <v>-23.32</v>
      </c>
      <c r="C350">
        <v>70.44</v>
      </c>
      <c r="D350">
        <v>-23.24</v>
      </c>
      <c r="E350">
        <v>70.52</v>
      </c>
      <c r="F350">
        <f>_10sept_0_106[[#This Row],[H_mag]]-40</f>
        <v>-63.32</v>
      </c>
      <c r="G350">
        <f>_10sept_0_106[[#This Row],[V_mag]]-40</f>
        <v>-63.239999999999995</v>
      </c>
      <c r="H350">
        <f>10^(_10sept_0_106[[#This Row],[H_mag_adj]]/20)*COS(RADIANS(_10sept_0_106[[#This Row],[H_phase]]))</f>
        <v>2.2844276967856229E-4</v>
      </c>
      <c r="I350">
        <f>10^(_10sept_0_106[[#This Row],[H_mag_adj]]/20)*SIN(RADIANS(_10sept_0_106[[#This Row],[H_phase]]))</f>
        <v>6.4296189195359448E-4</v>
      </c>
      <c r="J350">
        <f>10^(_10sept_0_106[[#This Row],[V_mag_adj]]/20)*COS(RADIANS(_10sept_0_106[[#This Row],[V_phase]]))</f>
        <v>2.2965024927218923E-4</v>
      </c>
      <c r="K350">
        <f>10^(_10sept_0_106[[#This Row],[V_mag_adj]]/20)*SIN(RADIANS(_10sept_0_106[[#This Row],[V_phase]]))</f>
        <v>6.4923243008145051E-4</v>
      </c>
    </row>
    <row r="351" spans="1:11" x14ac:dyDescent="0.25">
      <c r="A351">
        <v>168</v>
      </c>
      <c r="B351">
        <v>-23.23</v>
      </c>
      <c r="C351">
        <v>61.7</v>
      </c>
      <c r="D351">
        <v>-23.19</v>
      </c>
      <c r="E351">
        <v>61.15</v>
      </c>
      <c r="F351">
        <f>_10sept_0_106[[#This Row],[H_mag]]-40</f>
        <v>-63.230000000000004</v>
      </c>
      <c r="G351">
        <f>_10sept_0_106[[#This Row],[V_mag]]-40</f>
        <v>-63.19</v>
      </c>
      <c r="H351">
        <f>10^(_10sept_0_106[[#This Row],[H_mag_adj]]/20)*COS(RADIANS(_10sept_0_106[[#This Row],[H_phase]]))</f>
        <v>3.2685802650182907E-4</v>
      </c>
      <c r="I351">
        <f>10^(_10sept_0_106[[#This Row],[H_mag_adj]]/20)*SIN(RADIANS(_10sept_0_106[[#This Row],[H_phase]]))</f>
        <v>6.0704123126368767E-4</v>
      </c>
      <c r="J351">
        <f>10^(_10sept_0_106[[#This Row],[V_mag_adj]]/20)*COS(RADIANS(_10sept_0_106[[#This Row],[V_phase]]))</f>
        <v>3.3420559037573752E-4</v>
      </c>
      <c r="K351">
        <f>10^(_10sept_0_106[[#This Row],[V_mag_adj]]/20)*SIN(RADIANS(_10sept_0_106[[#This Row],[V_phase]]))</f>
        <v>6.0666306299155329E-4</v>
      </c>
    </row>
    <row r="352" spans="1:11" x14ac:dyDescent="0.25">
      <c r="A352">
        <v>169</v>
      </c>
      <c r="B352">
        <v>-23.12</v>
      </c>
      <c r="C352">
        <v>54.87</v>
      </c>
      <c r="D352">
        <v>-23.17</v>
      </c>
      <c r="E352">
        <v>54.69</v>
      </c>
      <c r="F352">
        <f>_10sept_0_106[[#This Row],[H_mag]]-40</f>
        <v>-63.120000000000005</v>
      </c>
      <c r="G352">
        <f>_10sept_0_106[[#This Row],[V_mag]]-40</f>
        <v>-63.17</v>
      </c>
      <c r="H352">
        <f>10^(_10sept_0_106[[#This Row],[H_mag_adj]]/20)*COS(RADIANS(_10sept_0_106[[#This Row],[H_phase]]))</f>
        <v>4.0178635476909762E-4</v>
      </c>
      <c r="I352">
        <f>10^(_10sept_0_106[[#This Row],[H_mag_adj]]/20)*SIN(RADIANS(_10sept_0_106[[#This Row],[H_phase]]))</f>
        <v>5.7104834753700698E-4</v>
      </c>
      <c r="J352">
        <f>10^(_10sept_0_106[[#This Row],[V_mag_adj]]/20)*COS(RADIANS(_10sept_0_106[[#This Row],[V_phase]]))</f>
        <v>4.0126186037684489E-4</v>
      </c>
      <c r="K352">
        <f>10^(_10sept_0_106[[#This Row],[V_mag_adj]]/20)*SIN(RADIANS(_10sept_0_106[[#This Row],[V_phase]]))</f>
        <v>5.6651276863989568E-4</v>
      </c>
    </row>
    <row r="353" spans="1:11" x14ac:dyDescent="0.25">
      <c r="A353">
        <v>170</v>
      </c>
      <c r="B353">
        <v>-23.11</v>
      </c>
      <c r="C353">
        <v>48.15</v>
      </c>
      <c r="D353">
        <v>-23.17</v>
      </c>
      <c r="E353">
        <v>47.84</v>
      </c>
      <c r="F353">
        <f>_10sept_0_106[[#This Row],[H_mag]]-40</f>
        <v>-63.11</v>
      </c>
      <c r="G353">
        <f>_10sept_0_106[[#This Row],[V_mag]]-40</f>
        <v>-63.17</v>
      </c>
      <c r="H353">
        <f>10^(_10sept_0_106[[#This Row],[H_mag_adj]]/20)*COS(RADIANS(_10sept_0_106[[#This Row],[H_phase]]))</f>
        <v>4.6638526420081789E-4</v>
      </c>
      <c r="I353">
        <f>10^(_10sept_0_106[[#This Row],[H_mag_adj]]/20)*SIN(RADIANS(_10sept_0_106[[#This Row],[H_phase]]))</f>
        <v>5.2070831055319865E-4</v>
      </c>
      <c r="J353">
        <f>10^(_10sept_0_106[[#This Row],[V_mag_adj]]/20)*COS(RADIANS(_10sept_0_106[[#This Row],[V_phase]]))</f>
        <v>4.6596580646930387E-4</v>
      </c>
      <c r="K353">
        <f>10^(_10sept_0_106[[#This Row],[V_mag_adj]]/20)*SIN(RADIANS(_10sept_0_106[[#This Row],[V_phase]]))</f>
        <v>5.1461020668709808E-4</v>
      </c>
    </row>
    <row r="354" spans="1:11" x14ac:dyDescent="0.25">
      <c r="A354">
        <v>171</v>
      </c>
      <c r="B354">
        <v>-23.19</v>
      </c>
      <c r="C354">
        <v>42.65</v>
      </c>
      <c r="D354">
        <v>-23.17</v>
      </c>
      <c r="E354">
        <v>42.57</v>
      </c>
      <c r="F354">
        <f>_10sept_0_106[[#This Row],[H_mag]]-40</f>
        <v>-63.19</v>
      </c>
      <c r="G354">
        <f>_10sept_0_106[[#This Row],[V_mag]]-40</f>
        <v>-63.17</v>
      </c>
      <c r="H354">
        <f>10^(_10sept_0_106[[#This Row],[H_mag_adj]]/20)*COS(RADIANS(_10sept_0_106[[#This Row],[H_phase]]))</f>
        <v>5.0943208181166073E-4</v>
      </c>
      <c r="I354">
        <f>10^(_10sept_0_106[[#This Row],[H_mag_adj]]/20)*SIN(RADIANS(_10sept_0_106[[#This Row],[H_phase]]))</f>
        <v>4.6926794335190423E-4</v>
      </c>
      <c r="J354">
        <f>10^(_10sept_0_106[[#This Row],[V_mag_adj]]/20)*COS(RADIANS(_10sept_0_106[[#This Row],[V_phase]]))</f>
        <v>5.1126267820142499E-4</v>
      </c>
      <c r="K354">
        <f>10^(_10sept_0_106[[#This Row],[V_mag_adj]]/20)*SIN(RADIANS(_10sept_0_106[[#This Row],[V_phase]]))</f>
        <v>4.6963631833944942E-4</v>
      </c>
    </row>
    <row r="355" spans="1:11" x14ac:dyDescent="0.25">
      <c r="A355">
        <v>172</v>
      </c>
      <c r="B355">
        <v>-23.31</v>
      </c>
      <c r="C355">
        <v>37.770000000000003</v>
      </c>
      <c r="D355">
        <v>-23.24</v>
      </c>
      <c r="E355">
        <v>38.340000000000003</v>
      </c>
      <c r="F355">
        <f>_10sept_0_106[[#This Row],[H_mag]]-40</f>
        <v>-63.31</v>
      </c>
      <c r="G355">
        <f>_10sept_0_106[[#This Row],[V_mag]]-40</f>
        <v>-63.239999999999995</v>
      </c>
      <c r="H355">
        <f>10^(_10sept_0_106[[#This Row],[H_mag_adj]]/20)*COS(RADIANS(_10sept_0_106[[#This Row],[H_phase]]))</f>
        <v>5.3999357258459422E-4</v>
      </c>
      <c r="I355">
        <f>10^(_10sept_0_106[[#This Row],[H_mag_adj]]/20)*SIN(RADIANS(_10sept_0_106[[#This Row],[H_phase]]))</f>
        <v>4.184092755683294E-4</v>
      </c>
      <c r="J355">
        <f>10^(_10sept_0_106[[#This Row],[V_mag_adj]]/20)*COS(RADIANS(_10sept_0_106[[#This Row],[V_phase]]))</f>
        <v>5.4013994684263069E-4</v>
      </c>
      <c r="K355">
        <f>10^(_10sept_0_106[[#This Row],[V_mag_adj]]/20)*SIN(RADIANS(_10sept_0_106[[#This Row],[V_phase]]))</f>
        <v>4.2718944636435511E-4</v>
      </c>
    </row>
    <row r="356" spans="1:11" x14ac:dyDescent="0.25">
      <c r="A356">
        <v>173</v>
      </c>
      <c r="B356">
        <v>-23.45</v>
      </c>
      <c r="C356">
        <v>35.18</v>
      </c>
      <c r="D356">
        <v>-23.41</v>
      </c>
      <c r="E356">
        <v>34.520000000000003</v>
      </c>
      <c r="F356">
        <f>_10sept_0_106[[#This Row],[H_mag]]-40</f>
        <v>-63.45</v>
      </c>
      <c r="G356">
        <f>_10sept_0_106[[#This Row],[V_mag]]-40</f>
        <v>-63.41</v>
      </c>
      <c r="H356">
        <f>10^(_10sept_0_106[[#This Row],[H_mag_adj]]/20)*COS(RADIANS(_10sept_0_106[[#This Row],[H_phase]]))</f>
        <v>5.4942190980581697E-4</v>
      </c>
      <c r="I356">
        <f>10^(_10sept_0_106[[#This Row],[H_mag_adj]]/20)*SIN(RADIANS(_10sept_0_106[[#This Row],[H_phase]]))</f>
        <v>3.872873731484795E-4</v>
      </c>
      <c r="J356">
        <f>10^(_10sept_0_106[[#This Row],[V_mag_adj]]/20)*COS(RADIANS(_10sept_0_106[[#This Row],[V_phase]]))</f>
        <v>5.5640302976408423E-4</v>
      </c>
      <c r="K356">
        <f>10^(_10sept_0_106[[#This Row],[V_mag_adj]]/20)*SIN(RADIANS(_10sept_0_106[[#This Row],[V_phase]]))</f>
        <v>3.8269123901736167E-4</v>
      </c>
    </row>
    <row r="357" spans="1:11" x14ac:dyDescent="0.25">
      <c r="A357">
        <v>174</v>
      </c>
      <c r="B357">
        <v>-23.68</v>
      </c>
      <c r="C357">
        <v>31.26</v>
      </c>
      <c r="D357">
        <v>-23.65</v>
      </c>
      <c r="E357">
        <v>31.7</v>
      </c>
      <c r="F357">
        <f>_10sept_0_106[[#This Row],[H_mag]]-40</f>
        <v>-63.68</v>
      </c>
      <c r="G357">
        <f>_10sept_0_106[[#This Row],[V_mag]]-40</f>
        <v>-63.65</v>
      </c>
      <c r="H357">
        <f>10^(_10sept_0_106[[#This Row],[H_mag_adj]]/20)*COS(RADIANS(_10sept_0_106[[#This Row],[H_phase]]))</f>
        <v>5.5959695492583826E-4</v>
      </c>
      <c r="I357">
        <f>10^(_10sept_0_106[[#This Row],[H_mag_adj]]/20)*SIN(RADIANS(_10sept_0_106[[#This Row],[H_phase]]))</f>
        <v>3.3970541419760757E-4</v>
      </c>
      <c r="J357">
        <f>10^(_10sept_0_106[[#This Row],[V_mag_adj]]/20)*COS(RADIANS(_10sept_0_106[[#This Row],[V_phase]]))</f>
        <v>5.5889876769106973E-4</v>
      </c>
      <c r="K357">
        <f>10^(_10sept_0_106[[#This Row],[V_mag_adj]]/20)*SIN(RADIANS(_10sept_0_106[[#This Row],[V_phase]]))</f>
        <v>3.4518291426599953E-4</v>
      </c>
    </row>
    <row r="358" spans="1:11" x14ac:dyDescent="0.25">
      <c r="A358">
        <v>175</v>
      </c>
      <c r="B358">
        <v>-23.99</v>
      </c>
      <c r="C358">
        <v>29.92</v>
      </c>
      <c r="D358">
        <v>-24.09</v>
      </c>
      <c r="E358">
        <v>30.62</v>
      </c>
      <c r="F358">
        <f>_10sept_0_106[[#This Row],[H_mag]]-40</f>
        <v>-63.989999999999995</v>
      </c>
      <c r="G358">
        <f>_10sept_0_106[[#This Row],[V_mag]]-40</f>
        <v>-64.09</v>
      </c>
      <c r="H358">
        <f>10^(_10sept_0_106[[#This Row],[H_mag_adj]]/20)*COS(RADIANS(_10sept_0_106[[#This Row],[H_phase]]))</f>
        <v>5.4749501178345871E-4</v>
      </c>
      <c r="I358">
        <f>10^(_10sept_0_106[[#This Row],[H_mag_adj]]/20)*SIN(RADIANS(_10sept_0_106[[#This Row],[H_phase]]))</f>
        <v>3.1507794977492969E-4</v>
      </c>
      <c r="J358">
        <f>10^(_10sept_0_106[[#This Row],[V_mag_adj]]/20)*COS(RADIANS(_10sept_0_106[[#This Row],[V_phase]]))</f>
        <v>5.3738225127058961E-4</v>
      </c>
      <c r="K358">
        <f>10^(_10sept_0_106[[#This Row],[V_mag_adj]]/20)*SIN(RADIANS(_10sept_0_106[[#This Row],[V_phase]]))</f>
        <v>3.1806021866290479E-4</v>
      </c>
    </row>
    <row r="359" spans="1:11" x14ac:dyDescent="0.25">
      <c r="A359">
        <v>176</v>
      </c>
      <c r="B359">
        <v>-24.66</v>
      </c>
      <c r="C359">
        <v>30.36</v>
      </c>
      <c r="D359">
        <v>-24.66</v>
      </c>
      <c r="E359">
        <v>29.37</v>
      </c>
      <c r="F359">
        <f>_10sept_0_106[[#This Row],[H_mag]]-40</f>
        <v>-64.66</v>
      </c>
      <c r="G359">
        <f>_10sept_0_106[[#This Row],[V_mag]]-40</f>
        <v>-64.66</v>
      </c>
      <c r="H359">
        <f>10^(_10sept_0_106[[#This Row],[H_mag_adj]]/20)*COS(RADIANS(_10sept_0_106[[#This Row],[H_phase]]))</f>
        <v>5.0459591185361198E-4</v>
      </c>
      <c r="I359">
        <f>10^(_10sept_0_106[[#This Row],[H_mag_adj]]/20)*SIN(RADIANS(_10sept_0_106[[#This Row],[H_phase]]))</f>
        <v>2.9557132515575817E-4</v>
      </c>
      <c r="J359">
        <f>10^(_10sept_0_106[[#This Row],[V_mag_adj]]/20)*COS(RADIANS(_10sept_0_106[[#This Row],[V_phase]]))</f>
        <v>5.0962744052538377E-4</v>
      </c>
      <c r="K359">
        <f>10^(_10sept_0_106[[#This Row],[V_mag_adj]]/20)*SIN(RADIANS(_10sept_0_106[[#This Row],[V_phase]]))</f>
        <v>2.8680884640689796E-4</v>
      </c>
    </row>
    <row r="360" spans="1:11" x14ac:dyDescent="0.25">
      <c r="A360">
        <v>177</v>
      </c>
      <c r="B360">
        <v>-25.28</v>
      </c>
      <c r="C360">
        <v>29.56</v>
      </c>
      <c r="D360">
        <v>-25.37</v>
      </c>
      <c r="E360">
        <v>30.41</v>
      </c>
      <c r="F360">
        <f>_10sept_0_106[[#This Row],[H_mag]]-40</f>
        <v>-65.28</v>
      </c>
      <c r="G360">
        <f>_10sept_0_106[[#This Row],[V_mag]]-40</f>
        <v>-65.37</v>
      </c>
      <c r="H360">
        <f>10^(_10sept_0_106[[#This Row],[H_mag_adj]]/20)*COS(RADIANS(_10sept_0_106[[#This Row],[H_phase]]))</f>
        <v>4.7362994473402071E-4</v>
      </c>
      <c r="I360">
        <f>10^(_10sept_0_106[[#This Row],[H_mag_adj]]/20)*SIN(RADIANS(_10sept_0_106[[#This Row],[H_phase]]))</f>
        <v>2.6862206611461036E-4</v>
      </c>
      <c r="J360">
        <f>10^(_10sept_0_106[[#This Row],[V_mag_adj]]/20)*COS(RADIANS(_10sept_0_106[[#This Row],[V_phase]]))</f>
        <v>4.6475225624206519E-4</v>
      </c>
      <c r="K360">
        <f>10^(_10sept_0_106[[#This Row],[V_mag_adj]]/20)*SIN(RADIANS(_10sept_0_106[[#This Row],[V_phase]]))</f>
        <v>2.7277757562591904E-4</v>
      </c>
    </row>
    <row r="361" spans="1:11" x14ac:dyDescent="0.25">
      <c r="A361">
        <v>178</v>
      </c>
      <c r="B361">
        <v>-26.53</v>
      </c>
      <c r="C361">
        <v>31.04</v>
      </c>
      <c r="D361">
        <v>-26.45</v>
      </c>
      <c r="E361">
        <v>31.77</v>
      </c>
      <c r="F361">
        <f>_10sept_0_106[[#This Row],[H_mag]]-40</f>
        <v>-66.53</v>
      </c>
      <c r="G361">
        <f>_10sept_0_106[[#This Row],[V_mag]]-40</f>
        <v>-66.45</v>
      </c>
      <c r="H361">
        <f>10^(_10sept_0_106[[#This Row],[H_mag_adj]]/20)*COS(RADIANS(_10sept_0_106[[#This Row],[H_phase]]))</f>
        <v>4.0400177509749695E-4</v>
      </c>
      <c r="I361">
        <f>10^(_10sept_0_106[[#This Row],[H_mag_adj]]/20)*SIN(RADIANS(_10sept_0_106[[#This Row],[H_phase]]))</f>
        <v>2.4313279248840808E-4</v>
      </c>
      <c r="J361">
        <f>10^(_10sept_0_106[[#This Row],[V_mag_adj]]/20)*COS(RADIANS(_10sept_0_106[[#This Row],[V_phase]]))</f>
        <v>4.0458055377585165E-4</v>
      </c>
      <c r="K361">
        <f>10^(_10sept_0_106[[#This Row],[V_mag_adj]]/20)*SIN(RADIANS(_10sept_0_106[[#This Row],[V_phase]]))</f>
        <v>2.5055739116164728E-4</v>
      </c>
    </row>
    <row r="362" spans="1:11" x14ac:dyDescent="0.25">
      <c r="A362">
        <v>179</v>
      </c>
      <c r="B362">
        <v>-27.94</v>
      </c>
      <c r="C362">
        <v>32.32</v>
      </c>
      <c r="D362">
        <v>-27.91</v>
      </c>
      <c r="E362">
        <v>32.33</v>
      </c>
      <c r="F362">
        <f>_10sept_0_106[[#This Row],[H_mag]]-40</f>
        <v>-67.94</v>
      </c>
      <c r="G362">
        <f>_10sept_0_106[[#This Row],[V_mag]]-40</f>
        <v>-67.91</v>
      </c>
      <c r="H362">
        <f>10^(_10sept_0_106[[#This Row],[H_mag_adj]]/20)*COS(RADIANS(_10sept_0_106[[#This Row],[H_phase]]))</f>
        <v>3.3876254465097378E-4</v>
      </c>
      <c r="I362">
        <f>10^(_10sept_0_106[[#This Row],[H_mag_adj]]/20)*SIN(RADIANS(_10sept_0_106[[#This Row],[H_phase]]))</f>
        <v>2.1432233584693107E-4</v>
      </c>
      <c r="J362">
        <f>10^(_10sept_0_106[[#This Row],[V_mag_adj]]/20)*COS(RADIANS(_10sept_0_106[[#This Row],[V_phase]]))</f>
        <v>3.3989707105071401E-4</v>
      </c>
      <c r="K362">
        <f>10^(_10sept_0_106[[#This Row],[V_mag_adj]]/20)*SIN(RADIANS(_10sept_0_106[[#This Row],[V_phase]]))</f>
        <v>2.1512318530426353E-4</v>
      </c>
    </row>
    <row r="363" spans="1:11" x14ac:dyDescent="0.25">
      <c r="A363">
        <v>180</v>
      </c>
      <c r="B363">
        <v>-29.78</v>
      </c>
      <c r="C363">
        <v>33.54</v>
      </c>
      <c r="D363">
        <v>-29.74</v>
      </c>
      <c r="E363">
        <v>33.869999999999997</v>
      </c>
      <c r="F363">
        <f>_10sept_0_106[[#This Row],[H_mag]]-40</f>
        <v>-69.78</v>
      </c>
      <c r="G363">
        <f>_10sept_0_106[[#This Row],[V_mag]]-40</f>
        <v>-69.739999999999995</v>
      </c>
      <c r="H363">
        <f>10^(_10sept_0_106[[#This Row],[H_mag_adj]]/20)*COS(RADIANS(_10sept_0_106[[#This Row],[H_phase]]))</f>
        <v>2.7033716647467443E-4</v>
      </c>
      <c r="I363">
        <f>10^(_10sept_0_106[[#This Row],[H_mag_adj]]/20)*SIN(RADIANS(_10sept_0_106[[#This Row],[H_phase]]))</f>
        <v>1.7920380521843415E-4</v>
      </c>
      <c r="J363">
        <f>10^(_10sept_0_106[[#This Row],[V_mag_adj]]/20)*COS(RADIANS(_10sept_0_106[[#This Row],[V_phase]]))</f>
        <v>2.7054358329871585E-4</v>
      </c>
      <c r="K363">
        <f>10^(_10sept_0_106[[#This Row],[V_mag_adj]]/20)*SIN(RADIANS(_10sept_0_106[[#This Row],[V_phase]]))</f>
        <v>1.8159219491972463E-4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5819C-19BB-4A05-9EEC-90AEC133C79F}">
  <dimension ref="A1:F363"/>
  <sheetViews>
    <sheetView topLeftCell="A337" workbookViewId="0">
      <selection activeCell="B3" sqref="B3:F363"/>
    </sheetView>
  </sheetViews>
  <sheetFormatPr defaultRowHeight="15" x14ac:dyDescent="0.25"/>
  <cols>
    <col min="1" max="6" width="10.7109375" bestFit="1" customWidth="1"/>
  </cols>
  <sheetData>
    <row r="1" spans="1:6" x14ac:dyDescent="0.25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 t="s">
        <v>28</v>
      </c>
      <c r="B2">
        <v>1</v>
      </c>
      <c r="C2">
        <v>-90</v>
      </c>
      <c r="D2">
        <v>90</v>
      </c>
      <c r="E2">
        <v>-42.09</v>
      </c>
      <c r="F2">
        <v>3476</v>
      </c>
    </row>
    <row r="3" spans="1:6" x14ac:dyDescent="0.25">
      <c r="A3" s="1" t="s">
        <v>28</v>
      </c>
      <c r="B3">
        <v>-180</v>
      </c>
      <c r="C3">
        <v>-25.89</v>
      </c>
      <c r="D3">
        <v>178.52</v>
      </c>
      <c r="E3">
        <v>-25.92</v>
      </c>
      <c r="F3">
        <v>178.75</v>
      </c>
    </row>
    <row r="4" spans="1:6" x14ac:dyDescent="0.25">
      <c r="A4" s="1" t="s">
        <v>28</v>
      </c>
      <c r="B4">
        <v>-179</v>
      </c>
      <c r="C4">
        <v>-26.48</v>
      </c>
      <c r="D4">
        <v>168.11</v>
      </c>
      <c r="E4">
        <v>-26.23</v>
      </c>
      <c r="F4">
        <v>167.37</v>
      </c>
    </row>
    <row r="5" spans="1:6" x14ac:dyDescent="0.25">
      <c r="A5" s="1" t="s">
        <v>28</v>
      </c>
      <c r="B5">
        <v>-178</v>
      </c>
      <c r="C5">
        <v>-26.11</v>
      </c>
      <c r="D5">
        <v>156.36000000000001</v>
      </c>
      <c r="E5">
        <v>-26.26</v>
      </c>
      <c r="F5">
        <v>156.13999999999999</v>
      </c>
    </row>
    <row r="6" spans="1:6" x14ac:dyDescent="0.25">
      <c r="A6" s="1" t="s">
        <v>28</v>
      </c>
      <c r="B6">
        <v>-177</v>
      </c>
      <c r="C6">
        <v>-25.66</v>
      </c>
      <c r="D6">
        <v>147.19999999999999</v>
      </c>
      <c r="E6">
        <v>-25.59</v>
      </c>
      <c r="F6">
        <v>145.65</v>
      </c>
    </row>
    <row r="7" spans="1:6" x14ac:dyDescent="0.25">
      <c r="A7" s="1" t="s">
        <v>28</v>
      </c>
      <c r="B7">
        <v>-176</v>
      </c>
      <c r="C7">
        <v>-24.94</v>
      </c>
      <c r="D7">
        <v>139</v>
      </c>
      <c r="E7">
        <v>-24.92</v>
      </c>
      <c r="F7">
        <v>137.83000000000001</v>
      </c>
    </row>
    <row r="8" spans="1:6" x14ac:dyDescent="0.25">
      <c r="A8" s="1" t="s">
        <v>28</v>
      </c>
      <c r="B8">
        <v>-175</v>
      </c>
      <c r="C8">
        <v>-24.01</v>
      </c>
      <c r="D8">
        <v>132.01</v>
      </c>
      <c r="E8">
        <v>-24.02</v>
      </c>
      <c r="F8">
        <v>132</v>
      </c>
    </row>
    <row r="9" spans="1:6" x14ac:dyDescent="0.25">
      <c r="A9" s="1" t="s">
        <v>28</v>
      </c>
      <c r="B9">
        <v>-174</v>
      </c>
      <c r="C9">
        <v>-23.29</v>
      </c>
      <c r="D9">
        <v>129.83000000000001</v>
      </c>
      <c r="E9">
        <v>-23.21</v>
      </c>
      <c r="F9">
        <v>128.53</v>
      </c>
    </row>
    <row r="10" spans="1:6" x14ac:dyDescent="0.25">
      <c r="A10" s="1" t="s">
        <v>28</v>
      </c>
      <c r="B10">
        <v>-173</v>
      </c>
      <c r="C10">
        <v>-22.47</v>
      </c>
      <c r="D10">
        <v>127.35</v>
      </c>
      <c r="E10">
        <v>-22.42</v>
      </c>
      <c r="F10">
        <v>126.36</v>
      </c>
    </row>
    <row r="11" spans="1:6" x14ac:dyDescent="0.25">
      <c r="A11" s="1" t="s">
        <v>28</v>
      </c>
      <c r="B11">
        <v>-172</v>
      </c>
      <c r="C11">
        <v>-21.79</v>
      </c>
      <c r="D11">
        <v>126.67</v>
      </c>
      <c r="E11">
        <v>-21.87</v>
      </c>
      <c r="F11">
        <v>125.95</v>
      </c>
    </row>
    <row r="12" spans="1:6" x14ac:dyDescent="0.25">
      <c r="A12" s="1" t="s">
        <v>28</v>
      </c>
      <c r="B12">
        <v>-171</v>
      </c>
      <c r="C12">
        <v>-21.39</v>
      </c>
      <c r="D12">
        <v>125.44</v>
      </c>
      <c r="E12">
        <v>-21.36</v>
      </c>
      <c r="F12">
        <v>125.17</v>
      </c>
    </row>
    <row r="13" spans="1:6" x14ac:dyDescent="0.25">
      <c r="A13" s="1" t="s">
        <v>28</v>
      </c>
      <c r="B13">
        <v>-170</v>
      </c>
      <c r="C13">
        <v>-21.21</v>
      </c>
      <c r="D13">
        <v>125.02</v>
      </c>
      <c r="E13">
        <v>-21.18</v>
      </c>
      <c r="F13">
        <v>124.95</v>
      </c>
    </row>
    <row r="14" spans="1:6" x14ac:dyDescent="0.25">
      <c r="A14" s="1" t="s">
        <v>28</v>
      </c>
      <c r="B14">
        <v>-169</v>
      </c>
      <c r="C14">
        <v>-21.24</v>
      </c>
      <c r="D14">
        <v>124.89</v>
      </c>
      <c r="E14">
        <v>-21.23</v>
      </c>
      <c r="F14">
        <v>124.14</v>
      </c>
    </row>
    <row r="15" spans="1:6" x14ac:dyDescent="0.25">
      <c r="A15" s="1" t="s">
        <v>28</v>
      </c>
      <c r="B15">
        <v>-168</v>
      </c>
      <c r="C15">
        <v>-21.56</v>
      </c>
      <c r="D15">
        <v>124.76</v>
      </c>
      <c r="E15">
        <v>-21.47</v>
      </c>
      <c r="F15">
        <v>123.17</v>
      </c>
    </row>
    <row r="16" spans="1:6" x14ac:dyDescent="0.25">
      <c r="A16" s="1" t="s">
        <v>28</v>
      </c>
      <c r="B16">
        <v>-167</v>
      </c>
      <c r="C16">
        <v>-22.24</v>
      </c>
      <c r="D16">
        <v>122.99</v>
      </c>
      <c r="E16">
        <v>-22.19</v>
      </c>
      <c r="F16">
        <v>121.87</v>
      </c>
    </row>
    <row r="17" spans="1:6" x14ac:dyDescent="0.25">
      <c r="A17" s="1" t="s">
        <v>28</v>
      </c>
      <c r="B17">
        <v>-166</v>
      </c>
      <c r="C17">
        <v>-23.46</v>
      </c>
      <c r="D17">
        <v>118.52</v>
      </c>
      <c r="E17">
        <v>-23.41</v>
      </c>
      <c r="F17">
        <v>117.49</v>
      </c>
    </row>
    <row r="18" spans="1:6" x14ac:dyDescent="0.25">
      <c r="A18" s="1" t="s">
        <v>28</v>
      </c>
      <c r="B18">
        <v>-165</v>
      </c>
      <c r="C18">
        <v>-24.73</v>
      </c>
      <c r="D18">
        <v>110.11</v>
      </c>
      <c r="E18">
        <v>-24.7</v>
      </c>
      <c r="F18">
        <v>108.33</v>
      </c>
    </row>
    <row r="19" spans="1:6" x14ac:dyDescent="0.25">
      <c r="A19" s="1" t="s">
        <v>28</v>
      </c>
      <c r="B19">
        <v>-164</v>
      </c>
      <c r="C19">
        <v>-25.87</v>
      </c>
      <c r="D19">
        <v>93.6</v>
      </c>
      <c r="E19">
        <v>-25.92</v>
      </c>
      <c r="F19">
        <v>90.87</v>
      </c>
    </row>
    <row r="20" spans="1:6" x14ac:dyDescent="0.25">
      <c r="A20" s="1" t="s">
        <v>28</v>
      </c>
      <c r="B20">
        <v>-163</v>
      </c>
      <c r="C20">
        <v>-25.8</v>
      </c>
      <c r="D20">
        <v>72.42</v>
      </c>
      <c r="E20">
        <v>-25.69</v>
      </c>
      <c r="F20">
        <v>71.14</v>
      </c>
    </row>
    <row r="21" spans="1:6" x14ac:dyDescent="0.25">
      <c r="A21" s="1" t="s">
        <v>28</v>
      </c>
      <c r="B21">
        <v>-162</v>
      </c>
      <c r="C21">
        <v>-24</v>
      </c>
      <c r="D21">
        <v>53.68</v>
      </c>
      <c r="E21">
        <v>-24.17</v>
      </c>
      <c r="F21">
        <v>52.29</v>
      </c>
    </row>
    <row r="22" spans="1:6" x14ac:dyDescent="0.25">
      <c r="A22" s="1" t="s">
        <v>28</v>
      </c>
      <c r="B22">
        <v>-161</v>
      </c>
      <c r="C22">
        <v>-22.27</v>
      </c>
      <c r="D22">
        <v>44.2</v>
      </c>
      <c r="E22">
        <v>-22.27</v>
      </c>
      <c r="F22">
        <v>43.09</v>
      </c>
    </row>
    <row r="23" spans="1:6" x14ac:dyDescent="0.25">
      <c r="A23" s="1" t="s">
        <v>28</v>
      </c>
      <c r="B23">
        <v>-160</v>
      </c>
      <c r="C23">
        <v>-20.51</v>
      </c>
      <c r="D23">
        <v>41.76</v>
      </c>
      <c r="E23">
        <v>-20.53</v>
      </c>
      <c r="F23">
        <v>39.79</v>
      </c>
    </row>
    <row r="24" spans="1:6" x14ac:dyDescent="0.25">
      <c r="A24" s="1" t="s">
        <v>28</v>
      </c>
      <c r="B24">
        <v>-159</v>
      </c>
      <c r="C24">
        <v>-19.23</v>
      </c>
      <c r="D24">
        <v>40.9</v>
      </c>
      <c r="E24">
        <v>-19.39</v>
      </c>
      <c r="F24">
        <v>38.76</v>
      </c>
    </row>
    <row r="25" spans="1:6" x14ac:dyDescent="0.25">
      <c r="A25" s="1" t="s">
        <v>28</v>
      </c>
      <c r="B25">
        <v>-158</v>
      </c>
      <c r="C25">
        <v>-18.399999999999999</v>
      </c>
      <c r="D25">
        <v>41.71</v>
      </c>
      <c r="E25">
        <v>-18.41</v>
      </c>
      <c r="F25">
        <v>40.57</v>
      </c>
    </row>
    <row r="26" spans="1:6" x14ac:dyDescent="0.25">
      <c r="A26" s="1" t="s">
        <v>28</v>
      </c>
      <c r="B26">
        <v>-157</v>
      </c>
      <c r="C26">
        <v>-17.97</v>
      </c>
      <c r="D26">
        <v>44.55</v>
      </c>
      <c r="E26">
        <v>-17.93</v>
      </c>
      <c r="F26">
        <v>42.58</v>
      </c>
    </row>
    <row r="27" spans="1:6" x14ac:dyDescent="0.25">
      <c r="A27" s="1" t="s">
        <v>28</v>
      </c>
      <c r="B27">
        <v>-156</v>
      </c>
      <c r="C27">
        <v>-17.91</v>
      </c>
      <c r="D27">
        <v>47.49</v>
      </c>
      <c r="E27">
        <v>-17.87</v>
      </c>
      <c r="F27">
        <v>46.13</v>
      </c>
    </row>
    <row r="28" spans="1:6" x14ac:dyDescent="0.25">
      <c r="A28" s="1" t="s">
        <v>28</v>
      </c>
      <c r="B28">
        <v>-155</v>
      </c>
      <c r="C28">
        <v>-18.12</v>
      </c>
      <c r="D28">
        <v>51.7</v>
      </c>
      <c r="E28">
        <v>-18.149999999999999</v>
      </c>
      <c r="F28">
        <v>49.85</v>
      </c>
    </row>
    <row r="29" spans="1:6" x14ac:dyDescent="0.25">
      <c r="A29" s="1" t="s">
        <v>28</v>
      </c>
      <c r="B29">
        <v>-154</v>
      </c>
      <c r="C29">
        <v>-18.649999999999999</v>
      </c>
      <c r="D29">
        <v>55.85</v>
      </c>
      <c r="E29">
        <v>-18.760000000000002</v>
      </c>
      <c r="F29">
        <v>54.62</v>
      </c>
    </row>
    <row r="30" spans="1:6" x14ac:dyDescent="0.25">
      <c r="A30" s="1" t="s">
        <v>28</v>
      </c>
      <c r="B30">
        <v>-153</v>
      </c>
      <c r="C30">
        <v>-19.61</v>
      </c>
      <c r="D30">
        <v>60.97</v>
      </c>
      <c r="E30">
        <v>-19.649999999999999</v>
      </c>
      <c r="F30">
        <v>60.22</v>
      </c>
    </row>
    <row r="31" spans="1:6" x14ac:dyDescent="0.25">
      <c r="A31" s="1" t="s">
        <v>28</v>
      </c>
      <c r="B31">
        <v>-152</v>
      </c>
      <c r="C31">
        <v>-20.85</v>
      </c>
      <c r="D31">
        <v>65.010000000000005</v>
      </c>
      <c r="E31">
        <v>-20.82</v>
      </c>
      <c r="F31">
        <v>64.23</v>
      </c>
    </row>
    <row r="32" spans="1:6" x14ac:dyDescent="0.25">
      <c r="A32" s="1" t="s">
        <v>28</v>
      </c>
      <c r="B32">
        <v>-151</v>
      </c>
      <c r="C32">
        <v>-22.39</v>
      </c>
      <c r="D32">
        <v>69.319999999999993</v>
      </c>
      <c r="E32">
        <v>-22.31</v>
      </c>
      <c r="F32">
        <v>67.7</v>
      </c>
    </row>
    <row r="33" spans="1:6" x14ac:dyDescent="0.25">
      <c r="A33" s="1" t="s">
        <v>28</v>
      </c>
      <c r="B33">
        <v>-150</v>
      </c>
      <c r="C33">
        <v>-24.14</v>
      </c>
      <c r="D33">
        <v>73.239999999999995</v>
      </c>
      <c r="E33">
        <v>-24.21</v>
      </c>
      <c r="F33">
        <v>72.150000000000006</v>
      </c>
    </row>
    <row r="34" spans="1:6" x14ac:dyDescent="0.25">
      <c r="A34" s="1" t="s">
        <v>28</v>
      </c>
      <c r="B34">
        <v>-149</v>
      </c>
      <c r="C34">
        <v>-25.97</v>
      </c>
      <c r="D34">
        <v>75.41</v>
      </c>
      <c r="E34">
        <v>-26.08</v>
      </c>
      <c r="F34">
        <v>75.22</v>
      </c>
    </row>
    <row r="35" spans="1:6" x14ac:dyDescent="0.25">
      <c r="A35" s="1" t="s">
        <v>28</v>
      </c>
      <c r="B35">
        <v>-148</v>
      </c>
      <c r="C35">
        <v>-28.28</v>
      </c>
      <c r="D35">
        <v>76.25</v>
      </c>
      <c r="E35">
        <v>-27.97</v>
      </c>
      <c r="F35">
        <v>76.7</v>
      </c>
    </row>
    <row r="36" spans="1:6" x14ac:dyDescent="0.25">
      <c r="A36" s="1" t="s">
        <v>28</v>
      </c>
      <c r="B36">
        <v>-147</v>
      </c>
      <c r="C36">
        <v>-29.78</v>
      </c>
      <c r="D36">
        <v>78.88</v>
      </c>
      <c r="E36">
        <v>-29.84</v>
      </c>
      <c r="F36">
        <v>75.62</v>
      </c>
    </row>
    <row r="37" spans="1:6" x14ac:dyDescent="0.25">
      <c r="A37" s="1" t="s">
        <v>28</v>
      </c>
      <c r="B37">
        <v>-146</v>
      </c>
      <c r="C37">
        <v>-30.98</v>
      </c>
      <c r="D37">
        <v>78.180000000000007</v>
      </c>
      <c r="E37">
        <v>-30.88</v>
      </c>
      <c r="F37">
        <v>80.97</v>
      </c>
    </row>
    <row r="38" spans="1:6" x14ac:dyDescent="0.25">
      <c r="A38" s="1" t="s">
        <v>28</v>
      </c>
      <c r="B38">
        <v>-145</v>
      </c>
      <c r="C38">
        <v>-31.02</v>
      </c>
      <c r="D38">
        <v>85.01</v>
      </c>
      <c r="E38">
        <v>-31.03</v>
      </c>
      <c r="F38">
        <v>86.55</v>
      </c>
    </row>
    <row r="39" spans="1:6" x14ac:dyDescent="0.25">
      <c r="A39" s="1" t="s">
        <v>28</v>
      </c>
      <c r="B39">
        <v>-144</v>
      </c>
      <c r="C39">
        <v>-30.59</v>
      </c>
      <c r="D39">
        <v>96.69</v>
      </c>
      <c r="E39">
        <v>-30.75</v>
      </c>
      <c r="F39">
        <v>95.89</v>
      </c>
    </row>
    <row r="40" spans="1:6" x14ac:dyDescent="0.25">
      <c r="A40" s="1" t="s">
        <v>28</v>
      </c>
      <c r="B40">
        <v>-143</v>
      </c>
      <c r="C40">
        <v>-29.63</v>
      </c>
      <c r="D40">
        <v>109.47</v>
      </c>
      <c r="E40">
        <v>-29.33</v>
      </c>
      <c r="F40">
        <v>111.4</v>
      </c>
    </row>
    <row r="41" spans="1:6" x14ac:dyDescent="0.25">
      <c r="A41" s="1" t="s">
        <v>28</v>
      </c>
      <c r="B41">
        <v>-142</v>
      </c>
      <c r="C41">
        <v>-27.45</v>
      </c>
      <c r="D41">
        <v>123.57</v>
      </c>
      <c r="E41">
        <v>-27.42</v>
      </c>
      <c r="F41">
        <v>122.95</v>
      </c>
    </row>
    <row r="42" spans="1:6" x14ac:dyDescent="0.25">
      <c r="A42" s="1" t="s">
        <v>28</v>
      </c>
      <c r="B42">
        <v>-141</v>
      </c>
      <c r="C42">
        <v>-25.65</v>
      </c>
      <c r="D42">
        <v>136.19</v>
      </c>
      <c r="E42">
        <v>-25.57</v>
      </c>
      <c r="F42">
        <v>136.35</v>
      </c>
    </row>
    <row r="43" spans="1:6" x14ac:dyDescent="0.25">
      <c r="A43" s="1" t="s">
        <v>28</v>
      </c>
      <c r="B43">
        <v>-140</v>
      </c>
      <c r="C43">
        <v>-23.71</v>
      </c>
      <c r="D43">
        <v>147.41</v>
      </c>
      <c r="E43">
        <v>-23.88</v>
      </c>
      <c r="F43">
        <v>145.63999999999999</v>
      </c>
    </row>
    <row r="44" spans="1:6" x14ac:dyDescent="0.25">
      <c r="A44" s="1" t="s">
        <v>28</v>
      </c>
      <c r="B44">
        <v>-139</v>
      </c>
      <c r="C44">
        <v>-22.2</v>
      </c>
      <c r="D44">
        <v>155.05000000000001</v>
      </c>
      <c r="E44">
        <v>-22.37</v>
      </c>
      <c r="F44">
        <v>154.02000000000001</v>
      </c>
    </row>
    <row r="45" spans="1:6" x14ac:dyDescent="0.25">
      <c r="A45" s="1" t="s">
        <v>28</v>
      </c>
      <c r="B45">
        <v>-138</v>
      </c>
      <c r="C45">
        <v>-21.25</v>
      </c>
      <c r="D45">
        <v>162.87</v>
      </c>
      <c r="E45">
        <v>-21.3</v>
      </c>
      <c r="F45">
        <v>161.85</v>
      </c>
    </row>
    <row r="46" spans="1:6" x14ac:dyDescent="0.25">
      <c r="A46" s="1" t="s">
        <v>28</v>
      </c>
      <c r="B46">
        <v>-137</v>
      </c>
      <c r="C46">
        <v>-20.67</v>
      </c>
      <c r="D46">
        <v>169.65</v>
      </c>
      <c r="E46">
        <v>-20.63</v>
      </c>
      <c r="F46">
        <v>169.7</v>
      </c>
    </row>
    <row r="47" spans="1:6" x14ac:dyDescent="0.25">
      <c r="A47" s="1" t="s">
        <v>28</v>
      </c>
      <c r="B47">
        <v>-136</v>
      </c>
      <c r="C47">
        <v>-20.5</v>
      </c>
      <c r="D47">
        <v>177.11</v>
      </c>
      <c r="E47">
        <v>-20.55</v>
      </c>
      <c r="F47">
        <v>176.34</v>
      </c>
    </row>
    <row r="48" spans="1:6" x14ac:dyDescent="0.25">
      <c r="A48" s="1" t="s">
        <v>28</v>
      </c>
      <c r="B48">
        <v>-135</v>
      </c>
      <c r="C48">
        <v>-20.6</v>
      </c>
      <c r="D48">
        <v>-175.88</v>
      </c>
      <c r="E48">
        <v>-20.81</v>
      </c>
      <c r="F48">
        <v>-176.34</v>
      </c>
    </row>
    <row r="49" spans="1:6" x14ac:dyDescent="0.25">
      <c r="A49" s="1" t="s">
        <v>28</v>
      </c>
      <c r="B49">
        <v>-134</v>
      </c>
      <c r="C49">
        <v>-21.46</v>
      </c>
      <c r="D49">
        <v>-168.4</v>
      </c>
      <c r="E49">
        <v>-21.41</v>
      </c>
      <c r="F49">
        <v>-168.26</v>
      </c>
    </row>
    <row r="50" spans="1:6" x14ac:dyDescent="0.25">
      <c r="A50" s="1" t="s">
        <v>28</v>
      </c>
      <c r="B50">
        <v>-133</v>
      </c>
      <c r="C50">
        <v>-22.45</v>
      </c>
      <c r="D50">
        <v>-159.79</v>
      </c>
      <c r="E50">
        <v>-22.49</v>
      </c>
      <c r="F50">
        <v>-160.29</v>
      </c>
    </row>
    <row r="51" spans="1:6" x14ac:dyDescent="0.25">
      <c r="A51" s="1" t="s">
        <v>28</v>
      </c>
      <c r="B51">
        <v>-132</v>
      </c>
      <c r="C51">
        <v>-23.72</v>
      </c>
      <c r="D51">
        <v>-151.32</v>
      </c>
      <c r="E51">
        <v>-23.82</v>
      </c>
      <c r="F51">
        <v>-151.93</v>
      </c>
    </row>
    <row r="52" spans="1:6" x14ac:dyDescent="0.25">
      <c r="A52" s="1" t="s">
        <v>28</v>
      </c>
      <c r="B52">
        <v>-131</v>
      </c>
      <c r="C52">
        <v>-25.42</v>
      </c>
      <c r="D52">
        <v>-140.06</v>
      </c>
      <c r="E52">
        <v>-25.46</v>
      </c>
      <c r="F52">
        <v>-139.34</v>
      </c>
    </row>
    <row r="53" spans="1:6" x14ac:dyDescent="0.25">
      <c r="A53" s="1" t="s">
        <v>28</v>
      </c>
      <c r="B53">
        <v>-130</v>
      </c>
      <c r="C53">
        <v>-27.47</v>
      </c>
      <c r="D53">
        <v>-126.58</v>
      </c>
      <c r="E53">
        <v>-27.74</v>
      </c>
      <c r="F53">
        <v>-126.78</v>
      </c>
    </row>
    <row r="54" spans="1:6" x14ac:dyDescent="0.25">
      <c r="A54" s="1" t="s">
        <v>28</v>
      </c>
      <c r="B54">
        <v>-129</v>
      </c>
      <c r="C54">
        <v>-30.14</v>
      </c>
      <c r="D54">
        <v>-113.01</v>
      </c>
      <c r="E54">
        <v>-29.96</v>
      </c>
      <c r="F54">
        <v>-112.64</v>
      </c>
    </row>
    <row r="55" spans="1:6" x14ac:dyDescent="0.25">
      <c r="A55" s="1" t="s">
        <v>28</v>
      </c>
      <c r="B55">
        <v>-128</v>
      </c>
      <c r="C55">
        <v>-32.96</v>
      </c>
      <c r="D55">
        <v>-102.61</v>
      </c>
      <c r="E55">
        <v>-32.86</v>
      </c>
      <c r="F55">
        <v>-100.37</v>
      </c>
    </row>
    <row r="56" spans="1:6" x14ac:dyDescent="0.25">
      <c r="A56" s="1" t="s">
        <v>28</v>
      </c>
      <c r="B56">
        <v>-127</v>
      </c>
      <c r="C56">
        <v>-36.92</v>
      </c>
      <c r="D56">
        <v>-101.3</v>
      </c>
      <c r="E56">
        <v>-36.69</v>
      </c>
      <c r="F56">
        <v>-101.01</v>
      </c>
    </row>
    <row r="57" spans="1:6" x14ac:dyDescent="0.25">
      <c r="A57" s="1" t="s">
        <v>28</v>
      </c>
      <c r="B57">
        <v>-126</v>
      </c>
      <c r="C57">
        <v>-38.57</v>
      </c>
      <c r="D57">
        <v>-131</v>
      </c>
      <c r="E57">
        <v>-38.799999999999997</v>
      </c>
      <c r="F57">
        <v>-131.34</v>
      </c>
    </row>
    <row r="58" spans="1:6" x14ac:dyDescent="0.25">
      <c r="A58" s="1" t="s">
        <v>28</v>
      </c>
      <c r="B58">
        <v>-125</v>
      </c>
      <c r="C58">
        <v>-35.71</v>
      </c>
      <c r="D58">
        <v>-152.87</v>
      </c>
      <c r="E58">
        <v>-35.520000000000003</v>
      </c>
      <c r="F58">
        <v>-155.26</v>
      </c>
    </row>
    <row r="59" spans="1:6" x14ac:dyDescent="0.25">
      <c r="A59" s="1" t="s">
        <v>28</v>
      </c>
      <c r="B59">
        <v>-124</v>
      </c>
      <c r="C59">
        <v>-31.41</v>
      </c>
      <c r="D59">
        <v>-153.77000000000001</v>
      </c>
      <c r="E59">
        <v>-31.56</v>
      </c>
      <c r="F59">
        <v>-157.84</v>
      </c>
    </row>
    <row r="60" spans="1:6" x14ac:dyDescent="0.25">
      <c r="A60" s="1" t="s">
        <v>28</v>
      </c>
      <c r="B60">
        <v>-123</v>
      </c>
      <c r="C60">
        <v>-28.85</v>
      </c>
      <c r="D60">
        <v>-149.53</v>
      </c>
      <c r="E60">
        <v>-28.94</v>
      </c>
      <c r="F60">
        <v>-151.47999999999999</v>
      </c>
    </row>
    <row r="61" spans="1:6" x14ac:dyDescent="0.25">
      <c r="A61" s="1" t="s">
        <v>28</v>
      </c>
      <c r="B61">
        <v>-122</v>
      </c>
      <c r="C61">
        <v>-26.73</v>
      </c>
      <c r="D61">
        <v>-141.13</v>
      </c>
      <c r="E61">
        <v>-27.17</v>
      </c>
      <c r="F61">
        <v>-140.75</v>
      </c>
    </row>
    <row r="62" spans="1:6" x14ac:dyDescent="0.25">
      <c r="A62" s="1" t="s">
        <v>28</v>
      </c>
      <c r="B62">
        <v>-121</v>
      </c>
      <c r="C62">
        <v>-25.51</v>
      </c>
      <c r="D62">
        <v>-129.37</v>
      </c>
      <c r="E62">
        <v>-25.59</v>
      </c>
      <c r="F62">
        <v>-131.05000000000001</v>
      </c>
    </row>
    <row r="63" spans="1:6" x14ac:dyDescent="0.25">
      <c r="A63" s="1" t="s">
        <v>28</v>
      </c>
      <c r="B63">
        <v>-120</v>
      </c>
      <c r="C63">
        <v>-24.27</v>
      </c>
      <c r="D63">
        <v>-119.04</v>
      </c>
      <c r="E63">
        <v>-24.35</v>
      </c>
      <c r="F63">
        <v>-118.76</v>
      </c>
    </row>
    <row r="64" spans="1:6" x14ac:dyDescent="0.25">
      <c r="A64" s="1" t="s">
        <v>28</v>
      </c>
      <c r="B64">
        <v>-119</v>
      </c>
      <c r="C64">
        <v>-23.61</v>
      </c>
      <c r="D64">
        <v>-105.12</v>
      </c>
      <c r="E64">
        <v>-23.46</v>
      </c>
      <c r="F64">
        <v>-105.68</v>
      </c>
    </row>
    <row r="65" spans="1:6" x14ac:dyDescent="0.25">
      <c r="A65" s="1" t="s">
        <v>28</v>
      </c>
      <c r="B65">
        <v>-118</v>
      </c>
      <c r="C65">
        <v>-22.67</v>
      </c>
      <c r="D65">
        <v>-89.97</v>
      </c>
      <c r="E65">
        <v>-22.71</v>
      </c>
      <c r="F65">
        <v>-92.23</v>
      </c>
    </row>
    <row r="66" spans="1:6" x14ac:dyDescent="0.25">
      <c r="A66" s="1" t="s">
        <v>28</v>
      </c>
      <c r="B66">
        <v>-117</v>
      </c>
      <c r="C66">
        <v>-22.27</v>
      </c>
      <c r="D66">
        <v>-75.67</v>
      </c>
      <c r="E66">
        <v>-22.31</v>
      </c>
      <c r="F66">
        <v>-76.69</v>
      </c>
    </row>
    <row r="67" spans="1:6" x14ac:dyDescent="0.25">
      <c r="A67" s="1" t="s">
        <v>28</v>
      </c>
      <c r="B67">
        <v>-116</v>
      </c>
      <c r="C67">
        <v>-22.25</v>
      </c>
      <c r="D67">
        <v>-61.55</v>
      </c>
      <c r="E67">
        <v>-22.45</v>
      </c>
      <c r="F67">
        <v>-62.43</v>
      </c>
    </row>
    <row r="68" spans="1:6" x14ac:dyDescent="0.25">
      <c r="A68" s="1" t="s">
        <v>28</v>
      </c>
      <c r="B68">
        <v>-115</v>
      </c>
      <c r="C68">
        <v>-22.74</v>
      </c>
      <c r="D68">
        <v>-44.06</v>
      </c>
      <c r="E68">
        <v>-22.92</v>
      </c>
      <c r="F68">
        <v>-44.46</v>
      </c>
    </row>
    <row r="69" spans="1:6" x14ac:dyDescent="0.25">
      <c r="A69" s="1" t="s">
        <v>28</v>
      </c>
      <c r="B69">
        <v>-114</v>
      </c>
      <c r="C69">
        <v>-23.3</v>
      </c>
      <c r="D69">
        <v>-20.99</v>
      </c>
      <c r="E69">
        <v>-23.48</v>
      </c>
      <c r="F69">
        <v>-22.92</v>
      </c>
    </row>
    <row r="70" spans="1:6" x14ac:dyDescent="0.25">
      <c r="A70" s="1" t="s">
        <v>28</v>
      </c>
      <c r="B70">
        <v>-113</v>
      </c>
      <c r="C70">
        <v>-23.54</v>
      </c>
      <c r="D70">
        <v>4.62</v>
      </c>
      <c r="E70">
        <v>-23.61</v>
      </c>
      <c r="F70">
        <v>4.6100000000000003</v>
      </c>
    </row>
    <row r="71" spans="1:6" x14ac:dyDescent="0.25">
      <c r="A71" s="1" t="s">
        <v>28</v>
      </c>
      <c r="B71">
        <v>-112</v>
      </c>
      <c r="C71">
        <v>-22.75</v>
      </c>
      <c r="D71">
        <v>33.340000000000003</v>
      </c>
      <c r="E71">
        <v>-22.83</v>
      </c>
      <c r="F71">
        <v>31.45</v>
      </c>
    </row>
    <row r="72" spans="1:6" x14ac:dyDescent="0.25">
      <c r="A72" s="1" t="s">
        <v>28</v>
      </c>
      <c r="B72">
        <v>-111</v>
      </c>
      <c r="C72">
        <v>-21.52</v>
      </c>
      <c r="D72">
        <v>55.95</v>
      </c>
      <c r="E72">
        <v>-21.36</v>
      </c>
      <c r="F72">
        <v>55.77</v>
      </c>
    </row>
    <row r="73" spans="1:6" x14ac:dyDescent="0.25">
      <c r="A73" s="1" t="s">
        <v>28</v>
      </c>
      <c r="B73">
        <v>-110</v>
      </c>
      <c r="C73">
        <v>-20.09</v>
      </c>
      <c r="D73">
        <v>76.08</v>
      </c>
      <c r="E73">
        <v>-20.2</v>
      </c>
      <c r="F73">
        <v>75.400000000000006</v>
      </c>
    </row>
    <row r="74" spans="1:6" x14ac:dyDescent="0.25">
      <c r="A74" s="1" t="s">
        <v>28</v>
      </c>
      <c r="B74">
        <v>-109</v>
      </c>
      <c r="C74">
        <v>-19</v>
      </c>
      <c r="D74">
        <v>92.31</v>
      </c>
      <c r="E74">
        <v>-19.04</v>
      </c>
      <c r="F74">
        <v>92.6</v>
      </c>
    </row>
    <row r="75" spans="1:6" x14ac:dyDescent="0.25">
      <c r="A75" s="1" t="s">
        <v>28</v>
      </c>
      <c r="B75">
        <v>-108</v>
      </c>
      <c r="C75">
        <v>-18.37</v>
      </c>
      <c r="D75">
        <v>107.6</v>
      </c>
      <c r="E75">
        <v>-18.45</v>
      </c>
      <c r="F75">
        <v>107.03</v>
      </c>
    </row>
    <row r="76" spans="1:6" x14ac:dyDescent="0.25">
      <c r="A76" s="1" t="s">
        <v>28</v>
      </c>
      <c r="B76">
        <v>-107</v>
      </c>
      <c r="C76">
        <v>-18.14</v>
      </c>
      <c r="D76">
        <v>120.87</v>
      </c>
      <c r="E76">
        <v>-18.16</v>
      </c>
      <c r="F76">
        <v>121.01</v>
      </c>
    </row>
    <row r="77" spans="1:6" x14ac:dyDescent="0.25">
      <c r="A77" s="1" t="s">
        <v>28</v>
      </c>
      <c r="B77">
        <v>-106</v>
      </c>
      <c r="C77">
        <v>-18.27</v>
      </c>
      <c r="D77">
        <v>136.18</v>
      </c>
      <c r="E77">
        <v>-18.34</v>
      </c>
      <c r="F77">
        <v>135.13</v>
      </c>
    </row>
    <row r="78" spans="1:6" x14ac:dyDescent="0.25">
      <c r="A78" s="1" t="s">
        <v>28</v>
      </c>
      <c r="B78">
        <v>-105</v>
      </c>
      <c r="C78">
        <v>-18.690000000000001</v>
      </c>
      <c r="D78">
        <v>152.78</v>
      </c>
      <c r="E78">
        <v>-18.77</v>
      </c>
      <c r="F78">
        <v>152.72</v>
      </c>
    </row>
    <row r="79" spans="1:6" x14ac:dyDescent="0.25">
      <c r="A79" s="1" t="s">
        <v>28</v>
      </c>
      <c r="B79">
        <v>-104</v>
      </c>
      <c r="C79">
        <v>-19.27</v>
      </c>
      <c r="D79">
        <v>172.34</v>
      </c>
      <c r="E79">
        <v>-19.21</v>
      </c>
      <c r="F79">
        <v>171.11</v>
      </c>
    </row>
    <row r="80" spans="1:6" x14ac:dyDescent="0.25">
      <c r="A80" s="1" t="s">
        <v>28</v>
      </c>
      <c r="B80">
        <v>-103</v>
      </c>
      <c r="C80">
        <v>-19.579999999999998</v>
      </c>
      <c r="D80">
        <v>-166.73</v>
      </c>
      <c r="E80">
        <v>-19.55</v>
      </c>
      <c r="F80">
        <v>-166.54</v>
      </c>
    </row>
    <row r="81" spans="1:6" x14ac:dyDescent="0.25">
      <c r="A81" s="1" t="s">
        <v>28</v>
      </c>
      <c r="B81">
        <v>-102</v>
      </c>
      <c r="C81">
        <v>-19.440000000000001</v>
      </c>
      <c r="D81">
        <v>-142.12</v>
      </c>
      <c r="E81">
        <v>-19.489999999999998</v>
      </c>
      <c r="F81">
        <v>-143.44999999999999</v>
      </c>
    </row>
    <row r="82" spans="1:6" x14ac:dyDescent="0.25">
      <c r="A82" s="1" t="s">
        <v>28</v>
      </c>
      <c r="B82">
        <v>-101</v>
      </c>
      <c r="C82">
        <v>-18.98</v>
      </c>
      <c r="D82">
        <v>-119.32</v>
      </c>
      <c r="E82">
        <v>-18.98</v>
      </c>
      <c r="F82">
        <v>-120.44</v>
      </c>
    </row>
    <row r="83" spans="1:6" x14ac:dyDescent="0.25">
      <c r="A83" s="1" t="s">
        <v>28</v>
      </c>
      <c r="B83">
        <v>-100</v>
      </c>
      <c r="C83">
        <v>-18.18</v>
      </c>
      <c r="D83">
        <v>-98.48</v>
      </c>
      <c r="E83">
        <v>-18.190000000000001</v>
      </c>
      <c r="F83">
        <v>-99.63</v>
      </c>
    </row>
    <row r="84" spans="1:6" x14ac:dyDescent="0.25">
      <c r="A84" s="1" t="s">
        <v>28</v>
      </c>
      <c r="B84">
        <v>-99</v>
      </c>
      <c r="C84">
        <v>-17.43</v>
      </c>
      <c r="D84">
        <v>-79.81</v>
      </c>
      <c r="E84">
        <v>-17.41</v>
      </c>
      <c r="F84">
        <v>-80.680000000000007</v>
      </c>
    </row>
    <row r="85" spans="1:6" x14ac:dyDescent="0.25">
      <c r="A85" s="1" t="s">
        <v>28</v>
      </c>
      <c r="B85">
        <v>-98</v>
      </c>
      <c r="C85">
        <v>-16.739999999999998</v>
      </c>
      <c r="D85">
        <v>-61.8</v>
      </c>
      <c r="E85">
        <v>-16.75</v>
      </c>
      <c r="F85">
        <v>-62.84</v>
      </c>
    </row>
    <row r="86" spans="1:6" x14ac:dyDescent="0.25">
      <c r="A86" s="1" t="s">
        <v>28</v>
      </c>
      <c r="B86">
        <v>-97</v>
      </c>
      <c r="C86">
        <v>-16.22</v>
      </c>
      <c r="D86">
        <v>-45.26</v>
      </c>
      <c r="E86">
        <v>-16.260000000000002</v>
      </c>
      <c r="F86">
        <v>-46.89</v>
      </c>
    </row>
    <row r="87" spans="1:6" x14ac:dyDescent="0.25">
      <c r="A87" s="1" t="s">
        <v>28</v>
      </c>
      <c r="B87">
        <v>-96</v>
      </c>
      <c r="C87">
        <v>-15.84</v>
      </c>
      <c r="D87">
        <v>-29.18</v>
      </c>
      <c r="E87">
        <v>-15.83</v>
      </c>
      <c r="F87">
        <v>-30.01</v>
      </c>
    </row>
    <row r="88" spans="1:6" x14ac:dyDescent="0.25">
      <c r="A88" s="1" t="s">
        <v>28</v>
      </c>
      <c r="B88">
        <v>-95</v>
      </c>
      <c r="C88">
        <v>-15.64</v>
      </c>
      <c r="D88">
        <v>-13.5</v>
      </c>
      <c r="E88">
        <v>-15.58</v>
      </c>
      <c r="F88">
        <v>-13.35</v>
      </c>
    </row>
    <row r="89" spans="1:6" x14ac:dyDescent="0.25">
      <c r="A89" s="1" t="s">
        <v>28</v>
      </c>
      <c r="B89">
        <v>-94</v>
      </c>
      <c r="C89">
        <v>-15.41</v>
      </c>
      <c r="D89">
        <v>4.6399999999999997</v>
      </c>
      <c r="E89">
        <v>-15.39</v>
      </c>
      <c r="F89">
        <v>3.28</v>
      </c>
    </row>
    <row r="90" spans="1:6" x14ac:dyDescent="0.25">
      <c r="A90" s="1" t="s">
        <v>28</v>
      </c>
      <c r="B90">
        <v>-93</v>
      </c>
      <c r="C90">
        <v>-15.2</v>
      </c>
      <c r="D90">
        <v>21.2</v>
      </c>
      <c r="E90">
        <v>-15.15</v>
      </c>
      <c r="F90">
        <v>20.97</v>
      </c>
    </row>
    <row r="91" spans="1:6" x14ac:dyDescent="0.25">
      <c r="A91" s="1" t="s">
        <v>28</v>
      </c>
      <c r="B91">
        <v>-92</v>
      </c>
      <c r="C91">
        <v>-14.99</v>
      </c>
      <c r="D91">
        <v>38.32</v>
      </c>
      <c r="E91">
        <v>-14.99</v>
      </c>
      <c r="F91">
        <v>38.049999999999997</v>
      </c>
    </row>
    <row r="92" spans="1:6" x14ac:dyDescent="0.25">
      <c r="A92" s="1" t="s">
        <v>28</v>
      </c>
      <c r="B92">
        <v>-91</v>
      </c>
      <c r="C92">
        <v>-14.77</v>
      </c>
      <c r="D92">
        <v>54.56</v>
      </c>
      <c r="E92">
        <v>-14.84</v>
      </c>
      <c r="F92">
        <v>54.57</v>
      </c>
    </row>
    <row r="93" spans="1:6" x14ac:dyDescent="0.25">
      <c r="A93" s="1" t="s">
        <v>28</v>
      </c>
      <c r="B93">
        <v>-90</v>
      </c>
      <c r="C93">
        <v>-14.74</v>
      </c>
      <c r="D93">
        <v>71.83</v>
      </c>
      <c r="E93">
        <v>-14.72</v>
      </c>
      <c r="F93">
        <v>71.48</v>
      </c>
    </row>
    <row r="94" spans="1:6" x14ac:dyDescent="0.25">
      <c r="A94" s="1" t="s">
        <v>28</v>
      </c>
      <c r="B94">
        <v>-89</v>
      </c>
      <c r="C94">
        <v>-14.77</v>
      </c>
      <c r="D94">
        <v>88.3</v>
      </c>
      <c r="E94">
        <v>-14.77</v>
      </c>
      <c r="F94">
        <v>89.11</v>
      </c>
    </row>
    <row r="95" spans="1:6" x14ac:dyDescent="0.25">
      <c r="A95" s="1" t="s">
        <v>28</v>
      </c>
      <c r="B95">
        <v>-88</v>
      </c>
      <c r="C95">
        <v>-14.8</v>
      </c>
      <c r="D95">
        <v>107.19</v>
      </c>
      <c r="E95">
        <v>-14.83</v>
      </c>
      <c r="F95">
        <v>106.78</v>
      </c>
    </row>
    <row r="96" spans="1:6" x14ac:dyDescent="0.25">
      <c r="A96" s="1" t="s">
        <v>28</v>
      </c>
      <c r="B96">
        <v>-87</v>
      </c>
      <c r="C96">
        <v>-14.75</v>
      </c>
      <c r="D96">
        <v>125.72</v>
      </c>
      <c r="E96">
        <v>-14.76</v>
      </c>
      <c r="F96">
        <v>125.83</v>
      </c>
    </row>
    <row r="97" spans="1:6" x14ac:dyDescent="0.25">
      <c r="A97" s="1" t="s">
        <v>28</v>
      </c>
      <c r="B97">
        <v>-86</v>
      </c>
      <c r="C97">
        <v>-14.45</v>
      </c>
      <c r="D97">
        <v>146.44</v>
      </c>
      <c r="E97">
        <v>-14.5</v>
      </c>
      <c r="F97">
        <v>145.78</v>
      </c>
    </row>
    <row r="98" spans="1:6" x14ac:dyDescent="0.25">
      <c r="A98" s="1" t="s">
        <v>28</v>
      </c>
      <c r="B98">
        <v>-85</v>
      </c>
      <c r="C98">
        <v>-13.98</v>
      </c>
      <c r="D98">
        <v>165.94</v>
      </c>
      <c r="E98">
        <v>-13.99</v>
      </c>
      <c r="F98">
        <v>166.08</v>
      </c>
    </row>
    <row r="99" spans="1:6" x14ac:dyDescent="0.25">
      <c r="A99" s="1" t="s">
        <v>28</v>
      </c>
      <c r="B99">
        <v>-84</v>
      </c>
      <c r="C99">
        <v>-13.36</v>
      </c>
      <c r="D99">
        <v>-175.49</v>
      </c>
      <c r="E99">
        <v>-13.37</v>
      </c>
      <c r="F99">
        <v>-175.74</v>
      </c>
    </row>
    <row r="100" spans="1:6" x14ac:dyDescent="0.25">
      <c r="A100" s="1" t="s">
        <v>28</v>
      </c>
      <c r="B100">
        <v>-83</v>
      </c>
      <c r="C100">
        <v>-12.73</v>
      </c>
      <c r="D100">
        <v>-157.94</v>
      </c>
      <c r="E100">
        <v>-12.7</v>
      </c>
      <c r="F100">
        <v>-157.93</v>
      </c>
    </row>
    <row r="101" spans="1:6" x14ac:dyDescent="0.25">
      <c r="A101" s="1" t="s">
        <v>28</v>
      </c>
      <c r="B101">
        <v>-82</v>
      </c>
      <c r="C101">
        <v>-12.11</v>
      </c>
      <c r="D101">
        <v>-140.87</v>
      </c>
      <c r="E101">
        <v>-12.14</v>
      </c>
      <c r="F101">
        <v>-141.4</v>
      </c>
    </row>
    <row r="102" spans="1:6" x14ac:dyDescent="0.25">
      <c r="A102" s="1" t="s">
        <v>28</v>
      </c>
      <c r="B102">
        <v>-81</v>
      </c>
      <c r="C102">
        <v>-11.65</v>
      </c>
      <c r="D102">
        <v>-125.27</v>
      </c>
      <c r="E102">
        <v>-11.62</v>
      </c>
      <c r="F102">
        <v>-124.62</v>
      </c>
    </row>
    <row r="103" spans="1:6" x14ac:dyDescent="0.25">
      <c r="A103" s="1" t="s">
        <v>28</v>
      </c>
      <c r="B103">
        <v>-80</v>
      </c>
      <c r="C103">
        <v>-11.2</v>
      </c>
      <c r="D103">
        <v>-107.88</v>
      </c>
      <c r="E103">
        <v>-11.27</v>
      </c>
      <c r="F103">
        <v>-108.66</v>
      </c>
    </row>
    <row r="104" spans="1:6" x14ac:dyDescent="0.25">
      <c r="A104" s="1" t="s">
        <v>28</v>
      </c>
      <c r="B104">
        <v>-79</v>
      </c>
      <c r="C104">
        <v>-10.85</v>
      </c>
      <c r="D104">
        <v>-91.89</v>
      </c>
      <c r="E104">
        <v>-10.87</v>
      </c>
      <c r="F104">
        <v>-91.69</v>
      </c>
    </row>
    <row r="105" spans="1:6" x14ac:dyDescent="0.25">
      <c r="A105" s="1" t="s">
        <v>28</v>
      </c>
      <c r="B105">
        <v>-78</v>
      </c>
      <c r="C105">
        <v>-10.42</v>
      </c>
      <c r="D105">
        <v>-73.95</v>
      </c>
      <c r="E105">
        <v>-10.49</v>
      </c>
      <c r="F105">
        <v>-74.72</v>
      </c>
    </row>
    <row r="106" spans="1:6" x14ac:dyDescent="0.25">
      <c r="A106" s="1" t="s">
        <v>28</v>
      </c>
      <c r="B106">
        <v>-77</v>
      </c>
      <c r="C106">
        <v>-9.94</v>
      </c>
      <c r="D106">
        <v>-57.29</v>
      </c>
      <c r="E106">
        <v>-9.98</v>
      </c>
      <c r="F106">
        <v>-57.33</v>
      </c>
    </row>
    <row r="107" spans="1:6" x14ac:dyDescent="0.25">
      <c r="A107" s="1" t="s">
        <v>28</v>
      </c>
      <c r="B107">
        <v>-76</v>
      </c>
      <c r="C107">
        <v>-9.4</v>
      </c>
      <c r="D107">
        <v>-40.93</v>
      </c>
      <c r="E107">
        <v>-9.43</v>
      </c>
      <c r="F107">
        <v>-40.81</v>
      </c>
    </row>
    <row r="108" spans="1:6" x14ac:dyDescent="0.25">
      <c r="A108" s="1" t="s">
        <v>28</v>
      </c>
      <c r="B108">
        <v>-75</v>
      </c>
      <c r="C108">
        <v>-8.8000000000000007</v>
      </c>
      <c r="D108">
        <v>-24.34</v>
      </c>
      <c r="E108">
        <v>-8.9</v>
      </c>
      <c r="F108">
        <v>-25.18</v>
      </c>
    </row>
    <row r="109" spans="1:6" x14ac:dyDescent="0.25">
      <c r="A109" s="1" t="s">
        <v>28</v>
      </c>
      <c r="B109">
        <v>-74</v>
      </c>
      <c r="C109">
        <v>-8.2799999999999994</v>
      </c>
      <c r="D109">
        <v>-8.93</v>
      </c>
      <c r="E109">
        <v>-8.34</v>
      </c>
      <c r="F109">
        <v>-9.19</v>
      </c>
    </row>
    <row r="110" spans="1:6" x14ac:dyDescent="0.25">
      <c r="A110" s="1" t="s">
        <v>28</v>
      </c>
      <c r="B110">
        <v>-73</v>
      </c>
      <c r="C110">
        <v>-7.79</v>
      </c>
      <c r="D110">
        <v>6.7</v>
      </c>
      <c r="E110">
        <v>-7.85</v>
      </c>
      <c r="F110">
        <v>6.22</v>
      </c>
    </row>
    <row r="111" spans="1:6" x14ac:dyDescent="0.25">
      <c r="A111" s="1" t="s">
        <v>28</v>
      </c>
      <c r="B111">
        <v>-72</v>
      </c>
      <c r="C111">
        <v>-7.41</v>
      </c>
      <c r="D111">
        <v>21.25</v>
      </c>
      <c r="E111">
        <v>-7.44</v>
      </c>
      <c r="F111">
        <v>20.75</v>
      </c>
    </row>
    <row r="112" spans="1:6" x14ac:dyDescent="0.25">
      <c r="A112" s="1" t="s">
        <v>28</v>
      </c>
      <c r="B112">
        <v>-71</v>
      </c>
      <c r="C112">
        <v>-7.07</v>
      </c>
      <c r="D112">
        <v>35.729999999999997</v>
      </c>
      <c r="E112">
        <v>-7.12</v>
      </c>
      <c r="F112">
        <v>35.21</v>
      </c>
    </row>
    <row r="113" spans="1:6" x14ac:dyDescent="0.25">
      <c r="A113" s="1" t="s">
        <v>28</v>
      </c>
      <c r="B113">
        <v>-70</v>
      </c>
      <c r="C113">
        <v>-6.74</v>
      </c>
      <c r="D113">
        <v>50.66</v>
      </c>
      <c r="E113">
        <v>-6.78</v>
      </c>
      <c r="F113">
        <v>50.5</v>
      </c>
    </row>
    <row r="114" spans="1:6" x14ac:dyDescent="0.25">
      <c r="A114" s="1" t="s">
        <v>28</v>
      </c>
      <c r="B114">
        <v>-69</v>
      </c>
      <c r="C114">
        <v>-6.47</v>
      </c>
      <c r="D114">
        <v>65.650000000000006</v>
      </c>
      <c r="E114">
        <v>-6.49</v>
      </c>
      <c r="F114">
        <v>65.09</v>
      </c>
    </row>
    <row r="115" spans="1:6" x14ac:dyDescent="0.25">
      <c r="A115" s="1" t="s">
        <v>28</v>
      </c>
      <c r="B115">
        <v>-68</v>
      </c>
      <c r="C115">
        <v>-6.14</v>
      </c>
      <c r="D115">
        <v>80.27</v>
      </c>
      <c r="E115">
        <v>-6.19</v>
      </c>
      <c r="F115">
        <v>79.34</v>
      </c>
    </row>
    <row r="116" spans="1:6" x14ac:dyDescent="0.25">
      <c r="A116" s="1" t="s">
        <v>28</v>
      </c>
      <c r="B116">
        <v>-67</v>
      </c>
      <c r="C116">
        <v>-5.8</v>
      </c>
      <c r="D116">
        <v>94.88</v>
      </c>
      <c r="E116">
        <v>-5.84</v>
      </c>
      <c r="F116">
        <v>94.01</v>
      </c>
    </row>
    <row r="117" spans="1:6" x14ac:dyDescent="0.25">
      <c r="A117" s="1" t="s">
        <v>28</v>
      </c>
      <c r="B117">
        <v>-66</v>
      </c>
      <c r="C117">
        <v>-5.51</v>
      </c>
      <c r="D117">
        <v>109.61</v>
      </c>
      <c r="E117">
        <v>-5.5</v>
      </c>
      <c r="F117">
        <v>108.98</v>
      </c>
    </row>
    <row r="118" spans="1:6" x14ac:dyDescent="0.25">
      <c r="A118" s="1" t="s">
        <v>28</v>
      </c>
      <c r="B118">
        <v>-65</v>
      </c>
      <c r="C118">
        <v>-5.19</v>
      </c>
      <c r="D118">
        <v>124.06</v>
      </c>
      <c r="E118">
        <v>-5.22</v>
      </c>
      <c r="F118">
        <v>123.35</v>
      </c>
    </row>
    <row r="119" spans="1:6" x14ac:dyDescent="0.25">
      <c r="A119" s="1" t="s">
        <v>28</v>
      </c>
      <c r="B119">
        <v>-64</v>
      </c>
      <c r="C119">
        <v>-4.8600000000000003</v>
      </c>
      <c r="D119">
        <v>138.63999999999999</v>
      </c>
      <c r="E119">
        <v>-4.93</v>
      </c>
      <c r="F119">
        <v>137.21</v>
      </c>
    </row>
    <row r="120" spans="1:6" x14ac:dyDescent="0.25">
      <c r="A120" s="1" t="s">
        <v>28</v>
      </c>
      <c r="B120">
        <v>-63</v>
      </c>
      <c r="C120">
        <v>-4.5599999999999996</v>
      </c>
      <c r="D120">
        <v>152.88999999999999</v>
      </c>
      <c r="E120">
        <v>-4.62</v>
      </c>
      <c r="F120">
        <v>151.88</v>
      </c>
    </row>
    <row r="121" spans="1:6" x14ac:dyDescent="0.25">
      <c r="A121" s="1" t="s">
        <v>28</v>
      </c>
      <c r="B121">
        <v>-62</v>
      </c>
      <c r="C121">
        <v>-4.29</v>
      </c>
      <c r="D121">
        <v>167.45</v>
      </c>
      <c r="E121">
        <v>-4.32</v>
      </c>
      <c r="F121">
        <v>166.29</v>
      </c>
    </row>
    <row r="122" spans="1:6" x14ac:dyDescent="0.25">
      <c r="A122" s="1" t="s">
        <v>28</v>
      </c>
      <c r="B122">
        <v>-61</v>
      </c>
      <c r="C122">
        <v>-4.04</v>
      </c>
      <c r="D122">
        <v>-178.55</v>
      </c>
      <c r="E122">
        <v>-4.03</v>
      </c>
      <c r="F122">
        <v>-178.87</v>
      </c>
    </row>
    <row r="123" spans="1:6" x14ac:dyDescent="0.25">
      <c r="A123" s="1" t="s">
        <v>28</v>
      </c>
      <c r="B123">
        <v>-60</v>
      </c>
      <c r="C123">
        <v>-3.76</v>
      </c>
      <c r="D123">
        <v>-164.3</v>
      </c>
      <c r="E123">
        <v>-3.8</v>
      </c>
      <c r="F123">
        <v>-165.57</v>
      </c>
    </row>
    <row r="124" spans="1:6" x14ac:dyDescent="0.25">
      <c r="A124" s="1" t="s">
        <v>28</v>
      </c>
      <c r="B124">
        <v>-59</v>
      </c>
      <c r="C124">
        <v>-3.51</v>
      </c>
      <c r="D124">
        <v>-150.9</v>
      </c>
      <c r="E124">
        <v>-3.54</v>
      </c>
      <c r="F124">
        <v>-151.24</v>
      </c>
    </row>
    <row r="125" spans="1:6" x14ac:dyDescent="0.25">
      <c r="A125" s="1" t="s">
        <v>28</v>
      </c>
      <c r="B125">
        <v>-58</v>
      </c>
      <c r="C125">
        <v>-3.27</v>
      </c>
      <c r="D125">
        <v>-137.28</v>
      </c>
      <c r="E125">
        <v>-3.29</v>
      </c>
      <c r="F125">
        <v>-137.16999999999999</v>
      </c>
    </row>
    <row r="126" spans="1:6" x14ac:dyDescent="0.25">
      <c r="A126" s="1" t="s">
        <v>28</v>
      </c>
      <c r="B126">
        <v>-57</v>
      </c>
      <c r="C126">
        <v>-3.02</v>
      </c>
      <c r="D126">
        <v>-122.89</v>
      </c>
      <c r="E126">
        <v>-3.05</v>
      </c>
      <c r="F126">
        <v>-122.71</v>
      </c>
    </row>
    <row r="127" spans="1:6" x14ac:dyDescent="0.25">
      <c r="A127" s="1" t="s">
        <v>28</v>
      </c>
      <c r="B127">
        <v>-56</v>
      </c>
      <c r="C127">
        <v>-2.8</v>
      </c>
      <c r="D127">
        <v>-109.38</v>
      </c>
      <c r="E127">
        <v>-2.82</v>
      </c>
      <c r="F127">
        <v>-109.47</v>
      </c>
    </row>
    <row r="128" spans="1:6" x14ac:dyDescent="0.25">
      <c r="A128" s="1" t="s">
        <v>28</v>
      </c>
      <c r="B128">
        <v>-55</v>
      </c>
      <c r="C128">
        <v>-2.6</v>
      </c>
      <c r="D128">
        <v>-96.31</v>
      </c>
      <c r="E128">
        <v>-2.64</v>
      </c>
      <c r="F128">
        <v>-96.55</v>
      </c>
    </row>
    <row r="129" spans="1:6" x14ac:dyDescent="0.25">
      <c r="A129" s="1" t="s">
        <v>28</v>
      </c>
      <c r="B129">
        <v>-54</v>
      </c>
      <c r="C129">
        <v>-2.41</v>
      </c>
      <c r="D129">
        <v>-82.68</v>
      </c>
      <c r="E129">
        <v>-2.46</v>
      </c>
      <c r="F129">
        <v>-82.9</v>
      </c>
    </row>
    <row r="130" spans="1:6" x14ac:dyDescent="0.25">
      <c r="A130" s="1" t="s">
        <v>28</v>
      </c>
      <c r="B130">
        <v>-53</v>
      </c>
      <c r="C130">
        <v>-2.27</v>
      </c>
      <c r="D130">
        <v>-69.55</v>
      </c>
      <c r="E130">
        <v>-2.2999999999999998</v>
      </c>
      <c r="F130">
        <v>-69.03</v>
      </c>
    </row>
    <row r="131" spans="1:6" x14ac:dyDescent="0.25">
      <c r="A131" s="1" t="s">
        <v>28</v>
      </c>
      <c r="B131">
        <v>-52</v>
      </c>
      <c r="C131">
        <v>-2.14</v>
      </c>
      <c r="D131">
        <v>-56.36</v>
      </c>
      <c r="E131">
        <v>-2.17</v>
      </c>
      <c r="F131">
        <v>-56.2</v>
      </c>
    </row>
    <row r="132" spans="1:6" x14ac:dyDescent="0.25">
      <c r="A132" s="1" t="s">
        <v>28</v>
      </c>
      <c r="B132">
        <v>-51</v>
      </c>
      <c r="C132">
        <v>-2.04</v>
      </c>
      <c r="D132">
        <v>-43.47</v>
      </c>
      <c r="E132">
        <v>-2.09</v>
      </c>
      <c r="F132">
        <v>-43.32</v>
      </c>
    </row>
    <row r="133" spans="1:6" x14ac:dyDescent="0.25">
      <c r="A133" s="1" t="s">
        <v>28</v>
      </c>
      <c r="B133">
        <v>-50</v>
      </c>
      <c r="C133">
        <v>-1.95</v>
      </c>
      <c r="D133">
        <v>-29.57</v>
      </c>
      <c r="E133">
        <v>-1.98</v>
      </c>
      <c r="F133">
        <v>-29.42</v>
      </c>
    </row>
    <row r="134" spans="1:6" x14ac:dyDescent="0.25">
      <c r="A134" s="1" t="s">
        <v>28</v>
      </c>
      <c r="B134">
        <v>-49</v>
      </c>
      <c r="C134">
        <v>-1.84</v>
      </c>
      <c r="D134">
        <v>-16</v>
      </c>
      <c r="E134">
        <v>-1.88</v>
      </c>
      <c r="F134">
        <v>-16.149999999999999</v>
      </c>
    </row>
    <row r="135" spans="1:6" x14ac:dyDescent="0.25">
      <c r="A135" s="1" t="s">
        <v>28</v>
      </c>
      <c r="B135">
        <v>-48</v>
      </c>
      <c r="C135">
        <v>-1.77</v>
      </c>
      <c r="D135">
        <v>-2.96</v>
      </c>
      <c r="E135">
        <v>-1.81</v>
      </c>
      <c r="F135">
        <v>-3.67</v>
      </c>
    </row>
    <row r="136" spans="1:6" x14ac:dyDescent="0.25">
      <c r="A136" s="1" t="s">
        <v>28</v>
      </c>
      <c r="B136">
        <v>-47</v>
      </c>
      <c r="C136">
        <v>-1.71</v>
      </c>
      <c r="D136">
        <v>9.6199999999999992</v>
      </c>
      <c r="E136">
        <v>-1.72</v>
      </c>
      <c r="F136">
        <v>9.7799999999999994</v>
      </c>
    </row>
    <row r="137" spans="1:6" x14ac:dyDescent="0.25">
      <c r="A137" s="1" t="s">
        <v>28</v>
      </c>
      <c r="B137">
        <v>-46</v>
      </c>
      <c r="C137">
        <v>-1.68</v>
      </c>
      <c r="D137">
        <v>23.18</v>
      </c>
      <c r="E137">
        <v>-1.69</v>
      </c>
      <c r="F137">
        <v>22.81</v>
      </c>
    </row>
    <row r="138" spans="1:6" x14ac:dyDescent="0.25">
      <c r="A138" s="1" t="s">
        <v>28</v>
      </c>
      <c r="B138">
        <v>-45</v>
      </c>
      <c r="C138">
        <v>-1.72</v>
      </c>
      <c r="D138">
        <v>36.18</v>
      </c>
      <c r="E138">
        <v>-1.74</v>
      </c>
      <c r="F138">
        <v>35.74</v>
      </c>
    </row>
    <row r="139" spans="1:6" x14ac:dyDescent="0.25">
      <c r="A139" s="1" t="s">
        <v>28</v>
      </c>
      <c r="B139">
        <v>-44</v>
      </c>
      <c r="C139">
        <v>-1.79</v>
      </c>
      <c r="D139">
        <v>48.97</v>
      </c>
      <c r="E139">
        <v>-1.83</v>
      </c>
      <c r="F139">
        <v>48.15</v>
      </c>
    </row>
    <row r="140" spans="1:6" x14ac:dyDescent="0.25">
      <c r="A140" s="1" t="s">
        <v>28</v>
      </c>
      <c r="B140">
        <v>-43</v>
      </c>
      <c r="C140">
        <v>-1.87</v>
      </c>
      <c r="D140">
        <v>62.32</v>
      </c>
      <c r="E140">
        <v>-1.9</v>
      </c>
      <c r="F140">
        <v>62.25</v>
      </c>
    </row>
    <row r="141" spans="1:6" x14ac:dyDescent="0.25">
      <c r="A141" s="1" t="s">
        <v>28</v>
      </c>
      <c r="B141">
        <v>-42</v>
      </c>
      <c r="C141">
        <v>-1.92</v>
      </c>
      <c r="D141">
        <v>76.45</v>
      </c>
      <c r="E141">
        <v>-1.95</v>
      </c>
      <c r="F141">
        <v>76.239999999999995</v>
      </c>
    </row>
    <row r="142" spans="1:6" x14ac:dyDescent="0.25">
      <c r="A142" s="1" t="s">
        <v>28</v>
      </c>
      <c r="B142">
        <v>-41</v>
      </c>
      <c r="C142">
        <v>-1.89</v>
      </c>
      <c r="D142">
        <v>90.7</v>
      </c>
      <c r="E142">
        <v>-1.91</v>
      </c>
      <c r="F142">
        <v>90.71</v>
      </c>
    </row>
    <row r="143" spans="1:6" x14ac:dyDescent="0.25">
      <c r="A143" s="1" t="s">
        <v>28</v>
      </c>
      <c r="B143">
        <v>-40</v>
      </c>
      <c r="C143">
        <v>-1.79</v>
      </c>
      <c r="D143">
        <v>104.34</v>
      </c>
      <c r="E143">
        <v>-1.81</v>
      </c>
      <c r="F143">
        <v>104.5</v>
      </c>
    </row>
    <row r="144" spans="1:6" x14ac:dyDescent="0.25">
      <c r="A144" s="1" t="s">
        <v>28</v>
      </c>
      <c r="B144">
        <v>-39</v>
      </c>
      <c r="C144">
        <v>-1.61</v>
      </c>
      <c r="D144">
        <v>117.7</v>
      </c>
      <c r="E144">
        <v>-1.63</v>
      </c>
      <c r="F144">
        <v>118.03</v>
      </c>
    </row>
    <row r="145" spans="1:6" x14ac:dyDescent="0.25">
      <c r="A145" s="1" t="s">
        <v>28</v>
      </c>
      <c r="B145">
        <v>-38</v>
      </c>
      <c r="C145">
        <v>-1.41</v>
      </c>
      <c r="D145">
        <v>130.94999999999999</v>
      </c>
      <c r="E145">
        <v>-1.43</v>
      </c>
      <c r="F145">
        <v>131.24</v>
      </c>
    </row>
    <row r="146" spans="1:6" x14ac:dyDescent="0.25">
      <c r="A146" s="1" t="s">
        <v>28</v>
      </c>
      <c r="B146">
        <v>-37</v>
      </c>
      <c r="C146">
        <v>-1.23</v>
      </c>
      <c r="D146">
        <v>143.77000000000001</v>
      </c>
      <c r="E146">
        <v>-1.27</v>
      </c>
      <c r="F146">
        <v>143.86000000000001</v>
      </c>
    </row>
    <row r="147" spans="1:6" x14ac:dyDescent="0.25">
      <c r="A147" s="1" t="s">
        <v>28</v>
      </c>
      <c r="B147">
        <v>-36</v>
      </c>
      <c r="C147">
        <v>-1.1100000000000001</v>
      </c>
      <c r="D147">
        <v>155.57</v>
      </c>
      <c r="E147">
        <v>-1.1299999999999999</v>
      </c>
      <c r="F147">
        <v>155.53</v>
      </c>
    </row>
    <row r="148" spans="1:6" x14ac:dyDescent="0.25">
      <c r="A148" s="1" t="s">
        <v>28</v>
      </c>
      <c r="B148">
        <v>-35</v>
      </c>
      <c r="C148">
        <v>-1.01</v>
      </c>
      <c r="D148">
        <v>167.6</v>
      </c>
      <c r="E148">
        <v>-1.05</v>
      </c>
      <c r="F148">
        <v>167.62</v>
      </c>
    </row>
    <row r="149" spans="1:6" x14ac:dyDescent="0.25">
      <c r="A149" s="1" t="s">
        <v>28</v>
      </c>
      <c r="B149">
        <v>-34</v>
      </c>
      <c r="C149">
        <v>-0.97</v>
      </c>
      <c r="D149">
        <v>179.64</v>
      </c>
      <c r="E149">
        <v>-0.98</v>
      </c>
      <c r="F149">
        <v>179.46</v>
      </c>
    </row>
    <row r="150" spans="1:6" x14ac:dyDescent="0.25">
      <c r="A150" s="1" t="s">
        <v>28</v>
      </c>
      <c r="B150">
        <v>-33</v>
      </c>
      <c r="C150">
        <v>-0.89</v>
      </c>
      <c r="D150">
        <v>-168.28</v>
      </c>
      <c r="E150">
        <v>-0.91</v>
      </c>
      <c r="F150">
        <v>-168.17</v>
      </c>
    </row>
    <row r="151" spans="1:6" x14ac:dyDescent="0.25">
      <c r="A151" s="1" t="s">
        <v>28</v>
      </c>
      <c r="B151">
        <v>-32</v>
      </c>
      <c r="C151">
        <v>-0.81</v>
      </c>
      <c r="D151">
        <v>-156.53</v>
      </c>
      <c r="E151">
        <v>-0.85</v>
      </c>
      <c r="F151">
        <v>-156.80000000000001</v>
      </c>
    </row>
    <row r="152" spans="1:6" x14ac:dyDescent="0.25">
      <c r="A152" s="1" t="s">
        <v>28</v>
      </c>
      <c r="B152">
        <v>-31</v>
      </c>
      <c r="C152">
        <v>-0.74</v>
      </c>
      <c r="D152">
        <v>-145.38999999999999</v>
      </c>
      <c r="E152">
        <v>-0.77</v>
      </c>
      <c r="F152">
        <v>-145.41</v>
      </c>
    </row>
    <row r="153" spans="1:6" x14ac:dyDescent="0.25">
      <c r="A153" s="1" t="s">
        <v>28</v>
      </c>
      <c r="B153">
        <v>-30</v>
      </c>
      <c r="C153">
        <v>-0.63</v>
      </c>
      <c r="D153">
        <v>-133.72999999999999</v>
      </c>
      <c r="E153">
        <v>-0.67</v>
      </c>
      <c r="F153">
        <v>-133.82</v>
      </c>
    </row>
    <row r="154" spans="1:6" x14ac:dyDescent="0.25">
      <c r="A154" s="1" t="s">
        <v>28</v>
      </c>
      <c r="B154">
        <v>-29</v>
      </c>
      <c r="C154">
        <v>-0.59</v>
      </c>
      <c r="D154">
        <v>-123.32</v>
      </c>
      <c r="E154">
        <v>-0.62</v>
      </c>
      <c r="F154">
        <v>-123.3</v>
      </c>
    </row>
    <row r="155" spans="1:6" x14ac:dyDescent="0.25">
      <c r="A155" s="1" t="s">
        <v>28</v>
      </c>
      <c r="B155">
        <v>-28</v>
      </c>
      <c r="C155">
        <v>-0.56000000000000005</v>
      </c>
      <c r="D155">
        <v>-112.78</v>
      </c>
      <c r="E155">
        <v>-0.57999999999999996</v>
      </c>
      <c r="F155">
        <v>-112.73</v>
      </c>
    </row>
    <row r="156" spans="1:6" x14ac:dyDescent="0.25">
      <c r="A156" s="1" t="s">
        <v>28</v>
      </c>
      <c r="B156">
        <v>-27</v>
      </c>
      <c r="C156">
        <v>-0.55000000000000004</v>
      </c>
      <c r="D156">
        <v>-102.53</v>
      </c>
      <c r="E156">
        <v>-0.57999999999999996</v>
      </c>
      <c r="F156">
        <v>-102.42</v>
      </c>
    </row>
    <row r="157" spans="1:6" x14ac:dyDescent="0.25">
      <c r="A157" s="1" t="s">
        <v>28</v>
      </c>
      <c r="B157">
        <v>-26</v>
      </c>
      <c r="C157">
        <v>-0.55000000000000004</v>
      </c>
      <c r="D157">
        <v>-91.37</v>
      </c>
      <c r="E157">
        <v>-0.56999999999999995</v>
      </c>
      <c r="F157">
        <v>-91.6</v>
      </c>
    </row>
    <row r="158" spans="1:6" x14ac:dyDescent="0.25">
      <c r="A158" s="1" t="s">
        <v>28</v>
      </c>
      <c r="B158">
        <v>-25</v>
      </c>
      <c r="C158">
        <v>-0.54</v>
      </c>
      <c r="D158">
        <v>-80.819999999999993</v>
      </c>
      <c r="E158">
        <v>-0.57999999999999996</v>
      </c>
      <c r="F158">
        <v>-80.709999999999994</v>
      </c>
    </row>
    <row r="159" spans="1:6" x14ac:dyDescent="0.25">
      <c r="A159" s="1" t="s">
        <v>28</v>
      </c>
      <c r="B159">
        <v>-24</v>
      </c>
      <c r="C159">
        <v>-0.53</v>
      </c>
      <c r="D159">
        <v>-69.930000000000007</v>
      </c>
      <c r="E159">
        <v>-0.55000000000000004</v>
      </c>
      <c r="F159">
        <v>-70.28</v>
      </c>
    </row>
    <row r="160" spans="1:6" x14ac:dyDescent="0.25">
      <c r="A160" s="1" t="s">
        <v>28</v>
      </c>
      <c r="B160">
        <v>-23</v>
      </c>
      <c r="C160">
        <v>-0.5</v>
      </c>
      <c r="D160">
        <v>-59.84</v>
      </c>
      <c r="E160">
        <v>-0.53</v>
      </c>
      <c r="F160">
        <v>-59.84</v>
      </c>
    </row>
    <row r="161" spans="1:6" x14ac:dyDescent="0.25">
      <c r="A161" s="1" t="s">
        <v>28</v>
      </c>
      <c r="B161">
        <v>-22</v>
      </c>
      <c r="C161">
        <v>-0.46</v>
      </c>
      <c r="D161">
        <v>-48.95</v>
      </c>
      <c r="E161">
        <v>-0.48</v>
      </c>
      <c r="F161">
        <v>-49.28</v>
      </c>
    </row>
    <row r="162" spans="1:6" x14ac:dyDescent="0.25">
      <c r="A162" s="1" t="s">
        <v>28</v>
      </c>
      <c r="B162">
        <v>-21</v>
      </c>
      <c r="C162">
        <v>-0.42</v>
      </c>
      <c r="D162">
        <v>-39.15</v>
      </c>
      <c r="E162">
        <v>-0.42</v>
      </c>
      <c r="F162">
        <v>-39.159999999999997</v>
      </c>
    </row>
    <row r="163" spans="1:6" x14ac:dyDescent="0.25">
      <c r="A163" s="1" t="s">
        <v>28</v>
      </c>
      <c r="B163">
        <v>-20</v>
      </c>
      <c r="C163">
        <v>-0.35</v>
      </c>
      <c r="D163">
        <v>-29.53</v>
      </c>
      <c r="E163">
        <v>-0.36</v>
      </c>
      <c r="F163">
        <v>-29.61</v>
      </c>
    </row>
    <row r="164" spans="1:6" x14ac:dyDescent="0.25">
      <c r="A164" s="1" t="s">
        <v>28</v>
      </c>
      <c r="B164">
        <v>-19</v>
      </c>
      <c r="C164">
        <v>-0.28000000000000003</v>
      </c>
      <c r="D164">
        <v>-20.46</v>
      </c>
      <c r="E164">
        <v>-0.31</v>
      </c>
      <c r="F164">
        <v>-20.36</v>
      </c>
    </row>
    <row r="165" spans="1:6" x14ac:dyDescent="0.25">
      <c r="A165" s="1" t="s">
        <v>28</v>
      </c>
      <c r="B165">
        <v>-18</v>
      </c>
      <c r="C165">
        <v>-0.22</v>
      </c>
      <c r="D165">
        <v>-11.14</v>
      </c>
      <c r="E165">
        <v>-0.25</v>
      </c>
      <c r="F165">
        <v>-11.18</v>
      </c>
    </row>
    <row r="166" spans="1:6" x14ac:dyDescent="0.25">
      <c r="A166" s="1" t="s">
        <v>28</v>
      </c>
      <c r="B166">
        <v>-17</v>
      </c>
      <c r="C166">
        <v>-0.13</v>
      </c>
      <c r="D166">
        <v>-1.98</v>
      </c>
      <c r="E166">
        <v>-0.16</v>
      </c>
      <c r="F166">
        <v>-1.69</v>
      </c>
    </row>
    <row r="167" spans="1:6" x14ac:dyDescent="0.25">
      <c r="A167" s="1" t="s">
        <v>28</v>
      </c>
      <c r="B167">
        <v>-16</v>
      </c>
      <c r="C167">
        <v>-0.06</v>
      </c>
      <c r="D167">
        <v>6.82</v>
      </c>
      <c r="E167">
        <v>-0.1</v>
      </c>
      <c r="F167">
        <v>6.62</v>
      </c>
    </row>
    <row r="168" spans="1:6" x14ac:dyDescent="0.25">
      <c r="A168" s="1" t="s">
        <v>28</v>
      </c>
      <c r="B168">
        <v>-15</v>
      </c>
      <c r="C168">
        <v>-0.02</v>
      </c>
      <c r="D168">
        <v>14.95</v>
      </c>
      <c r="E168">
        <v>-0.05</v>
      </c>
      <c r="F168">
        <v>14.99</v>
      </c>
    </row>
    <row r="169" spans="1:6" x14ac:dyDescent="0.25">
      <c r="A169" s="1" t="s">
        <v>28</v>
      </c>
      <c r="B169">
        <v>-14</v>
      </c>
      <c r="C169">
        <v>0</v>
      </c>
      <c r="D169">
        <v>23.03</v>
      </c>
      <c r="E169">
        <v>-0.03</v>
      </c>
      <c r="F169">
        <v>22.96</v>
      </c>
    </row>
    <row r="170" spans="1:6" x14ac:dyDescent="0.25">
      <c r="A170" s="1" t="s">
        <v>28</v>
      </c>
      <c r="B170">
        <v>-13</v>
      </c>
      <c r="C170">
        <v>0</v>
      </c>
      <c r="D170">
        <v>31.06</v>
      </c>
      <c r="E170">
        <v>-0.03</v>
      </c>
      <c r="F170">
        <v>31.15</v>
      </c>
    </row>
    <row r="171" spans="1:6" x14ac:dyDescent="0.25">
      <c r="A171" s="1" t="s">
        <v>28</v>
      </c>
      <c r="B171">
        <v>-12</v>
      </c>
      <c r="C171">
        <v>-0.02</v>
      </c>
      <c r="D171">
        <v>38.36</v>
      </c>
      <c r="E171">
        <v>-0.05</v>
      </c>
      <c r="F171">
        <v>38.380000000000003</v>
      </c>
    </row>
    <row r="172" spans="1:6" x14ac:dyDescent="0.25">
      <c r="A172" s="1" t="s">
        <v>28</v>
      </c>
      <c r="B172">
        <v>-11</v>
      </c>
      <c r="C172">
        <v>-0.04</v>
      </c>
      <c r="D172">
        <v>45.7</v>
      </c>
      <c r="E172">
        <v>-7.0000000000000007E-2</v>
      </c>
      <c r="F172">
        <v>45.68</v>
      </c>
    </row>
    <row r="173" spans="1:6" x14ac:dyDescent="0.25">
      <c r="A173" s="1" t="s">
        <v>28</v>
      </c>
      <c r="B173">
        <v>-10</v>
      </c>
      <c r="C173">
        <v>-0.06</v>
      </c>
      <c r="D173">
        <v>53.69</v>
      </c>
      <c r="E173">
        <v>-0.1</v>
      </c>
      <c r="F173">
        <v>53.38</v>
      </c>
    </row>
    <row r="174" spans="1:6" x14ac:dyDescent="0.25">
      <c r="A174" s="1" t="s">
        <v>28</v>
      </c>
      <c r="B174">
        <v>-9</v>
      </c>
      <c r="C174">
        <v>-0.11</v>
      </c>
      <c r="D174">
        <v>60.8</v>
      </c>
      <c r="E174">
        <v>-0.12</v>
      </c>
      <c r="F174">
        <v>60.96</v>
      </c>
    </row>
    <row r="175" spans="1:6" x14ac:dyDescent="0.25">
      <c r="A175" s="1" t="s">
        <v>28</v>
      </c>
      <c r="B175">
        <v>-8</v>
      </c>
      <c r="C175">
        <v>-0.14000000000000001</v>
      </c>
      <c r="D175">
        <v>67.8</v>
      </c>
      <c r="E175">
        <v>-0.16</v>
      </c>
      <c r="F175">
        <v>67.739999999999995</v>
      </c>
    </row>
    <row r="176" spans="1:6" x14ac:dyDescent="0.25">
      <c r="A176" s="1" t="s">
        <v>28</v>
      </c>
      <c r="B176">
        <v>-7</v>
      </c>
      <c r="C176">
        <v>-0.19</v>
      </c>
      <c r="D176">
        <v>74.459999999999994</v>
      </c>
      <c r="E176">
        <v>-0.2</v>
      </c>
      <c r="F176">
        <v>74.63</v>
      </c>
    </row>
    <row r="177" spans="1:6" x14ac:dyDescent="0.25">
      <c r="A177" s="1" t="s">
        <v>28</v>
      </c>
      <c r="B177">
        <v>-6</v>
      </c>
      <c r="C177">
        <v>-0.22</v>
      </c>
      <c r="D177">
        <v>81.37</v>
      </c>
      <c r="E177">
        <v>-0.24</v>
      </c>
      <c r="F177">
        <v>81.06</v>
      </c>
    </row>
    <row r="178" spans="1:6" x14ac:dyDescent="0.25">
      <c r="A178" s="1" t="s">
        <v>28</v>
      </c>
      <c r="B178">
        <v>-5</v>
      </c>
      <c r="C178">
        <v>-0.22</v>
      </c>
      <c r="D178">
        <v>88.07</v>
      </c>
      <c r="E178">
        <v>-0.24</v>
      </c>
      <c r="F178">
        <v>88.02</v>
      </c>
    </row>
    <row r="179" spans="1:6" x14ac:dyDescent="0.25">
      <c r="A179" s="1" t="s">
        <v>28</v>
      </c>
      <c r="B179">
        <v>-4</v>
      </c>
      <c r="C179">
        <v>-0.22</v>
      </c>
      <c r="D179">
        <v>94.32</v>
      </c>
      <c r="E179">
        <v>-0.24</v>
      </c>
      <c r="F179">
        <v>93.78</v>
      </c>
    </row>
    <row r="180" spans="1:6" x14ac:dyDescent="0.25">
      <c r="A180" s="1" t="s">
        <v>28</v>
      </c>
      <c r="B180">
        <v>-3</v>
      </c>
      <c r="C180">
        <v>-0.18</v>
      </c>
      <c r="D180">
        <v>100.15</v>
      </c>
      <c r="E180">
        <v>-0.2</v>
      </c>
      <c r="F180">
        <v>99.89</v>
      </c>
    </row>
    <row r="181" spans="1:6" x14ac:dyDescent="0.25">
      <c r="A181" s="1" t="s">
        <v>28</v>
      </c>
      <c r="B181">
        <v>-2</v>
      </c>
      <c r="C181">
        <v>-0.16</v>
      </c>
      <c r="D181">
        <v>105.45</v>
      </c>
      <c r="E181">
        <v>-0.17</v>
      </c>
      <c r="F181">
        <v>105.17</v>
      </c>
    </row>
    <row r="182" spans="1:6" x14ac:dyDescent="0.25">
      <c r="A182" s="1" t="s">
        <v>28</v>
      </c>
      <c r="B182">
        <v>-1</v>
      </c>
      <c r="C182">
        <v>-0.12</v>
      </c>
      <c r="D182">
        <v>110.71</v>
      </c>
      <c r="E182">
        <v>-0.14000000000000001</v>
      </c>
      <c r="F182">
        <v>110.27</v>
      </c>
    </row>
    <row r="183" spans="1:6" x14ac:dyDescent="0.25">
      <c r="A183" s="1" t="s">
        <v>28</v>
      </c>
      <c r="B183">
        <v>0</v>
      </c>
      <c r="C183">
        <v>-0.12</v>
      </c>
      <c r="D183">
        <v>115.32</v>
      </c>
      <c r="E183">
        <v>-0.15</v>
      </c>
      <c r="F183">
        <v>114.64</v>
      </c>
    </row>
    <row r="184" spans="1:6" x14ac:dyDescent="0.25">
      <c r="A184" s="1" t="s">
        <v>28</v>
      </c>
      <c r="B184">
        <v>1</v>
      </c>
      <c r="C184">
        <v>-0.12</v>
      </c>
      <c r="D184">
        <v>119.35</v>
      </c>
      <c r="E184">
        <v>-0.14000000000000001</v>
      </c>
      <c r="F184">
        <v>119.16</v>
      </c>
    </row>
    <row r="185" spans="1:6" x14ac:dyDescent="0.25">
      <c r="A185" s="1" t="s">
        <v>28</v>
      </c>
      <c r="B185">
        <v>2</v>
      </c>
      <c r="C185">
        <v>-0.14000000000000001</v>
      </c>
      <c r="D185">
        <v>123.42</v>
      </c>
      <c r="E185">
        <v>-0.16</v>
      </c>
      <c r="F185">
        <v>123.39</v>
      </c>
    </row>
    <row r="186" spans="1:6" x14ac:dyDescent="0.25">
      <c r="A186" s="1" t="s">
        <v>28</v>
      </c>
      <c r="B186">
        <v>3</v>
      </c>
      <c r="C186">
        <v>-0.2</v>
      </c>
      <c r="D186">
        <v>126.92</v>
      </c>
      <c r="E186">
        <v>-0.21</v>
      </c>
      <c r="F186">
        <v>127.06</v>
      </c>
    </row>
    <row r="187" spans="1:6" x14ac:dyDescent="0.25">
      <c r="A187" s="1" t="s">
        <v>28</v>
      </c>
      <c r="B187">
        <v>4</v>
      </c>
      <c r="C187">
        <v>-0.26</v>
      </c>
      <c r="D187">
        <v>130.4</v>
      </c>
      <c r="E187">
        <v>-0.28999999999999998</v>
      </c>
      <c r="F187">
        <v>130.44</v>
      </c>
    </row>
    <row r="188" spans="1:6" x14ac:dyDescent="0.25">
      <c r="A188" s="1" t="s">
        <v>28</v>
      </c>
      <c r="B188">
        <v>5</v>
      </c>
      <c r="C188">
        <v>-0.32</v>
      </c>
      <c r="D188">
        <v>133.91</v>
      </c>
      <c r="E188">
        <v>-0.34</v>
      </c>
      <c r="F188">
        <v>133.72999999999999</v>
      </c>
    </row>
    <row r="189" spans="1:6" x14ac:dyDescent="0.25">
      <c r="A189" s="1" t="s">
        <v>28</v>
      </c>
      <c r="B189">
        <v>6</v>
      </c>
      <c r="C189">
        <v>-0.41</v>
      </c>
      <c r="D189">
        <v>136.85</v>
      </c>
      <c r="E189">
        <v>-0.43</v>
      </c>
      <c r="F189">
        <v>136.72</v>
      </c>
    </row>
    <row r="190" spans="1:6" x14ac:dyDescent="0.25">
      <c r="A190" s="1" t="s">
        <v>28</v>
      </c>
      <c r="B190">
        <v>7</v>
      </c>
      <c r="C190">
        <v>-0.49</v>
      </c>
      <c r="D190">
        <v>139.91</v>
      </c>
      <c r="E190">
        <v>-0.54</v>
      </c>
      <c r="F190">
        <v>139.46</v>
      </c>
    </row>
    <row r="191" spans="1:6" x14ac:dyDescent="0.25">
      <c r="A191" s="1" t="s">
        <v>28</v>
      </c>
      <c r="B191">
        <v>8</v>
      </c>
      <c r="C191">
        <v>-0.62</v>
      </c>
      <c r="D191">
        <v>142.5</v>
      </c>
      <c r="E191">
        <v>-0.63</v>
      </c>
      <c r="F191">
        <v>142.21</v>
      </c>
    </row>
    <row r="192" spans="1:6" x14ac:dyDescent="0.25">
      <c r="A192" s="1" t="s">
        <v>28</v>
      </c>
      <c r="B192">
        <v>9</v>
      </c>
      <c r="C192">
        <v>-0.69</v>
      </c>
      <c r="D192">
        <v>145.72</v>
      </c>
      <c r="E192">
        <v>-0.72</v>
      </c>
      <c r="F192">
        <v>145.34</v>
      </c>
    </row>
    <row r="193" spans="1:6" x14ac:dyDescent="0.25">
      <c r="A193" s="1" t="s">
        <v>28</v>
      </c>
      <c r="B193">
        <v>10</v>
      </c>
      <c r="C193">
        <v>-0.79</v>
      </c>
      <c r="D193">
        <v>148.22999999999999</v>
      </c>
      <c r="E193">
        <v>-0.82</v>
      </c>
      <c r="F193">
        <v>147.88</v>
      </c>
    </row>
    <row r="194" spans="1:6" x14ac:dyDescent="0.25">
      <c r="A194" s="1" t="s">
        <v>28</v>
      </c>
      <c r="B194">
        <v>11</v>
      </c>
      <c r="C194">
        <v>-0.89</v>
      </c>
      <c r="D194">
        <v>150.07</v>
      </c>
      <c r="E194">
        <v>-0.9</v>
      </c>
      <c r="F194">
        <v>149.86000000000001</v>
      </c>
    </row>
    <row r="195" spans="1:6" x14ac:dyDescent="0.25">
      <c r="A195" s="1" t="s">
        <v>28</v>
      </c>
      <c r="B195">
        <v>12</v>
      </c>
      <c r="C195">
        <v>-0.96</v>
      </c>
      <c r="D195">
        <v>152.12</v>
      </c>
      <c r="E195">
        <v>-0.97</v>
      </c>
      <c r="F195">
        <v>151.44999999999999</v>
      </c>
    </row>
    <row r="196" spans="1:6" x14ac:dyDescent="0.25">
      <c r="A196" s="1" t="s">
        <v>28</v>
      </c>
      <c r="B196">
        <v>13</v>
      </c>
      <c r="C196">
        <v>-0.9</v>
      </c>
      <c r="D196">
        <v>150.22</v>
      </c>
      <c r="E196">
        <v>-0.92</v>
      </c>
      <c r="F196">
        <v>150.05000000000001</v>
      </c>
    </row>
    <row r="197" spans="1:6" x14ac:dyDescent="0.25">
      <c r="A197" s="1" t="s">
        <v>28</v>
      </c>
      <c r="B197">
        <v>14</v>
      </c>
      <c r="C197">
        <v>-0.96</v>
      </c>
      <c r="D197">
        <v>151.52000000000001</v>
      </c>
      <c r="E197">
        <v>-0.98</v>
      </c>
      <c r="F197">
        <v>151.24</v>
      </c>
    </row>
    <row r="198" spans="1:6" x14ac:dyDescent="0.25">
      <c r="A198" s="1" t="s">
        <v>28</v>
      </c>
      <c r="B198">
        <v>15</v>
      </c>
      <c r="C198">
        <v>-1.1000000000000001</v>
      </c>
      <c r="D198">
        <v>153.72999999999999</v>
      </c>
      <c r="E198">
        <v>-1.1399999999999999</v>
      </c>
      <c r="F198">
        <v>155.62</v>
      </c>
    </row>
    <row r="199" spans="1:6" x14ac:dyDescent="0.25">
      <c r="A199" s="1" t="s">
        <v>28</v>
      </c>
      <c r="B199">
        <v>16</v>
      </c>
      <c r="C199">
        <v>-1.2</v>
      </c>
      <c r="D199">
        <v>155.82</v>
      </c>
      <c r="E199">
        <v>-1.21</v>
      </c>
      <c r="F199">
        <v>156.02000000000001</v>
      </c>
    </row>
    <row r="200" spans="1:6" x14ac:dyDescent="0.25">
      <c r="A200" s="1" t="s">
        <v>28</v>
      </c>
      <c r="B200">
        <v>17</v>
      </c>
      <c r="C200">
        <v>-1.28</v>
      </c>
      <c r="D200">
        <v>156.01</v>
      </c>
      <c r="E200">
        <v>-1.31</v>
      </c>
      <c r="F200">
        <v>155.88999999999999</v>
      </c>
    </row>
    <row r="201" spans="1:6" x14ac:dyDescent="0.25">
      <c r="A201" s="1" t="s">
        <v>28</v>
      </c>
      <c r="B201">
        <v>18</v>
      </c>
      <c r="C201">
        <v>-1.39</v>
      </c>
      <c r="D201">
        <v>155.76</v>
      </c>
      <c r="E201">
        <v>-1.42</v>
      </c>
      <c r="F201">
        <v>155.72999999999999</v>
      </c>
    </row>
    <row r="202" spans="1:6" x14ac:dyDescent="0.25">
      <c r="A202" s="1" t="s">
        <v>28</v>
      </c>
      <c r="B202">
        <v>19</v>
      </c>
      <c r="C202">
        <v>-1.49</v>
      </c>
      <c r="D202">
        <v>155.82</v>
      </c>
      <c r="E202">
        <v>-1.52</v>
      </c>
      <c r="F202">
        <v>155.63</v>
      </c>
    </row>
    <row r="203" spans="1:6" x14ac:dyDescent="0.25">
      <c r="A203" s="1" t="s">
        <v>28</v>
      </c>
      <c r="B203">
        <v>20</v>
      </c>
      <c r="C203">
        <v>-1.61</v>
      </c>
      <c r="D203">
        <v>155.38</v>
      </c>
      <c r="E203">
        <v>-1.64</v>
      </c>
      <c r="F203">
        <v>155.18</v>
      </c>
    </row>
    <row r="204" spans="1:6" x14ac:dyDescent="0.25">
      <c r="A204" s="1" t="s">
        <v>28</v>
      </c>
      <c r="B204">
        <v>21</v>
      </c>
      <c r="C204">
        <v>-1.71</v>
      </c>
      <c r="D204">
        <v>154.69</v>
      </c>
      <c r="E204">
        <v>-1.75</v>
      </c>
      <c r="F204">
        <v>154.38</v>
      </c>
    </row>
    <row r="205" spans="1:6" x14ac:dyDescent="0.25">
      <c r="A205" s="1" t="s">
        <v>28</v>
      </c>
      <c r="B205">
        <v>22</v>
      </c>
      <c r="C205">
        <v>-1.83</v>
      </c>
      <c r="D205">
        <v>153.82</v>
      </c>
      <c r="E205">
        <v>-1.85</v>
      </c>
      <c r="F205">
        <v>153.49</v>
      </c>
    </row>
    <row r="206" spans="1:6" x14ac:dyDescent="0.25">
      <c r="A206" s="1" t="s">
        <v>28</v>
      </c>
      <c r="B206">
        <v>23</v>
      </c>
      <c r="C206">
        <v>-1.92</v>
      </c>
      <c r="D206">
        <v>152.83000000000001</v>
      </c>
      <c r="E206">
        <v>-1.95</v>
      </c>
      <c r="F206">
        <v>152.52000000000001</v>
      </c>
    </row>
    <row r="207" spans="1:6" x14ac:dyDescent="0.25">
      <c r="A207" s="1" t="s">
        <v>28</v>
      </c>
      <c r="B207">
        <v>24</v>
      </c>
      <c r="C207">
        <v>-2.02</v>
      </c>
      <c r="D207">
        <v>151.80000000000001</v>
      </c>
      <c r="E207">
        <v>-2.04</v>
      </c>
      <c r="F207">
        <v>151.51</v>
      </c>
    </row>
    <row r="208" spans="1:6" x14ac:dyDescent="0.25">
      <c r="A208" s="1" t="s">
        <v>28</v>
      </c>
      <c r="B208">
        <v>25</v>
      </c>
      <c r="C208">
        <v>-2.13</v>
      </c>
      <c r="D208">
        <v>149.9</v>
      </c>
      <c r="E208">
        <v>-2.15</v>
      </c>
      <c r="F208">
        <v>149.77000000000001</v>
      </c>
    </row>
    <row r="209" spans="1:6" x14ac:dyDescent="0.25">
      <c r="A209" s="1" t="s">
        <v>28</v>
      </c>
      <c r="B209">
        <v>26</v>
      </c>
      <c r="C209">
        <v>-2.2400000000000002</v>
      </c>
      <c r="D209">
        <v>147.87</v>
      </c>
      <c r="E209">
        <v>-2.27</v>
      </c>
      <c r="F209">
        <v>147.56</v>
      </c>
    </row>
    <row r="210" spans="1:6" x14ac:dyDescent="0.25">
      <c r="A210" s="1" t="s">
        <v>28</v>
      </c>
      <c r="B210">
        <v>27</v>
      </c>
      <c r="C210">
        <v>-2.36</v>
      </c>
      <c r="D210">
        <v>145.46</v>
      </c>
      <c r="E210">
        <v>-2.39</v>
      </c>
      <c r="F210">
        <v>145.01</v>
      </c>
    </row>
    <row r="211" spans="1:6" x14ac:dyDescent="0.25">
      <c r="A211" s="1" t="s">
        <v>28</v>
      </c>
      <c r="B211">
        <v>28</v>
      </c>
      <c r="C211">
        <v>-2.4900000000000002</v>
      </c>
      <c r="D211">
        <v>142.38</v>
      </c>
      <c r="E211">
        <v>-2.52</v>
      </c>
      <c r="F211">
        <v>142.03</v>
      </c>
    </row>
    <row r="212" spans="1:6" x14ac:dyDescent="0.25">
      <c r="A212" s="1" t="s">
        <v>28</v>
      </c>
      <c r="B212">
        <v>29</v>
      </c>
      <c r="C212">
        <v>-2.61</v>
      </c>
      <c r="D212">
        <v>138.75</v>
      </c>
      <c r="E212">
        <v>-2.66</v>
      </c>
      <c r="F212">
        <v>138.72</v>
      </c>
    </row>
    <row r="213" spans="1:6" x14ac:dyDescent="0.25">
      <c r="A213" s="1" t="s">
        <v>28</v>
      </c>
      <c r="B213">
        <v>30</v>
      </c>
      <c r="C213">
        <v>-2.79</v>
      </c>
      <c r="D213">
        <v>134.72</v>
      </c>
      <c r="E213">
        <v>-2.82</v>
      </c>
      <c r="F213">
        <v>134.83000000000001</v>
      </c>
    </row>
    <row r="214" spans="1:6" x14ac:dyDescent="0.25">
      <c r="A214" s="1" t="s">
        <v>28</v>
      </c>
      <c r="B214">
        <v>31</v>
      </c>
      <c r="C214">
        <v>-2.97</v>
      </c>
      <c r="D214">
        <v>129.5</v>
      </c>
      <c r="E214">
        <v>-3.01</v>
      </c>
      <c r="F214">
        <v>129.86000000000001</v>
      </c>
    </row>
    <row r="215" spans="1:6" x14ac:dyDescent="0.25">
      <c r="A215" s="1" t="s">
        <v>28</v>
      </c>
      <c r="B215">
        <v>32</v>
      </c>
      <c r="C215">
        <v>-3.17</v>
      </c>
      <c r="D215">
        <v>124.37</v>
      </c>
      <c r="E215">
        <v>-3.21</v>
      </c>
      <c r="F215">
        <v>124.62</v>
      </c>
    </row>
    <row r="216" spans="1:6" x14ac:dyDescent="0.25">
      <c r="A216" s="1" t="s">
        <v>28</v>
      </c>
      <c r="B216">
        <v>33</v>
      </c>
      <c r="C216">
        <v>-3.38</v>
      </c>
      <c r="D216">
        <v>119.33</v>
      </c>
      <c r="E216">
        <v>-3.42</v>
      </c>
      <c r="F216">
        <v>119.46</v>
      </c>
    </row>
    <row r="217" spans="1:6" x14ac:dyDescent="0.25">
      <c r="A217" s="1" t="s">
        <v>28</v>
      </c>
      <c r="B217">
        <v>34</v>
      </c>
      <c r="C217">
        <v>-3.61</v>
      </c>
      <c r="D217">
        <v>113.49</v>
      </c>
      <c r="E217">
        <v>-3.66</v>
      </c>
      <c r="F217">
        <v>113.91</v>
      </c>
    </row>
    <row r="218" spans="1:6" x14ac:dyDescent="0.25">
      <c r="A218" s="1" t="s">
        <v>28</v>
      </c>
      <c r="B218">
        <v>35</v>
      </c>
      <c r="C218">
        <v>-3.89</v>
      </c>
      <c r="D218">
        <v>107.9</v>
      </c>
      <c r="E218">
        <v>-3.91</v>
      </c>
      <c r="F218">
        <v>108.03</v>
      </c>
    </row>
    <row r="219" spans="1:6" x14ac:dyDescent="0.25">
      <c r="A219" s="1" t="s">
        <v>28</v>
      </c>
      <c r="B219">
        <v>36</v>
      </c>
      <c r="C219">
        <v>-4.16</v>
      </c>
      <c r="D219">
        <v>101.74</v>
      </c>
      <c r="E219">
        <v>-4.2</v>
      </c>
      <c r="F219">
        <v>101.84</v>
      </c>
    </row>
    <row r="220" spans="1:6" x14ac:dyDescent="0.25">
      <c r="A220" s="1" t="s">
        <v>28</v>
      </c>
      <c r="B220">
        <v>37</v>
      </c>
      <c r="C220">
        <v>-4.42</v>
      </c>
      <c r="D220">
        <v>96.17</v>
      </c>
      <c r="E220">
        <v>-4.46</v>
      </c>
      <c r="F220">
        <v>95.91</v>
      </c>
    </row>
    <row r="221" spans="1:6" x14ac:dyDescent="0.25">
      <c r="A221" s="1" t="s">
        <v>28</v>
      </c>
      <c r="B221">
        <v>38</v>
      </c>
      <c r="C221">
        <v>-4.71</v>
      </c>
      <c r="D221">
        <v>90.04</v>
      </c>
      <c r="E221">
        <v>-4.71</v>
      </c>
      <c r="F221">
        <v>90.51</v>
      </c>
    </row>
    <row r="222" spans="1:6" x14ac:dyDescent="0.25">
      <c r="A222" s="1" t="s">
        <v>28</v>
      </c>
      <c r="B222">
        <v>39</v>
      </c>
      <c r="C222">
        <v>-4.96</v>
      </c>
      <c r="D222">
        <v>84.56</v>
      </c>
      <c r="E222">
        <v>-4.9800000000000004</v>
      </c>
      <c r="F222">
        <v>84.68</v>
      </c>
    </row>
    <row r="223" spans="1:6" x14ac:dyDescent="0.25">
      <c r="A223" s="1" t="s">
        <v>28</v>
      </c>
      <c r="B223">
        <v>40</v>
      </c>
      <c r="C223">
        <v>-5.19</v>
      </c>
      <c r="D223">
        <v>79.53</v>
      </c>
      <c r="E223">
        <v>-5.2</v>
      </c>
      <c r="F223">
        <v>79.3</v>
      </c>
    </row>
    <row r="224" spans="1:6" x14ac:dyDescent="0.25">
      <c r="A224" s="1" t="s">
        <v>28</v>
      </c>
      <c r="B224">
        <v>41</v>
      </c>
      <c r="C224">
        <v>-5.42</v>
      </c>
      <c r="D224">
        <v>74.209999999999994</v>
      </c>
      <c r="E224">
        <v>-5.43</v>
      </c>
      <c r="F224">
        <v>74.010000000000005</v>
      </c>
    </row>
    <row r="225" spans="1:6" x14ac:dyDescent="0.25">
      <c r="A225" s="1" t="s">
        <v>28</v>
      </c>
      <c r="B225">
        <v>42</v>
      </c>
      <c r="C225">
        <v>-5.63</v>
      </c>
      <c r="D225">
        <v>69.150000000000006</v>
      </c>
      <c r="E225">
        <v>-5.64</v>
      </c>
      <c r="F225">
        <v>68.37</v>
      </c>
    </row>
    <row r="226" spans="1:6" x14ac:dyDescent="0.25">
      <c r="A226" s="1" t="s">
        <v>28</v>
      </c>
      <c r="B226">
        <v>43</v>
      </c>
      <c r="C226">
        <v>-5.81</v>
      </c>
      <c r="D226">
        <v>63.74</v>
      </c>
      <c r="E226">
        <v>-5.82</v>
      </c>
      <c r="F226">
        <v>62.84</v>
      </c>
    </row>
    <row r="227" spans="1:6" x14ac:dyDescent="0.25">
      <c r="A227" s="1" t="s">
        <v>28</v>
      </c>
      <c r="B227">
        <v>44</v>
      </c>
      <c r="C227">
        <v>-5.95</v>
      </c>
      <c r="D227">
        <v>58.45</v>
      </c>
      <c r="E227">
        <v>-5.96</v>
      </c>
      <c r="F227">
        <v>57.46</v>
      </c>
    </row>
    <row r="228" spans="1:6" x14ac:dyDescent="0.25">
      <c r="A228" s="1" t="s">
        <v>28</v>
      </c>
      <c r="B228">
        <v>45</v>
      </c>
      <c r="C228">
        <v>-6.09</v>
      </c>
      <c r="D228">
        <v>52.86</v>
      </c>
      <c r="E228">
        <v>-6.12</v>
      </c>
      <c r="F228">
        <v>51.58</v>
      </c>
    </row>
    <row r="229" spans="1:6" x14ac:dyDescent="0.25">
      <c r="A229" s="1" t="s">
        <v>28</v>
      </c>
      <c r="B229">
        <v>46</v>
      </c>
      <c r="C229">
        <v>-6.24</v>
      </c>
      <c r="D229">
        <v>46.09</v>
      </c>
      <c r="E229">
        <v>-6.24</v>
      </c>
      <c r="F229">
        <v>45.54</v>
      </c>
    </row>
    <row r="230" spans="1:6" x14ac:dyDescent="0.25">
      <c r="A230" s="1" t="s">
        <v>28</v>
      </c>
      <c r="B230">
        <v>47</v>
      </c>
      <c r="C230">
        <v>-6.35</v>
      </c>
      <c r="D230">
        <v>39.4</v>
      </c>
      <c r="E230">
        <v>-6.39</v>
      </c>
      <c r="F230">
        <v>38.770000000000003</v>
      </c>
    </row>
    <row r="231" spans="1:6" x14ac:dyDescent="0.25">
      <c r="A231" s="1" t="s">
        <v>28</v>
      </c>
      <c r="B231">
        <v>48</v>
      </c>
      <c r="C231">
        <v>-6.52</v>
      </c>
      <c r="D231">
        <v>31.68</v>
      </c>
      <c r="E231">
        <v>-6.54</v>
      </c>
      <c r="F231">
        <v>31.71</v>
      </c>
    </row>
    <row r="232" spans="1:6" x14ac:dyDescent="0.25">
      <c r="A232" s="1" t="s">
        <v>28</v>
      </c>
      <c r="B232">
        <v>49</v>
      </c>
      <c r="C232">
        <v>-6.69</v>
      </c>
      <c r="D232">
        <v>24.3</v>
      </c>
      <c r="E232">
        <v>-6.7</v>
      </c>
      <c r="F232">
        <v>24.06</v>
      </c>
    </row>
    <row r="233" spans="1:6" x14ac:dyDescent="0.25">
      <c r="A233" s="1" t="s">
        <v>28</v>
      </c>
      <c r="B233">
        <v>50</v>
      </c>
      <c r="C233">
        <v>-6.9</v>
      </c>
      <c r="D233">
        <v>15.44</v>
      </c>
      <c r="E233">
        <v>-6.89</v>
      </c>
      <c r="F233">
        <v>15.51</v>
      </c>
    </row>
    <row r="234" spans="1:6" x14ac:dyDescent="0.25">
      <c r="A234" s="1" t="s">
        <v>28</v>
      </c>
      <c r="B234">
        <v>51</v>
      </c>
      <c r="C234">
        <v>-7.13</v>
      </c>
      <c r="D234">
        <v>6.25</v>
      </c>
      <c r="E234">
        <v>-7.12</v>
      </c>
      <c r="F234">
        <v>6.28</v>
      </c>
    </row>
    <row r="235" spans="1:6" x14ac:dyDescent="0.25">
      <c r="A235" s="1" t="s">
        <v>28</v>
      </c>
      <c r="B235">
        <v>52</v>
      </c>
      <c r="C235">
        <v>-7.37</v>
      </c>
      <c r="D235">
        <v>-3.57</v>
      </c>
      <c r="E235">
        <v>-7.39</v>
      </c>
      <c r="F235">
        <v>-4.12</v>
      </c>
    </row>
    <row r="236" spans="1:6" x14ac:dyDescent="0.25">
      <c r="A236" s="1" t="s">
        <v>28</v>
      </c>
      <c r="B236">
        <v>53</v>
      </c>
      <c r="C236">
        <v>-7.57</v>
      </c>
      <c r="D236">
        <v>-13.63</v>
      </c>
      <c r="E236">
        <v>-7.6</v>
      </c>
      <c r="F236">
        <v>-14.11</v>
      </c>
    </row>
    <row r="237" spans="1:6" x14ac:dyDescent="0.25">
      <c r="A237" s="1" t="s">
        <v>28</v>
      </c>
      <c r="B237">
        <v>54</v>
      </c>
      <c r="C237">
        <v>-7.77</v>
      </c>
      <c r="D237">
        <v>-24.85</v>
      </c>
      <c r="E237">
        <v>-7.78</v>
      </c>
      <c r="F237">
        <v>-25.45</v>
      </c>
    </row>
    <row r="238" spans="1:6" x14ac:dyDescent="0.25">
      <c r="A238" s="1" t="s">
        <v>28</v>
      </c>
      <c r="B238">
        <v>55</v>
      </c>
      <c r="C238">
        <v>-7.95</v>
      </c>
      <c r="D238">
        <v>-36.5</v>
      </c>
      <c r="E238">
        <v>-7.96</v>
      </c>
      <c r="F238">
        <v>-36.659999999999997</v>
      </c>
    </row>
    <row r="239" spans="1:6" x14ac:dyDescent="0.25">
      <c r="A239" s="1" t="s">
        <v>28</v>
      </c>
      <c r="B239">
        <v>56</v>
      </c>
      <c r="C239">
        <v>-8.07</v>
      </c>
      <c r="D239">
        <v>-48.16</v>
      </c>
      <c r="E239">
        <v>-8.06</v>
      </c>
      <c r="F239">
        <v>-48.08</v>
      </c>
    </row>
    <row r="240" spans="1:6" x14ac:dyDescent="0.25">
      <c r="A240" s="1" t="s">
        <v>28</v>
      </c>
      <c r="B240">
        <v>57</v>
      </c>
      <c r="C240">
        <v>-8.18</v>
      </c>
      <c r="D240">
        <v>-59.75</v>
      </c>
      <c r="E240">
        <v>-8.1999999999999993</v>
      </c>
      <c r="F240">
        <v>-60.11</v>
      </c>
    </row>
    <row r="241" spans="1:6" x14ac:dyDescent="0.25">
      <c r="A241" s="1" t="s">
        <v>28</v>
      </c>
      <c r="B241">
        <v>58</v>
      </c>
      <c r="C241">
        <v>-8.3000000000000007</v>
      </c>
      <c r="D241">
        <v>-72.02</v>
      </c>
      <c r="E241">
        <v>-8.31</v>
      </c>
      <c r="F241">
        <v>-71.87</v>
      </c>
    </row>
    <row r="242" spans="1:6" x14ac:dyDescent="0.25">
      <c r="A242" s="1" t="s">
        <v>28</v>
      </c>
      <c r="B242">
        <v>59</v>
      </c>
      <c r="C242">
        <v>-8.43</v>
      </c>
      <c r="D242">
        <v>-84.08</v>
      </c>
      <c r="E242">
        <v>-8.4700000000000006</v>
      </c>
      <c r="F242">
        <v>-83.68</v>
      </c>
    </row>
    <row r="243" spans="1:6" x14ac:dyDescent="0.25">
      <c r="A243" s="1" t="s">
        <v>28</v>
      </c>
      <c r="B243">
        <v>60</v>
      </c>
      <c r="C243">
        <v>-8.6</v>
      </c>
      <c r="D243">
        <v>-95.07</v>
      </c>
      <c r="E243">
        <v>-8.58</v>
      </c>
      <c r="F243">
        <v>-94.82</v>
      </c>
    </row>
    <row r="244" spans="1:6" x14ac:dyDescent="0.25">
      <c r="A244" s="1" t="s">
        <v>28</v>
      </c>
      <c r="B244">
        <v>61</v>
      </c>
      <c r="C244">
        <v>-8.76</v>
      </c>
      <c r="D244">
        <v>-106.5</v>
      </c>
      <c r="E244">
        <v>-8.83</v>
      </c>
      <c r="F244">
        <v>-107.06</v>
      </c>
    </row>
    <row r="245" spans="1:6" x14ac:dyDescent="0.25">
      <c r="A245" s="1" t="s">
        <v>28</v>
      </c>
      <c r="B245">
        <v>62</v>
      </c>
      <c r="C245">
        <v>-8.98</v>
      </c>
      <c r="D245">
        <v>-118.48</v>
      </c>
      <c r="E245">
        <v>-9.0399999999999991</v>
      </c>
      <c r="F245">
        <v>-118.63</v>
      </c>
    </row>
    <row r="246" spans="1:6" x14ac:dyDescent="0.25">
      <c r="A246" s="1" t="s">
        <v>28</v>
      </c>
      <c r="B246">
        <v>63</v>
      </c>
      <c r="C246">
        <v>-9.2799999999999994</v>
      </c>
      <c r="D246">
        <v>-130.27000000000001</v>
      </c>
      <c r="E246">
        <v>-9.32</v>
      </c>
      <c r="F246">
        <v>-130.47</v>
      </c>
    </row>
    <row r="247" spans="1:6" x14ac:dyDescent="0.25">
      <c r="A247" s="1" t="s">
        <v>28</v>
      </c>
      <c r="B247">
        <v>64</v>
      </c>
      <c r="C247">
        <v>-9.61</v>
      </c>
      <c r="D247">
        <v>-142.71</v>
      </c>
      <c r="E247">
        <v>-9.67</v>
      </c>
      <c r="F247">
        <v>-142.80000000000001</v>
      </c>
    </row>
    <row r="248" spans="1:6" x14ac:dyDescent="0.25">
      <c r="A248" s="1" t="s">
        <v>28</v>
      </c>
      <c r="B248">
        <v>65</v>
      </c>
      <c r="C248">
        <v>-9.9499999999999993</v>
      </c>
      <c r="D248">
        <v>-155.15</v>
      </c>
      <c r="E248">
        <v>-10.029999999999999</v>
      </c>
      <c r="F248">
        <v>-155.88</v>
      </c>
    </row>
    <row r="249" spans="1:6" x14ac:dyDescent="0.25">
      <c r="A249" s="1" t="s">
        <v>28</v>
      </c>
      <c r="B249">
        <v>66</v>
      </c>
      <c r="C249">
        <v>-10.32</v>
      </c>
      <c r="D249">
        <v>-168.93</v>
      </c>
      <c r="E249">
        <v>-10.32</v>
      </c>
      <c r="F249">
        <v>-169.22</v>
      </c>
    </row>
    <row r="250" spans="1:6" x14ac:dyDescent="0.25">
      <c r="A250" s="1" t="s">
        <v>28</v>
      </c>
      <c r="B250">
        <v>67</v>
      </c>
      <c r="C250">
        <v>-10.56</v>
      </c>
      <c r="D250">
        <v>178.04</v>
      </c>
      <c r="E250">
        <v>-10.59</v>
      </c>
      <c r="F250">
        <v>177.43</v>
      </c>
    </row>
    <row r="251" spans="1:6" x14ac:dyDescent="0.25">
      <c r="A251" s="1" t="s">
        <v>28</v>
      </c>
      <c r="B251">
        <v>68</v>
      </c>
      <c r="C251">
        <v>-10.69</v>
      </c>
      <c r="D251">
        <v>164.73</v>
      </c>
      <c r="E251">
        <v>-10.72</v>
      </c>
      <c r="F251">
        <v>164.32</v>
      </c>
    </row>
    <row r="252" spans="1:6" x14ac:dyDescent="0.25">
      <c r="A252" s="1" t="s">
        <v>28</v>
      </c>
      <c r="B252">
        <v>69</v>
      </c>
      <c r="C252">
        <v>-10.73</v>
      </c>
      <c r="D252">
        <v>152.21</v>
      </c>
      <c r="E252">
        <v>-10.72</v>
      </c>
      <c r="F252">
        <v>151.08000000000001</v>
      </c>
    </row>
    <row r="253" spans="1:6" x14ac:dyDescent="0.25">
      <c r="A253" s="1" t="s">
        <v>28</v>
      </c>
      <c r="B253">
        <v>70</v>
      </c>
      <c r="C253">
        <v>-10.69</v>
      </c>
      <c r="D253">
        <v>139.77000000000001</v>
      </c>
      <c r="E253">
        <v>-10.7</v>
      </c>
      <c r="F253">
        <v>139.24</v>
      </c>
    </row>
    <row r="254" spans="1:6" x14ac:dyDescent="0.25">
      <c r="A254" s="1" t="s">
        <v>28</v>
      </c>
      <c r="B254">
        <v>71</v>
      </c>
      <c r="C254">
        <v>-10.69</v>
      </c>
      <c r="D254">
        <v>128.5</v>
      </c>
      <c r="E254">
        <v>-10.67</v>
      </c>
      <c r="F254">
        <v>127.63</v>
      </c>
    </row>
    <row r="255" spans="1:6" x14ac:dyDescent="0.25">
      <c r="A255" s="1" t="s">
        <v>28</v>
      </c>
      <c r="B255">
        <v>72</v>
      </c>
      <c r="C255">
        <v>-10.71</v>
      </c>
      <c r="D255">
        <v>117.74</v>
      </c>
      <c r="E255">
        <v>-10.75</v>
      </c>
      <c r="F255">
        <v>117.42</v>
      </c>
    </row>
    <row r="256" spans="1:6" x14ac:dyDescent="0.25">
      <c r="A256" s="1" t="s">
        <v>28</v>
      </c>
      <c r="B256">
        <v>73</v>
      </c>
      <c r="C256">
        <v>-10.85</v>
      </c>
      <c r="D256">
        <v>107.29</v>
      </c>
      <c r="E256">
        <v>-10.89</v>
      </c>
      <c r="F256">
        <v>107.02</v>
      </c>
    </row>
    <row r="257" spans="1:6" x14ac:dyDescent="0.25">
      <c r="A257" s="1" t="s">
        <v>28</v>
      </c>
      <c r="B257">
        <v>74</v>
      </c>
      <c r="C257">
        <v>-11.1</v>
      </c>
      <c r="D257">
        <v>96.16</v>
      </c>
      <c r="E257">
        <v>-11.17</v>
      </c>
      <c r="F257">
        <v>95.85</v>
      </c>
    </row>
    <row r="258" spans="1:6" x14ac:dyDescent="0.25">
      <c r="A258" s="1" t="s">
        <v>28</v>
      </c>
      <c r="B258">
        <v>75</v>
      </c>
      <c r="C258">
        <v>-11.36</v>
      </c>
      <c r="D258">
        <v>85.1</v>
      </c>
      <c r="E258">
        <v>-11.41</v>
      </c>
      <c r="F258">
        <v>84.78</v>
      </c>
    </row>
    <row r="259" spans="1:6" x14ac:dyDescent="0.25">
      <c r="A259" s="1" t="s">
        <v>28</v>
      </c>
      <c r="B259">
        <v>76</v>
      </c>
      <c r="C259">
        <v>-11.69</v>
      </c>
      <c r="D259">
        <v>74.05</v>
      </c>
      <c r="E259">
        <v>-11.74</v>
      </c>
      <c r="F259">
        <v>73.58</v>
      </c>
    </row>
    <row r="260" spans="1:6" x14ac:dyDescent="0.25">
      <c r="A260" s="1" t="s">
        <v>28</v>
      </c>
      <c r="B260">
        <v>77</v>
      </c>
      <c r="C260">
        <v>-12.02</v>
      </c>
      <c r="D260">
        <v>61.44</v>
      </c>
      <c r="E260">
        <v>-12.09</v>
      </c>
      <c r="F260">
        <v>61.48</v>
      </c>
    </row>
    <row r="261" spans="1:6" x14ac:dyDescent="0.25">
      <c r="A261" s="1" t="s">
        <v>28</v>
      </c>
      <c r="B261">
        <v>78</v>
      </c>
      <c r="C261">
        <v>-12.41</v>
      </c>
      <c r="D261">
        <v>48.87</v>
      </c>
      <c r="E261">
        <v>-12.4</v>
      </c>
      <c r="F261">
        <v>48.75</v>
      </c>
    </row>
    <row r="262" spans="1:6" x14ac:dyDescent="0.25">
      <c r="A262" s="1" t="s">
        <v>28</v>
      </c>
      <c r="B262">
        <v>79</v>
      </c>
      <c r="C262">
        <v>-12.71</v>
      </c>
      <c r="D262">
        <v>35.380000000000003</v>
      </c>
      <c r="E262">
        <v>-12.75</v>
      </c>
      <c r="F262">
        <v>35.46</v>
      </c>
    </row>
    <row r="263" spans="1:6" x14ac:dyDescent="0.25">
      <c r="A263" s="1" t="s">
        <v>28</v>
      </c>
      <c r="B263">
        <v>80</v>
      </c>
      <c r="C263">
        <v>-12.97</v>
      </c>
      <c r="D263">
        <v>22.47</v>
      </c>
      <c r="E263">
        <v>-13.02</v>
      </c>
      <c r="F263">
        <v>21.93</v>
      </c>
    </row>
    <row r="264" spans="1:6" x14ac:dyDescent="0.25">
      <c r="A264" s="1" t="s">
        <v>28</v>
      </c>
      <c r="B264">
        <v>81</v>
      </c>
      <c r="C264">
        <v>-13.17</v>
      </c>
      <c r="D264">
        <v>8.3000000000000007</v>
      </c>
      <c r="E264">
        <v>-13.21</v>
      </c>
      <c r="F264">
        <v>7.98</v>
      </c>
    </row>
    <row r="265" spans="1:6" x14ac:dyDescent="0.25">
      <c r="A265" s="1" t="s">
        <v>28</v>
      </c>
      <c r="B265">
        <v>82</v>
      </c>
      <c r="C265">
        <v>-13.28</v>
      </c>
      <c r="D265">
        <v>-6.77</v>
      </c>
      <c r="E265">
        <v>-13.25</v>
      </c>
      <c r="F265">
        <v>-6.93</v>
      </c>
    </row>
    <row r="266" spans="1:6" x14ac:dyDescent="0.25">
      <c r="A266" s="1" t="s">
        <v>28</v>
      </c>
      <c r="B266">
        <v>83</v>
      </c>
      <c r="C266">
        <v>-13.28</v>
      </c>
      <c r="D266">
        <v>-20.92</v>
      </c>
      <c r="E266">
        <v>-13.25</v>
      </c>
      <c r="F266">
        <v>-21.82</v>
      </c>
    </row>
    <row r="267" spans="1:6" x14ac:dyDescent="0.25">
      <c r="A267" s="1" t="s">
        <v>28</v>
      </c>
      <c r="B267">
        <v>84</v>
      </c>
      <c r="C267">
        <v>-13.13</v>
      </c>
      <c r="D267">
        <v>-35.32</v>
      </c>
      <c r="E267">
        <v>-13.19</v>
      </c>
      <c r="F267">
        <v>-36.24</v>
      </c>
    </row>
    <row r="268" spans="1:6" x14ac:dyDescent="0.25">
      <c r="A268" s="1" t="s">
        <v>28</v>
      </c>
      <c r="B268">
        <v>85</v>
      </c>
      <c r="C268">
        <v>-13.04</v>
      </c>
      <c r="D268">
        <v>-48.57</v>
      </c>
      <c r="E268">
        <v>-13.11</v>
      </c>
      <c r="F268">
        <v>-50.38</v>
      </c>
    </row>
    <row r="269" spans="1:6" x14ac:dyDescent="0.25">
      <c r="A269" s="1" t="s">
        <v>28</v>
      </c>
      <c r="B269">
        <v>86</v>
      </c>
      <c r="C269">
        <v>-12.94</v>
      </c>
      <c r="D269">
        <v>-62.5</v>
      </c>
      <c r="E269">
        <v>-13</v>
      </c>
      <c r="F269">
        <v>-63.36</v>
      </c>
    </row>
    <row r="270" spans="1:6" x14ac:dyDescent="0.25">
      <c r="A270" s="1" t="s">
        <v>28</v>
      </c>
      <c r="B270">
        <v>87</v>
      </c>
      <c r="C270">
        <v>-13.01</v>
      </c>
      <c r="D270">
        <v>-75.3</v>
      </c>
      <c r="E270">
        <v>-13.01</v>
      </c>
      <c r="F270">
        <v>-76.17</v>
      </c>
    </row>
    <row r="271" spans="1:6" x14ac:dyDescent="0.25">
      <c r="A271" s="1" t="s">
        <v>28</v>
      </c>
      <c r="B271">
        <v>88</v>
      </c>
      <c r="C271">
        <v>-13.16</v>
      </c>
      <c r="D271">
        <v>-88.06</v>
      </c>
      <c r="E271">
        <v>-13.18</v>
      </c>
      <c r="F271">
        <v>-89.27</v>
      </c>
    </row>
    <row r="272" spans="1:6" x14ac:dyDescent="0.25">
      <c r="A272" s="1" t="s">
        <v>28</v>
      </c>
      <c r="B272">
        <v>89</v>
      </c>
      <c r="C272">
        <v>-13.44</v>
      </c>
      <c r="D272">
        <v>-101.65</v>
      </c>
      <c r="E272">
        <v>-13.43</v>
      </c>
      <c r="F272">
        <v>-102.7</v>
      </c>
    </row>
    <row r="273" spans="1:6" x14ac:dyDescent="0.25">
      <c r="A273" s="1" t="s">
        <v>28</v>
      </c>
      <c r="B273">
        <v>90</v>
      </c>
      <c r="C273">
        <v>-13.74</v>
      </c>
      <c r="D273">
        <v>-116.64</v>
      </c>
      <c r="E273">
        <v>-13.77</v>
      </c>
      <c r="F273">
        <v>-117.6</v>
      </c>
    </row>
    <row r="274" spans="1:6" x14ac:dyDescent="0.25">
      <c r="A274" s="1" t="s">
        <v>28</v>
      </c>
      <c r="B274">
        <v>91</v>
      </c>
      <c r="C274">
        <v>-14.06</v>
      </c>
      <c r="D274">
        <v>-131.13</v>
      </c>
      <c r="E274">
        <v>-14.05</v>
      </c>
      <c r="F274">
        <v>-132.06</v>
      </c>
    </row>
    <row r="275" spans="1:6" x14ac:dyDescent="0.25">
      <c r="A275" s="1" t="s">
        <v>28</v>
      </c>
      <c r="B275">
        <v>92</v>
      </c>
      <c r="C275">
        <v>-14.33</v>
      </c>
      <c r="D275">
        <v>-147.80000000000001</v>
      </c>
      <c r="E275">
        <v>-14.33</v>
      </c>
      <c r="F275">
        <v>-148.12</v>
      </c>
    </row>
    <row r="276" spans="1:6" x14ac:dyDescent="0.25">
      <c r="A276" s="1" t="s">
        <v>28</v>
      </c>
      <c r="B276">
        <v>93</v>
      </c>
      <c r="C276">
        <v>-14.5</v>
      </c>
      <c r="D276">
        <v>-164.3</v>
      </c>
      <c r="E276">
        <v>-14.48</v>
      </c>
      <c r="F276">
        <v>-164.76</v>
      </c>
    </row>
    <row r="277" spans="1:6" x14ac:dyDescent="0.25">
      <c r="A277" s="1" t="s">
        <v>28</v>
      </c>
      <c r="B277">
        <v>94</v>
      </c>
      <c r="C277">
        <v>-14.57</v>
      </c>
      <c r="D277">
        <v>178.49</v>
      </c>
      <c r="E277">
        <v>-14.59</v>
      </c>
      <c r="F277">
        <v>178.31</v>
      </c>
    </row>
    <row r="278" spans="1:6" x14ac:dyDescent="0.25">
      <c r="A278" s="1" t="s">
        <v>28</v>
      </c>
      <c r="B278">
        <v>95</v>
      </c>
      <c r="C278">
        <v>-14.53</v>
      </c>
      <c r="D278">
        <v>161.24</v>
      </c>
      <c r="E278">
        <v>-14.55</v>
      </c>
      <c r="F278">
        <v>160.47</v>
      </c>
    </row>
    <row r="279" spans="1:6" x14ac:dyDescent="0.25">
      <c r="A279" s="1" t="s">
        <v>28</v>
      </c>
      <c r="B279">
        <v>96</v>
      </c>
      <c r="C279">
        <v>-14.4</v>
      </c>
      <c r="D279">
        <v>144.30000000000001</v>
      </c>
      <c r="E279">
        <v>-14.41</v>
      </c>
      <c r="F279">
        <v>143.47999999999999</v>
      </c>
    </row>
    <row r="280" spans="1:6" x14ac:dyDescent="0.25">
      <c r="A280" s="1" t="s">
        <v>28</v>
      </c>
      <c r="B280">
        <v>97</v>
      </c>
      <c r="C280">
        <v>-14.15</v>
      </c>
      <c r="D280">
        <v>127.32</v>
      </c>
      <c r="E280">
        <v>-14.23</v>
      </c>
      <c r="F280">
        <v>126.24</v>
      </c>
    </row>
    <row r="281" spans="1:6" x14ac:dyDescent="0.25">
      <c r="A281" s="1" t="s">
        <v>28</v>
      </c>
      <c r="B281">
        <v>98</v>
      </c>
      <c r="C281">
        <v>-13.91</v>
      </c>
      <c r="D281">
        <v>109.5</v>
      </c>
      <c r="E281">
        <v>-13.89</v>
      </c>
      <c r="F281">
        <v>108.91</v>
      </c>
    </row>
    <row r="282" spans="1:6" x14ac:dyDescent="0.25">
      <c r="A282" s="1" t="s">
        <v>28</v>
      </c>
      <c r="B282">
        <v>99</v>
      </c>
      <c r="C282">
        <v>-13.46</v>
      </c>
      <c r="D282">
        <v>93.17</v>
      </c>
      <c r="E282">
        <v>-13.46</v>
      </c>
      <c r="F282">
        <v>92.66</v>
      </c>
    </row>
    <row r="283" spans="1:6" x14ac:dyDescent="0.25">
      <c r="A283" s="1" t="s">
        <v>28</v>
      </c>
      <c r="B283">
        <v>100</v>
      </c>
      <c r="C283">
        <v>-12.99</v>
      </c>
      <c r="D283">
        <v>77.48</v>
      </c>
      <c r="E283">
        <v>-13.01</v>
      </c>
      <c r="F283">
        <v>76.81</v>
      </c>
    </row>
    <row r="284" spans="1:6" x14ac:dyDescent="0.25">
      <c r="A284" s="1" t="s">
        <v>28</v>
      </c>
      <c r="B284">
        <v>101</v>
      </c>
      <c r="C284">
        <v>-12.5</v>
      </c>
      <c r="D284">
        <v>63.16</v>
      </c>
      <c r="E284">
        <v>-12.57</v>
      </c>
      <c r="F284">
        <v>61.73</v>
      </c>
    </row>
    <row r="285" spans="1:6" x14ac:dyDescent="0.25">
      <c r="A285" s="1" t="s">
        <v>28</v>
      </c>
      <c r="B285">
        <v>102</v>
      </c>
      <c r="C285">
        <v>-12.06</v>
      </c>
      <c r="D285">
        <v>48.5</v>
      </c>
      <c r="E285">
        <v>-12.13</v>
      </c>
      <c r="F285">
        <v>47.6</v>
      </c>
    </row>
    <row r="286" spans="1:6" x14ac:dyDescent="0.25">
      <c r="A286" s="1" t="s">
        <v>28</v>
      </c>
      <c r="B286">
        <v>103</v>
      </c>
      <c r="C286">
        <v>-11.72</v>
      </c>
      <c r="D286">
        <v>35.15</v>
      </c>
      <c r="E286">
        <v>-11.75</v>
      </c>
      <c r="F286">
        <v>34.4</v>
      </c>
    </row>
    <row r="287" spans="1:6" x14ac:dyDescent="0.25">
      <c r="A287" s="1" t="s">
        <v>28</v>
      </c>
      <c r="B287">
        <v>104</v>
      </c>
      <c r="C287">
        <v>-11.44</v>
      </c>
      <c r="D287">
        <v>21.76</v>
      </c>
      <c r="E287">
        <v>-11.51</v>
      </c>
      <c r="F287">
        <v>21.19</v>
      </c>
    </row>
    <row r="288" spans="1:6" x14ac:dyDescent="0.25">
      <c r="A288" s="1" t="s">
        <v>28</v>
      </c>
      <c r="B288">
        <v>105</v>
      </c>
      <c r="C288">
        <v>-11.31</v>
      </c>
      <c r="D288">
        <v>8.98</v>
      </c>
      <c r="E288">
        <v>-11.33</v>
      </c>
      <c r="F288">
        <v>8.1199999999999992</v>
      </c>
    </row>
    <row r="289" spans="1:6" x14ac:dyDescent="0.25">
      <c r="A289" s="1" t="s">
        <v>28</v>
      </c>
      <c r="B289">
        <v>106</v>
      </c>
      <c r="C289">
        <v>-11.26</v>
      </c>
      <c r="D289">
        <v>-4.51</v>
      </c>
      <c r="E289">
        <v>-11.29</v>
      </c>
      <c r="F289">
        <v>-4.78</v>
      </c>
    </row>
    <row r="290" spans="1:6" x14ac:dyDescent="0.25">
      <c r="A290" s="1" t="s">
        <v>28</v>
      </c>
      <c r="B290">
        <v>107</v>
      </c>
      <c r="C290">
        <v>-11.24</v>
      </c>
      <c r="D290">
        <v>-18.3</v>
      </c>
      <c r="E290">
        <v>-11.31</v>
      </c>
      <c r="F290">
        <v>-18.53</v>
      </c>
    </row>
    <row r="291" spans="1:6" x14ac:dyDescent="0.25">
      <c r="A291" s="1" t="s">
        <v>28</v>
      </c>
      <c r="B291">
        <v>108</v>
      </c>
      <c r="C291">
        <v>-11.24</v>
      </c>
      <c r="D291">
        <v>-31.41</v>
      </c>
      <c r="E291">
        <v>-11.29</v>
      </c>
      <c r="F291">
        <v>-31.83</v>
      </c>
    </row>
    <row r="292" spans="1:6" x14ac:dyDescent="0.25">
      <c r="A292" s="1" t="s">
        <v>28</v>
      </c>
      <c r="B292">
        <v>109</v>
      </c>
      <c r="C292">
        <v>-11.31</v>
      </c>
      <c r="D292">
        <v>-44.01</v>
      </c>
      <c r="E292">
        <v>-11.35</v>
      </c>
      <c r="F292">
        <v>-44.77</v>
      </c>
    </row>
    <row r="293" spans="1:6" x14ac:dyDescent="0.25">
      <c r="A293" s="1" t="s">
        <v>28</v>
      </c>
      <c r="B293">
        <v>110</v>
      </c>
      <c r="C293">
        <v>-11.5</v>
      </c>
      <c r="D293">
        <v>-57.29</v>
      </c>
      <c r="E293">
        <v>-11.47</v>
      </c>
      <c r="F293">
        <v>-57.77</v>
      </c>
    </row>
    <row r="294" spans="1:6" x14ac:dyDescent="0.25">
      <c r="A294" s="1" t="s">
        <v>28</v>
      </c>
      <c r="B294">
        <v>111</v>
      </c>
      <c r="C294">
        <v>-11.72</v>
      </c>
      <c r="D294">
        <v>-69.959999999999994</v>
      </c>
      <c r="E294">
        <v>-11.78</v>
      </c>
      <c r="F294">
        <v>-70.459999999999994</v>
      </c>
    </row>
    <row r="295" spans="1:6" x14ac:dyDescent="0.25">
      <c r="A295" s="1" t="s">
        <v>28</v>
      </c>
      <c r="B295">
        <v>112</v>
      </c>
      <c r="C295">
        <v>-12.19</v>
      </c>
      <c r="D295">
        <v>-82.89</v>
      </c>
      <c r="E295">
        <v>-12.22</v>
      </c>
      <c r="F295">
        <v>-83.84</v>
      </c>
    </row>
    <row r="296" spans="1:6" x14ac:dyDescent="0.25">
      <c r="A296" s="1" t="s">
        <v>28</v>
      </c>
      <c r="B296">
        <v>113</v>
      </c>
      <c r="C296">
        <v>-12.71</v>
      </c>
      <c r="D296">
        <v>-96.35</v>
      </c>
      <c r="E296">
        <v>-12.77</v>
      </c>
      <c r="F296">
        <v>-98.07</v>
      </c>
    </row>
    <row r="297" spans="1:6" x14ac:dyDescent="0.25">
      <c r="A297" s="1" t="s">
        <v>28</v>
      </c>
      <c r="B297">
        <v>114</v>
      </c>
      <c r="C297">
        <v>-13.34</v>
      </c>
      <c r="D297">
        <v>-112.49</v>
      </c>
      <c r="E297">
        <v>-13.38</v>
      </c>
      <c r="F297">
        <v>-113.54</v>
      </c>
    </row>
    <row r="298" spans="1:6" x14ac:dyDescent="0.25">
      <c r="A298" s="1" t="s">
        <v>28</v>
      </c>
      <c r="B298">
        <v>115</v>
      </c>
      <c r="C298">
        <v>-13.88</v>
      </c>
      <c r="D298">
        <v>-129.24</v>
      </c>
      <c r="E298">
        <v>-13.93</v>
      </c>
      <c r="F298">
        <v>-130.72999999999999</v>
      </c>
    </row>
    <row r="299" spans="1:6" x14ac:dyDescent="0.25">
      <c r="A299" s="1" t="s">
        <v>28</v>
      </c>
      <c r="B299">
        <v>116</v>
      </c>
      <c r="C299">
        <v>-14.27</v>
      </c>
      <c r="D299">
        <v>-147.5</v>
      </c>
      <c r="E299">
        <v>-14.32</v>
      </c>
      <c r="F299">
        <v>-148.65</v>
      </c>
    </row>
    <row r="300" spans="1:6" x14ac:dyDescent="0.25">
      <c r="A300" s="1" t="s">
        <v>28</v>
      </c>
      <c r="B300">
        <v>117</v>
      </c>
      <c r="C300">
        <v>-14.36</v>
      </c>
      <c r="D300">
        <v>-166.39</v>
      </c>
      <c r="E300">
        <v>-14.43</v>
      </c>
      <c r="F300">
        <v>-167.96</v>
      </c>
    </row>
    <row r="301" spans="1:6" x14ac:dyDescent="0.25">
      <c r="A301" s="1" t="s">
        <v>28</v>
      </c>
      <c r="B301">
        <v>118</v>
      </c>
      <c r="C301">
        <v>-14.22</v>
      </c>
      <c r="D301">
        <v>174.59</v>
      </c>
      <c r="E301">
        <v>-14.21</v>
      </c>
      <c r="F301">
        <v>173.71</v>
      </c>
    </row>
    <row r="302" spans="1:6" x14ac:dyDescent="0.25">
      <c r="A302" s="1" t="s">
        <v>28</v>
      </c>
      <c r="B302">
        <v>119</v>
      </c>
      <c r="C302">
        <v>-13.88</v>
      </c>
      <c r="D302">
        <v>157.1</v>
      </c>
      <c r="E302">
        <v>-13.82</v>
      </c>
      <c r="F302">
        <v>156.57</v>
      </c>
    </row>
    <row r="303" spans="1:6" x14ac:dyDescent="0.25">
      <c r="A303" s="1" t="s">
        <v>28</v>
      </c>
      <c r="B303">
        <v>120</v>
      </c>
      <c r="C303">
        <v>-13.44</v>
      </c>
      <c r="D303">
        <v>141.55000000000001</v>
      </c>
      <c r="E303">
        <v>-13.44</v>
      </c>
      <c r="F303">
        <v>141.16999999999999</v>
      </c>
    </row>
    <row r="304" spans="1:6" x14ac:dyDescent="0.25">
      <c r="A304" s="1" t="s">
        <v>28</v>
      </c>
      <c r="B304">
        <v>121</v>
      </c>
      <c r="C304">
        <v>-13.05</v>
      </c>
      <c r="D304">
        <v>127.55</v>
      </c>
      <c r="E304">
        <v>-13.02</v>
      </c>
      <c r="F304">
        <v>127.19</v>
      </c>
    </row>
    <row r="305" spans="1:6" x14ac:dyDescent="0.25">
      <c r="A305" s="1" t="s">
        <v>28</v>
      </c>
      <c r="B305">
        <v>122</v>
      </c>
      <c r="C305">
        <v>-12.72</v>
      </c>
      <c r="D305">
        <v>113.81</v>
      </c>
      <c r="E305">
        <v>-12.74</v>
      </c>
      <c r="F305">
        <v>113.6</v>
      </c>
    </row>
    <row r="306" spans="1:6" x14ac:dyDescent="0.25">
      <c r="A306" s="1" t="s">
        <v>28</v>
      </c>
      <c r="B306">
        <v>123</v>
      </c>
      <c r="C306">
        <v>-12.58</v>
      </c>
      <c r="D306">
        <v>100.97</v>
      </c>
      <c r="E306">
        <v>-12.6</v>
      </c>
      <c r="F306">
        <v>100.73</v>
      </c>
    </row>
    <row r="307" spans="1:6" x14ac:dyDescent="0.25">
      <c r="A307" s="1" t="s">
        <v>28</v>
      </c>
      <c r="B307">
        <v>124</v>
      </c>
      <c r="C307">
        <v>-12.58</v>
      </c>
      <c r="D307">
        <v>88.29</v>
      </c>
      <c r="E307">
        <v>-12.6</v>
      </c>
      <c r="F307">
        <v>88.32</v>
      </c>
    </row>
    <row r="308" spans="1:6" x14ac:dyDescent="0.25">
      <c r="A308" s="1" t="s">
        <v>28</v>
      </c>
      <c r="B308">
        <v>125</v>
      </c>
      <c r="C308">
        <v>-12.67</v>
      </c>
      <c r="D308">
        <v>75.87</v>
      </c>
      <c r="E308">
        <v>-12.72</v>
      </c>
      <c r="F308">
        <v>75.61</v>
      </c>
    </row>
    <row r="309" spans="1:6" x14ac:dyDescent="0.25">
      <c r="A309" s="1" t="s">
        <v>28</v>
      </c>
      <c r="B309">
        <v>126</v>
      </c>
      <c r="C309">
        <v>-12.96</v>
      </c>
      <c r="D309">
        <v>62.49</v>
      </c>
      <c r="E309">
        <v>-12.98</v>
      </c>
      <c r="F309">
        <v>61.97</v>
      </c>
    </row>
    <row r="310" spans="1:6" x14ac:dyDescent="0.25">
      <c r="A310" s="1" t="s">
        <v>28</v>
      </c>
      <c r="B310">
        <v>127</v>
      </c>
      <c r="C310">
        <v>-13.29</v>
      </c>
      <c r="D310">
        <v>49.21</v>
      </c>
      <c r="E310">
        <v>-13.33</v>
      </c>
      <c r="F310">
        <v>48.79</v>
      </c>
    </row>
    <row r="311" spans="1:6" x14ac:dyDescent="0.25">
      <c r="A311" s="1" t="s">
        <v>28</v>
      </c>
      <c r="B311">
        <v>128</v>
      </c>
      <c r="C311">
        <v>-13.77</v>
      </c>
      <c r="D311">
        <v>35.21</v>
      </c>
      <c r="E311">
        <v>-13.81</v>
      </c>
      <c r="F311">
        <v>34.99</v>
      </c>
    </row>
    <row r="312" spans="1:6" x14ac:dyDescent="0.25">
      <c r="A312" s="1" t="s">
        <v>28</v>
      </c>
      <c r="B312">
        <v>129</v>
      </c>
      <c r="C312">
        <v>-14.23</v>
      </c>
      <c r="D312">
        <v>20.67</v>
      </c>
      <c r="E312">
        <v>-14.28</v>
      </c>
      <c r="F312">
        <v>19.68</v>
      </c>
    </row>
    <row r="313" spans="1:6" x14ac:dyDescent="0.25">
      <c r="A313" s="1" t="s">
        <v>28</v>
      </c>
      <c r="B313">
        <v>130</v>
      </c>
      <c r="C313">
        <v>-14.65</v>
      </c>
      <c r="D313">
        <v>4.71</v>
      </c>
      <c r="E313">
        <v>-14.72</v>
      </c>
      <c r="F313">
        <v>4.08</v>
      </c>
    </row>
    <row r="314" spans="1:6" x14ac:dyDescent="0.25">
      <c r="A314" s="1" t="s">
        <v>28</v>
      </c>
      <c r="B314">
        <v>131</v>
      </c>
      <c r="C314">
        <v>-15.08</v>
      </c>
      <c r="D314">
        <v>-11.62</v>
      </c>
      <c r="E314">
        <v>-15.1</v>
      </c>
      <c r="F314">
        <v>-11.97</v>
      </c>
    </row>
    <row r="315" spans="1:6" x14ac:dyDescent="0.25">
      <c r="A315" s="1" t="s">
        <v>28</v>
      </c>
      <c r="B315">
        <v>132</v>
      </c>
      <c r="C315">
        <v>-15.26</v>
      </c>
      <c r="D315">
        <v>-28.17</v>
      </c>
      <c r="E315">
        <v>-15.34</v>
      </c>
      <c r="F315">
        <v>-28.16</v>
      </c>
    </row>
    <row r="316" spans="1:6" x14ac:dyDescent="0.25">
      <c r="A316" s="1" t="s">
        <v>28</v>
      </c>
      <c r="B316">
        <v>133</v>
      </c>
      <c r="C316">
        <v>-15.5</v>
      </c>
      <c r="D316">
        <v>-43.83</v>
      </c>
      <c r="E316">
        <v>-15.53</v>
      </c>
      <c r="F316">
        <v>-44.95</v>
      </c>
    </row>
    <row r="317" spans="1:6" x14ac:dyDescent="0.25">
      <c r="A317" s="1" t="s">
        <v>28</v>
      </c>
      <c r="B317">
        <v>134</v>
      </c>
      <c r="C317">
        <v>-15.65</v>
      </c>
      <c r="D317">
        <v>-60.68</v>
      </c>
      <c r="E317">
        <v>-15.68</v>
      </c>
      <c r="F317">
        <v>-61.18</v>
      </c>
    </row>
    <row r="318" spans="1:6" x14ac:dyDescent="0.25">
      <c r="A318" s="1" t="s">
        <v>28</v>
      </c>
      <c r="B318">
        <v>135</v>
      </c>
      <c r="C318">
        <v>-15.7</v>
      </c>
      <c r="D318">
        <v>-76.78</v>
      </c>
      <c r="E318">
        <v>-15.73</v>
      </c>
      <c r="F318">
        <v>-77.7</v>
      </c>
    </row>
    <row r="319" spans="1:6" x14ac:dyDescent="0.25">
      <c r="A319" s="1" t="s">
        <v>28</v>
      </c>
      <c r="B319">
        <v>136</v>
      </c>
      <c r="C319">
        <v>-15.72</v>
      </c>
      <c r="D319">
        <v>-93.17</v>
      </c>
      <c r="E319">
        <v>-15.75</v>
      </c>
      <c r="F319">
        <v>-93.43</v>
      </c>
    </row>
    <row r="320" spans="1:6" x14ac:dyDescent="0.25">
      <c r="A320" s="1" t="s">
        <v>28</v>
      </c>
      <c r="B320">
        <v>137</v>
      </c>
      <c r="C320">
        <v>-15.57</v>
      </c>
      <c r="D320">
        <v>-109.27</v>
      </c>
      <c r="E320">
        <v>-15.58</v>
      </c>
      <c r="F320">
        <v>-110.14</v>
      </c>
    </row>
    <row r="321" spans="1:6" x14ac:dyDescent="0.25">
      <c r="A321" s="1" t="s">
        <v>28</v>
      </c>
      <c r="B321">
        <v>138</v>
      </c>
      <c r="C321">
        <v>-15.3</v>
      </c>
      <c r="D321">
        <v>-125.57</v>
      </c>
      <c r="E321">
        <v>-15.27</v>
      </c>
      <c r="F321">
        <v>-126.18</v>
      </c>
    </row>
    <row r="322" spans="1:6" x14ac:dyDescent="0.25">
      <c r="A322" s="1" t="s">
        <v>28</v>
      </c>
      <c r="B322">
        <v>139</v>
      </c>
      <c r="C322">
        <v>-14.8</v>
      </c>
      <c r="D322">
        <v>-140.83000000000001</v>
      </c>
      <c r="E322">
        <v>-14.81</v>
      </c>
      <c r="F322">
        <v>-140.96</v>
      </c>
    </row>
    <row r="323" spans="1:6" x14ac:dyDescent="0.25">
      <c r="A323" s="1" t="s">
        <v>28</v>
      </c>
      <c r="B323">
        <v>140</v>
      </c>
      <c r="C323">
        <v>-14.26</v>
      </c>
      <c r="D323">
        <v>-154.54</v>
      </c>
      <c r="E323">
        <v>-14.24</v>
      </c>
      <c r="F323">
        <v>-154.69</v>
      </c>
    </row>
    <row r="324" spans="1:6" x14ac:dyDescent="0.25">
      <c r="A324" s="1" t="s">
        <v>28</v>
      </c>
      <c r="B324">
        <v>141</v>
      </c>
      <c r="C324">
        <v>-13.73</v>
      </c>
      <c r="D324">
        <v>-166.05</v>
      </c>
      <c r="E324">
        <v>-13.71</v>
      </c>
      <c r="F324">
        <v>-166.53</v>
      </c>
    </row>
    <row r="325" spans="1:6" x14ac:dyDescent="0.25">
      <c r="A325" s="1" t="s">
        <v>28</v>
      </c>
      <c r="B325">
        <v>142</v>
      </c>
      <c r="C325">
        <v>-13.33</v>
      </c>
      <c r="D325">
        <v>-177.18</v>
      </c>
      <c r="E325">
        <v>-13.33</v>
      </c>
      <c r="F325">
        <v>-177.31</v>
      </c>
    </row>
    <row r="326" spans="1:6" x14ac:dyDescent="0.25">
      <c r="A326" s="1" t="s">
        <v>28</v>
      </c>
      <c r="B326">
        <v>143</v>
      </c>
      <c r="C326">
        <v>-13.08</v>
      </c>
      <c r="D326">
        <v>172.7</v>
      </c>
      <c r="E326">
        <v>-13.12</v>
      </c>
      <c r="F326">
        <v>172.39</v>
      </c>
    </row>
    <row r="327" spans="1:6" x14ac:dyDescent="0.25">
      <c r="A327" s="1" t="s">
        <v>28</v>
      </c>
      <c r="B327">
        <v>144</v>
      </c>
      <c r="C327">
        <v>-12.95</v>
      </c>
      <c r="D327">
        <v>163.03</v>
      </c>
      <c r="E327">
        <v>-12.98</v>
      </c>
      <c r="F327">
        <v>162.83000000000001</v>
      </c>
    </row>
    <row r="328" spans="1:6" x14ac:dyDescent="0.25">
      <c r="A328" s="1" t="s">
        <v>28</v>
      </c>
      <c r="B328">
        <v>145</v>
      </c>
      <c r="C328">
        <v>-13.02</v>
      </c>
      <c r="D328">
        <v>153.85</v>
      </c>
      <c r="E328">
        <v>-13.04</v>
      </c>
      <c r="F328">
        <v>153.5</v>
      </c>
    </row>
    <row r="329" spans="1:6" x14ac:dyDescent="0.25">
      <c r="A329" s="1" t="s">
        <v>28</v>
      </c>
      <c r="B329">
        <v>146</v>
      </c>
      <c r="C329">
        <v>-13.25</v>
      </c>
      <c r="D329">
        <v>143.80000000000001</v>
      </c>
      <c r="E329">
        <v>-13.24</v>
      </c>
      <c r="F329">
        <v>143.44999999999999</v>
      </c>
    </row>
    <row r="330" spans="1:6" x14ac:dyDescent="0.25">
      <c r="A330" s="1" t="s">
        <v>28</v>
      </c>
      <c r="B330">
        <v>147</v>
      </c>
      <c r="C330">
        <v>-13.53</v>
      </c>
      <c r="D330">
        <v>133.83000000000001</v>
      </c>
      <c r="E330">
        <v>-13.58</v>
      </c>
      <c r="F330">
        <v>133.24</v>
      </c>
    </row>
    <row r="331" spans="1:6" x14ac:dyDescent="0.25">
      <c r="A331" s="1" t="s">
        <v>28</v>
      </c>
      <c r="B331">
        <v>148</v>
      </c>
      <c r="C331">
        <v>-13.95</v>
      </c>
      <c r="D331">
        <v>123.47</v>
      </c>
      <c r="E331">
        <v>-13.94</v>
      </c>
      <c r="F331">
        <v>123.49</v>
      </c>
    </row>
    <row r="332" spans="1:6" x14ac:dyDescent="0.25">
      <c r="A332" s="1" t="s">
        <v>28</v>
      </c>
      <c r="B332">
        <v>149</v>
      </c>
      <c r="C332">
        <v>-14.42</v>
      </c>
      <c r="D332">
        <v>113.16</v>
      </c>
      <c r="E332">
        <v>-14.45</v>
      </c>
      <c r="F332">
        <v>112.57</v>
      </c>
    </row>
    <row r="333" spans="1:6" x14ac:dyDescent="0.25">
      <c r="A333" s="1" t="s">
        <v>28</v>
      </c>
      <c r="B333">
        <v>150</v>
      </c>
      <c r="C333">
        <v>-14.98</v>
      </c>
      <c r="D333">
        <v>101.34</v>
      </c>
      <c r="E333">
        <v>-14.97</v>
      </c>
      <c r="F333">
        <v>100.79</v>
      </c>
    </row>
    <row r="334" spans="1:6" x14ac:dyDescent="0.25">
      <c r="A334" s="1" t="s">
        <v>28</v>
      </c>
      <c r="B334">
        <v>151</v>
      </c>
      <c r="C334">
        <v>-15.56</v>
      </c>
      <c r="D334">
        <v>89.71</v>
      </c>
      <c r="E334">
        <v>-15.54</v>
      </c>
      <c r="F334">
        <v>89.22</v>
      </c>
    </row>
    <row r="335" spans="1:6" x14ac:dyDescent="0.25">
      <c r="A335" s="1" t="s">
        <v>28</v>
      </c>
      <c r="B335">
        <v>152</v>
      </c>
      <c r="C335">
        <v>-16.09</v>
      </c>
      <c r="D335">
        <v>77.5</v>
      </c>
      <c r="E335">
        <v>-16.170000000000002</v>
      </c>
      <c r="F335">
        <v>77.489999999999995</v>
      </c>
    </row>
    <row r="336" spans="1:6" x14ac:dyDescent="0.25">
      <c r="A336" s="1" t="s">
        <v>28</v>
      </c>
      <c r="B336">
        <v>153</v>
      </c>
      <c r="C336">
        <v>-16.670000000000002</v>
      </c>
      <c r="D336">
        <v>65.13</v>
      </c>
      <c r="E336">
        <v>-16.670000000000002</v>
      </c>
      <c r="F336">
        <v>64.31</v>
      </c>
    </row>
    <row r="337" spans="1:6" x14ac:dyDescent="0.25">
      <c r="A337" s="1" t="s">
        <v>28</v>
      </c>
      <c r="B337">
        <v>154</v>
      </c>
      <c r="C337">
        <v>-17.190000000000001</v>
      </c>
      <c r="D337">
        <v>52.06</v>
      </c>
      <c r="E337">
        <v>-17.29</v>
      </c>
      <c r="F337">
        <v>51.96</v>
      </c>
    </row>
    <row r="338" spans="1:6" x14ac:dyDescent="0.25">
      <c r="A338" s="1" t="s">
        <v>28</v>
      </c>
      <c r="B338">
        <v>155</v>
      </c>
      <c r="C338">
        <v>-17.670000000000002</v>
      </c>
      <c r="D338">
        <v>38.770000000000003</v>
      </c>
      <c r="E338">
        <v>-17.71</v>
      </c>
      <c r="F338">
        <v>38.24</v>
      </c>
    </row>
    <row r="339" spans="1:6" x14ac:dyDescent="0.25">
      <c r="A339" s="1" t="s">
        <v>28</v>
      </c>
      <c r="B339">
        <v>156</v>
      </c>
      <c r="C339">
        <v>-18.16</v>
      </c>
      <c r="D339">
        <v>25.31</v>
      </c>
      <c r="E339">
        <v>-18.13</v>
      </c>
      <c r="F339">
        <v>25.19</v>
      </c>
    </row>
    <row r="340" spans="1:6" x14ac:dyDescent="0.25">
      <c r="A340" s="1" t="s">
        <v>28</v>
      </c>
      <c r="B340">
        <v>157</v>
      </c>
      <c r="C340">
        <v>-18.38</v>
      </c>
      <c r="D340">
        <v>11.59</v>
      </c>
      <c r="E340">
        <v>-18.39</v>
      </c>
      <c r="F340">
        <v>11.54</v>
      </c>
    </row>
    <row r="341" spans="1:6" x14ac:dyDescent="0.25">
      <c r="A341" s="1" t="s">
        <v>28</v>
      </c>
      <c r="B341">
        <v>158</v>
      </c>
      <c r="C341">
        <v>-18.559999999999999</v>
      </c>
      <c r="D341">
        <v>-2.27</v>
      </c>
      <c r="E341">
        <v>-18.57</v>
      </c>
      <c r="F341">
        <v>-2.81</v>
      </c>
    </row>
    <row r="342" spans="1:6" x14ac:dyDescent="0.25">
      <c r="A342" s="1" t="s">
        <v>28</v>
      </c>
      <c r="B342">
        <v>159</v>
      </c>
      <c r="C342">
        <v>-18.59</v>
      </c>
      <c r="D342">
        <v>-14.92</v>
      </c>
      <c r="E342">
        <v>-18.649999999999999</v>
      </c>
      <c r="F342">
        <v>-15.67</v>
      </c>
    </row>
    <row r="343" spans="1:6" x14ac:dyDescent="0.25">
      <c r="A343" s="1" t="s">
        <v>28</v>
      </c>
      <c r="B343">
        <v>160</v>
      </c>
      <c r="C343">
        <v>-18.47</v>
      </c>
      <c r="D343">
        <v>-27.39</v>
      </c>
      <c r="E343">
        <v>-18.489999999999998</v>
      </c>
      <c r="F343">
        <v>-27.88</v>
      </c>
    </row>
    <row r="344" spans="1:6" x14ac:dyDescent="0.25">
      <c r="A344" s="1" t="s">
        <v>28</v>
      </c>
      <c r="B344">
        <v>161</v>
      </c>
      <c r="C344">
        <v>-18.37</v>
      </c>
      <c r="D344">
        <v>-38.020000000000003</v>
      </c>
      <c r="E344">
        <v>-18.32</v>
      </c>
      <c r="F344">
        <v>-38.39</v>
      </c>
    </row>
    <row r="345" spans="1:6" x14ac:dyDescent="0.25">
      <c r="A345" s="1" t="s">
        <v>28</v>
      </c>
      <c r="B345">
        <v>162</v>
      </c>
      <c r="C345">
        <v>-18.18</v>
      </c>
      <c r="D345">
        <v>-48.92</v>
      </c>
      <c r="E345">
        <v>-18.2</v>
      </c>
      <c r="F345">
        <v>-49.21</v>
      </c>
    </row>
    <row r="346" spans="1:6" x14ac:dyDescent="0.25">
      <c r="A346" s="1" t="s">
        <v>28</v>
      </c>
      <c r="B346">
        <v>163</v>
      </c>
      <c r="C346">
        <v>-18.11</v>
      </c>
      <c r="D346">
        <v>-57.62</v>
      </c>
      <c r="E346">
        <v>-18.100000000000001</v>
      </c>
      <c r="F346">
        <v>-57.71</v>
      </c>
    </row>
    <row r="347" spans="1:6" x14ac:dyDescent="0.25">
      <c r="A347" s="1" t="s">
        <v>28</v>
      </c>
      <c r="B347">
        <v>164</v>
      </c>
      <c r="C347">
        <v>-18.03</v>
      </c>
      <c r="D347">
        <v>-66</v>
      </c>
      <c r="E347">
        <v>-18.04</v>
      </c>
      <c r="F347">
        <v>-65.45</v>
      </c>
    </row>
    <row r="348" spans="1:6" x14ac:dyDescent="0.25">
      <c r="A348" s="1" t="s">
        <v>28</v>
      </c>
      <c r="B348">
        <v>165</v>
      </c>
      <c r="C348">
        <v>-18.02</v>
      </c>
      <c r="D348">
        <v>-72.510000000000005</v>
      </c>
      <c r="E348">
        <v>-18</v>
      </c>
      <c r="F348">
        <v>-72.84</v>
      </c>
    </row>
    <row r="349" spans="1:6" x14ac:dyDescent="0.25">
      <c r="A349" s="1" t="s">
        <v>28</v>
      </c>
      <c r="B349">
        <v>166</v>
      </c>
      <c r="C349">
        <v>-18.100000000000001</v>
      </c>
      <c r="D349">
        <v>-80.5</v>
      </c>
      <c r="E349">
        <v>-18.07</v>
      </c>
      <c r="F349">
        <v>-80.13</v>
      </c>
    </row>
    <row r="350" spans="1:6" x14ac:dyDescent="0.25">
      <c r="A350" s="1" t="s">
        <v>28</v>
      </c>
      <c r="B350">
        <v>167</v>
      </c>
      <c r="C350">
        <v>-18.260000000000002</v>
      </c>
      <c r="D350">
        <v>-86.54</v>
      </c>
      <c r="E350">
        <v>-18.29</v>
      </c>
      <c r="F350">
        <v>-87.03</v>
      </c>
    </row>
    <row r="351" spans="1:6" x14ac:dyDescent="0.25">
      <c r="A351" s="1" t="s">
        <v>28</v>
      </c>
      <c r="B351">
        <v>168</v>
      </c>
      <c r="C351">
        <v>-18.55</v>
      </c>
      <c r="D351">
        <v>-93.63</v>
      </c>
      <c r="E351">
        <v>-18.47</v>
      </c>
      <c r="F351">
        <v>-93.5</v>
      </c>
    </row>
    <row r="352" spans="1:6" x14ac:dyDescent="0.25">
      <c r="A352" s="1" t="s">
        <v>28</v>
      </c>
      <c r="B352">
        <v>169</v>
      </c>
      <c r="C352">
        <v>-18.78</v>
      </c>
      <c r="D352">
        <v>-99.87</v>
      </c>
      <c r="E352">
        <v>-18.77</v>
      </c>
      <c r="F352">
        <v>-100.28</v>
      </c>
    </row>
    <row r="353" spans="1:6" x14ac:dyDescent="0.25">
      <c r="A353" s="1" t="s">
        <v>28</v>
      </c>
      <c r="B353">
        <v>170</v>
      </c>
      <c r="C353">
        <v>-19.14</v>
      </c>
      <c r="D353">
        <v>-106.93</v>
      </c>
      <c r="E353">
        <v>-19.190000000000001</v>
      </c>
      <c r="F353">
        <v>-107.43</v>
      </c>
    </row>
    <row r="354" spans="1:6" x14ac:dyDescent="0.25">
      <c r="A354" s="1" t="s">
        <v>28</v>
      </c>
      <c r="B354">
        <v>171</v>
      </c>
      <c r="C354">
        <v>-19.55</v>
      </c>
      <c r="D354">
        <v>-114.1</v>
      </c>
      <c r="E354">
        <v>-19.57</v>
      </c>
      <c r="F354">
        <v>-114.16</v>
      </c>
    </row>
    <row r="355" spans="1:6" x14ac:dyDescent="0.25">
      <c r="A355" s="1" t="s">
        <v>28</v>
      </c>
      <c r="B355">
        <v>172</v>
      </c>
      <c r="C355">
        <v>-19.91</v>
      </c>
      <c r="D355">
        <v>-120.91</v>
      </c>
      <c r="E355">
        <v>-19.96</v>
      </c>
      <c r="F355">
        <v>-120.84</v>
      </c>
    </row>
    <row r="356" spans="1:6" x14ac:dyDescent="0.25">
      <c r="A356" s="1" t="s">
        <v>28</v>
      </c>
      <c r="B356">
        <v>173</v>
      </c>
      <c r="C356">
        <v>-20.29</v>
      </c>
      <c r="D356">
        <v>-127.31</v>
      </c>
      <c r="E356">
        <v>-20.350000000000001</v>
      </c>
      <c r="F356">
        <v>-127.95</v>
      </c>
    </row>
    <row r="357" spans="1:6" x14ac:dyDescent="0.25">
      <c r="A357" s="1" t="s">
        <v>28</v>
      </c>
      <c r="B357">
        <v>174</v>
      </c>
      <c r="C357">
        <v>-20.74</v>
      </c>
      <c r="D357">
        <v>-133.81</v>
      </c>
      <c r="E357">
        <v>-20.8</v>
      </c>
      <c r="F357">
        <v>-134.57</v>
      </c>
    </row>
    <row r="358" spans="1:6" x14ac:dyDescent="0.25">
      <c r="A358" s="1" t="s">
        <v>28</v>
      </c>
      <c r="B358">
        <v>175</v>
      </c>
      <c r="C358">
        <v>-21.38</v>
      </c>
      <c r="D358">
        <v>-140.16</v>
      </c>
      <c r="E358">
        <v>-21.38</v>
      </c>
      <c r="F358">
        <v>-140.99</v>
      </c>
    </row>
    <row r="359" spans="1:6" x14ac:dyDescent="0.25">
      <c r="A359" s="1" t="s">
        <v>28</v>
      </c>
      <c r="B359">
        <v>176</v>
      </c>
      <c r="C359">
        <v>-22.13</v>
      </c>
      <c r="D359">
        <v>-145.74</v>
      </c>
      <c r="E359">
        <v>-22.1</v>
      </c>
      <c r="F359">
        <v>-146.66</v>
      </c>
    </row>
    <row r="360" spans="1:6" x14ac:dyDescent="0.25">
      <c r="A360" s="1" t="s">
        <v>28</v>
      </c>
      <c r="B360">
        <v>177</v>
      </c>
      <c r="C360">
        <v>-22.95</v>
      </c>
      <c r="D360">
        <v>-152.01</v>
      </c>
      <c r="E360">
        <v>-22.96</v>
      </c>
      <c r="F360">
        <v>-153.41999999999999</v>
      </c>
    </row>
    <row r="361" spans="1:6" x14ac:dyDescent="0.25">
      <c r="A361" s="1" t="s">
        <v>28</v>
      </c>
      <c r="B361">
        <v>178</v>
      </c>
      <c r="C361">
        <v>-23.91</v>
      </c>
      <c r="D361">
        <v>-159.79</v>
      </c>
      <c r="E361">
        <v>-23.88</v>
      </c>
      <c r="F361">
        <v>-159.91999999999999</v>
      </c>
    </row>
    <row r="362" spans="1:6" x14ac:dyDescent="0.25">
      <c r="A362" s="1" t="s">
        <v>28</v>
      </c>
      <c r="B362">
        <v>179</v>
      </c>
      <c r="C362">
        <v>-24.83</v>
      </c>
      <c r="D362">
        <v>-168.44</v>
      </c>
      <c r="E362">
        <v>-24.74</v>
      </c>
      <c r="F362">
        <v>-169.32</v>
      </c>
    </row>
    <row r="363" spans="1:6" x14ac:dyDescent="0.25">
      <c r="A363" s="1" t="s">
        <v>28</v>
      </c>
      <c r="B363">
        <v>180</v>
      </c>
      <c r="C363">
        <v>-25.61</v>
      </c>
      <c r="D363">
        <v>-178.19</v>
      </c>
      <c r="E363">
        <v>-25.55</v>
      </c>
      <c r="F363">
        <v>-179.53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FD3B-F33D-473E-9935-7403ACFE02C2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3" bestFit="1" customWidth="1"/>
    <col min="7" max="7" width="10" bestFit="1" customWidth="1"/>
    <col min="8" max="8" width="12.7109375" bestFit="1" customWidth="1"/>
    <col min="9" max="9" width="11" bestFit="1" customWidth="1"/>
    <col min="10" max="10" width="12.7109375" bestFit="1" customWidth="1"/>
    <col min="11" max="11" width="12" bestFit="1" customWidth="1"/>
    <col min="13" max="17" width="11.140625" bestFit="1" customWidth="1"/>
  </cols>
  <sheetData>
    <row r="1" spans="1:11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25</v>
      </c>
      <c r="G1" t="s">
        <v>26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5">
      <c r="A2" t="s">
        <v>10</v>
      </c>
      <c r="B2" t="s">
        <v>11</v>
      </c>
      <c r="C2" t="s">
        <v>12</v>
      </c>
      <c r="D2" t="s">
        <v>18</v>
      </c>
      <c r="E2" t="s">
        <v>19</v>
      </c>
      <c r="F2" t="s">
        <v>25</v>
      </c>
      <c r="G2" t="s">
        <v>27</v>
      </c>
      <c r="H2" t="s">
        <v>20</v>
      </c>
      <c r="I2" t="s">
        <v>21</v>
      </c>
      <c r="J2" t="s">
        <v>22</v>
      </c>
      <c r="K2" t="s">
        <v>23</v>
      </c>
    </row>
    <row r="3" spans="1:11" x14ac:dyDescent="0.25">
      <c r="A3">
        <v>-180</v>
      </c>
      <c r="B3">
        <v>-25.89</v>
      </c>
      <c r="C3">
        <v>178.52</v>
      </c>
      <c r="D3">
        <v>-25.92</v>
      </c>
      <c r="E3">
        <v>178.75</v>
      </c>
      <c r="F3">
        <f>_10sept_0_107[[#This Row],[H_mag]]-40</f>
        <v>-65.89</v>
      </c>
      <c r="G3">
        <f>_10sept_0_107[[#This Row],[V_mag]]-40</f>
        <v>-65.92</v>
      </c>
      <c r="H3">
        <f>10^(_10sept_0_107[[#This Row],[H_mag_adj]]/20)*COS(RADIANS(_10sept_0_107[[#This Row],[H_phase]]))</f>
        <v>-5.0740541288345664E-4</v>
      </c>
      <c r="I3">
        <f>10^(_10sept_0_107[[#This Row],[H_mag_adj]]/20)*SIN(RADIANS(_10sept_0_107[[#This Row],[H_phase]]))</f>
        <v>1.3109640606278369E-5</v>
      </c>
      <c r="J3">
        <f>10^(_10sept_0_107[[#This Row],[V_mag_adj]]/20)*COS(RADIANS(_10sept_0_107[[#This Row],[V_phase]]))</f>
        <v>-5.0570428943124259E-4</v>
      </c>
      <c r="K3">
        <f>10^(_10sept_0_107[[#This Row],[V_mag_adj]]/20)*SIN(RADIANS(_10sept_0_107[[#This Row],[V_phase]]))</f>
        <v>1.1034506849243706E-5</v>
      </c>
    </row>
    <row r="4" spans="1:11" x14ac:dyDescent="0.25">
      <c r="A4">
        <v>-179</v>
      </c>
      <c r="B4">
        <v>-26.48</v>
      </c>
      <c r="C4">
        <v>168.11</v>
      </c>
      <c r="D4">
        <v>-26.23</v>
      </c>
      <c r="E4">
        <v>167.37</v>
      </c>
      <c r="F4">
        <f>_10sept_0_107[[#This Row],[H_mag]]-40</f>
        <v>-66.48</v>
      </c>
      <c r="G4">
        <f>_10sept_0_107[[#This Row],[V_mag]]-40</f>
        <v>-66.23</v>
      </c>
      <c r="H4">
        <f>10^(_10sept_0_107[[#This Row],[H_mag_adj]]/20)*COS(RADIANS(_10sept_0_107[[#This Row],[H_phase]]))</f>
        <v>-4.6406710431551161E-4</v>
      </c>
      <c r="I4">
        <f>10^(_10sept_0_107[[#This Row],[H_mag_adj]]/20)*SIN(RADIANS(_10sept_0_107[[#This Row],[H_phase]]))</f>
        <v>9.7709688750878754E-5</v>
      </c>
      <c r="J4">
        <f>10^(_10sept_0_107[[#This Row],[V_mag_adj]]/20)*COS(RADIANS(_10sept_0_107[[#This Row],[V_phase]]))</f>
        <v>-4.7627949642745939E-4</v>
      </c>
      <c r="K4">
        <f>10^(_10sept_0_107[[#This Row],[V_mag_adj]]/20)*SIN(RADIANS(_10sept_0_107[[#This Row],[V_phase]]))</f>
        <v>1.0672295075884112E-4</v>
      </c>
    </row>
    <row r="5" spans="1:11" x14ac:dyDescent="0.25">
      <c r="A5">
        <v>-178</v>
      </c>
      <c r="B5">
        <v>-26.11</v>
      </c>
      <c r="C5">
        <v>156.36000000000001</v>
      </c>
      <c r="D5">
        <v>-26.26</v>
      </c>
      <c r="E5">
        <v>156.13999999999999</v>
      </c>
      <c r="F5">
        <f>_10sept_0_107[[#This Row],[H_mag]]-40</f>
        <v>-66.11</v>
      </c>
      <c r="G5">
        <f>_10sept_0_107[[#This Row],[V_mag]]-40</f>
        <v>-66.260000000000005</v>
      </c>
      <c r="H5">
        <f>10^(_10sept_0_107[[#This Row],[H_mag_adj]]/20)*COS(RADIANS(_10sept_0_107[[#This Row],[H_phase]]))</f>
        <v>-4.5335126156233934E-4</v>
      </c>
      <c r="I5">
        <f>10^(_10sept_0_107[[#This Row],[H_mag_adj]]/20)*SIN(RADIANS(_10sept_0_107[[#This Row],[H_phase]]))</f>
        <v>1.9844132085911336E-4</v>
      </c>
      <c r="J5">
        <f>10^(_10sept_0_107[[#This Row],[V_mag_adj]]/20)*COS(RADIANS(_10sept_0_107[[#This Row],[V_phase]]))</f>
        <v>-4.4483717975294854E-4</v>
      </c>
      <c r="K5">
        <f>10^(_10sept_0_107[[#This Row],[V_mag_adj]]/20)*SIN(RADIANS(_10sept_0_107[[#This Row],[V_phase]]))</f>
        <v>1.9675328017092485E-4</v>
      </c>
    </row>
    <row r="6" spans="1:11" x14ac:dyDescent="0.25">
      <c r="A6">
        <v>-177</v>
      </c>
      <c r="B6">
        <v>-25.66</v>
      </c>
      <c r="C6">
        <v>147.19999999999999</v>
      </c>
      <c r="D6">
        <v>-25.59</v>
      </c>
      <c r="E6">
        <v>145.65</v>
      </c>
      <c r="F6">
        <f>_10sept_0_107[[#This Row],[H_mag]]-40</f>
        <v>-65.66</v>
      </c>
      <c r="G6">
        <f>_10sept_0_107[[#This Row],[V_mag]]-40</f>
        <v>-65.59</v>
      </c>
      <c r="H6">
        <f>10^(_10sept_0_107[[#This Row],[H_mag_adj]]/20)*COS(RADIANS(_10sept_0_107[[#This Row],[H_phase]]))</f>
        <v>-4.3809886807351145E-4</v>
      </c>
      <c r="I6">
        <f>10^(_10sept_0_107[[#This Row],[H_mag_adj]]/20)*SIN(RADIANS(_10sept_0_107[[#This Row],[H_phase]]))</f>
        <v>2.8233545416156251E-4</v>
      </c>
      <c r="J6">
        <f>10^(_10sept_0_107[[#This Row],[V_mag_adj]]/20)*COS(RADIANS(_10sept_0_107[[#This Row],[V_phase]]))</f>
        <v>-4.3378342287994561E-4</v>
      </c>
      <c r="K6">
        <f>10^(_10sept_0_107[[#This Row],[V_mag_adj]]/20)*SIN(RADIANS(_10sept_0_107[[#This Row],[V_phase]]))</f>
        <v>2.9646201722411633E-4</v>
      </c>
    </row>
    <row r="7" spans="1:11" x14ac:dyDescent="0.25">
      <c r="A7">
        <v>-176</v>
      </c>
      <c r="B7">
        <v>-24.94</v>
      </c>
      <c r="C7">
        <v>139</v>
      </c>
      <c r="D7">
        <v>-24.92</v>
      </c>
      <c r="E7">
        <v>137.83000000000001</v>
      </c>
      <c r="F7">
        <f>_10sept_0_107[[#This Row],[H_mag]]-40</f>
        <v>-64.94</v>
      </c>
      <c r="G7">
        <f>_10sept_0_107[[#This Row],[V_mag]]-40</f>
        <v>-64.92</v>
      </c>
      <c r="H7">
        <f>10^(_10sept_0_107[[#This Row],[H_mag_adj]]/20)*COS(RADIANS(_10sept_0_107[[#This Row],[H_phase]]))</f>
        <v>-4.2734621613570075E-4</v>
      </c>
      <c r="I7">
        <f>10^(_10sept_0_107[[#This Row],[H_mag_adj]]/20)*SIN(RADIANS(_10sept_0_107[[#This Row],[H_phase]]))</f>
        <v>3.7148639814271143E-4</v>
      </c>
      <c r="J7">
        <f>10^(_10sept_0_107[[#This Row],[V_mag_adj]]/20)*COS(RADIANS(_10sept_0_107[[#This Row],[V_phase]]))</f>
        <v>-4.2063920693491343E-4</v>
      </c>
      <c r="K7">
        <f>10^(_10sept_0_107[[#This Row],[V_mag_adj]]/20)*SIN(RADIANS(_10sept_0_107[[#This Row],[V_phase]]))</f>
        <v>3.8101120287664767E-4</v>
      </c>
    </row>
    <row r="8" spans="1:11" x14ac:dyDescent="0.25">
      <c r="A8">
        <v>-175</v>
      </c>
      <c r="B8">
        <v>-24.01</v>
      </c>
      <c r="C8">
        <v>132.01</v>
      </c>
      <c r="D8">
        <v>-24.02</v>
      </c>
      <c r="E8">
        <v>132</v>
      </c>
      <c r="F8">
        <f>_10sept_0_107[[#This Row],[H_mag]]-40</f>
        <v>-64.010000000000005</v>
      </c>
      <c r="G8">
        <f>_10sept_0_107[[#This Row],[V_mag]]-40</f>
        <v>-64.02</v>
      </c>
      <c r="H8">
        <f>10^(_10sept_0_107[[#This Row],[H_mag_adj]]/20)*COS(RADIANS(_10sept_0_107[[#This Row],[H_phase]]))</f>
        <v>-4.2178881931350998E-4</v>
      </c>
      <c r="I8">
        <f>10^(_10sept_0_107[[#This Row],[H_mag_adj]]/20)*SIN(RADIANS(_10sept_0_107[[#This Row],[H_phase]]))</f>
        <v>4.6827955472298201E-4</v>
      </c>
      <c r="J8">
        <f>10^(_10sept_0_107[[#This Row],[V_mag_adj]]/20)*COS(RADIANS(_10sept_0_107[[#This Row],[V_phase]]))</f>
        <v>-4.2122185384188717E-4</v>
      </c>
      <c r="K8">
        <f>10^(_10sept_0_107[[#This Row],[V_mag_adj]]/20)*SIN(RADIANS(_10sept_0_107[[#This Row],[V_phase]]))</f>
        <v>4.6781426239635301E-4</v>
      </c>
    </row>
    <row r="9" spans="1:11" x14ac:dyDescent="0.25">
      <c r="A9">
        <v>-174</v>
      </c>
      <c r="B9">
        <v>-23.29</v>
      </c>
      <c r="C9">
        <v>129.83000000000001</v>
      </c>
      <c r="D9">
        <v>-23.21</v>
      </c>
      <c r="E9">
        <v>128.53</v>
      </c>
      <c r="F9">
        <f>_10sept_0_107[[#This Row],[H_mag]]-40</f>
        <v>-63.29</v>
      </c>
      <c r="G9">
        <f>_10sept_0_107[[#This Row],[V_mag]]-40</f>
        <v>-63.21</v>
      </c>
      <c r="H9">
        <f>10^(_10sept_0_107[[#This Row],[H_mag_adj]]/20)*COS(RADIANS(_10sept_0_107[[#This Row],[H_phase]]))</f>
        <v>-4.3855815591179961E-4</v>
      </c>
      <c r="I9">
        <f>10^(_10sept_0_107[[#This Row],[H_mag_adj]]/20)*SIN(RADIANS(_10sept_0_107[[#This Row],[H_phase]]))</f>
        <v>5.2581377504636224E-4</v>
      </c>
      <c r="J9">
        <f>10^(_10sept_0_107[[#This Row],[V_mag_adj]]/20)*COS(RADIANS(_10sept_0_107[[#This Row],[V_phase]]))</f>
        <v>-4.3046246623137729E-4</v>
      </c>
      <c r="K9">
        <f>10^(_10sept_0_107[[#This Row],[V_mag_adj]]/20)*SIN(RADIANS(_10sept_0_107[[#This Row],[V_phase]]))</f>
        <v>5.4058425691439697E-4</v>
      </c>
    </row>
    <row r="10" spans="1:11" x14ac:dyDescent="0.25">
      <c r="A10">
        <v>-173</v>
      </c>
      <c r="B10">
        <v>-22.47</v>
      </c>
      <c r="C10">
        <v>127.35</v>
      </c>
      <c r="D10">
        <v>-22.42</v>
      </c>
      <c r="E10">
        <v>126.36</v>
      </c>
      <c r="F10">
        <f>_10sept_0_107[[#This Row],[H_mag]]-40</f>
        <v>-62.47</v>
      </c>
      <c r="G10">
        <f>_10sept_0_107[[#This Row],[V_mag]]-40</f>
        <v>-62.42</v>
      </c>
      <c r="H10">
        <f>10^(_10sept_0_107[[#This Row],[H_mag_adj]]/20)*COS(RADIANS(_10sept_0_107[[#This Row],[H_phase]]))</f>
        <v>-4.5652163192421932E-4</v>
      </c>
      <c r="I10">
        <f>10^(_10sept_0_107[[#This Row],[H_mag_adj]]/20)*SIN(RADIANS(_10sept_0_107[[#This Row],[H_phase]]))</f>
        <v>5.9818666703922844E-4</v>
      </c>
      <c r="J10">
        <f>10^(_10sept_0_107[[#This Row],[V_mag_adj]]/20)*COS(RADIANS(_10sept_0_107[[#This Row],[V_phase]]))</f>
        <v>-4.4869354353542317E-4</v>
      </c>
      <c r="K10">
        <f>10^(_10sept_0_107[[#This Row],[V_mag_adj]]/20)*SIN(RADIANS(_10sept_0_107[[#This Row],[V_phase]]))</f>
        <v>6.0948349852596776E-4</v>
      </c>
    </row>
    <row r="11" spans="1:11" x14ac:dyDescent="0.25">
      <c r="A11">
        <v>-172</v>
      </c>
      <c r="B11">
        <v>-21.79</v>
      </c>
      <c r="C11">
        <v>126.67</v>
      </c>
      <c r="D11">
        <v>-21.87</v>
      </c>
      <c r="E11">
        <v>125.95</v>
      </c>
      <c r="F11">
        <f>_10sept_0_107[[#This Row],[H_mag]]-40</f>
        <v>-61.79</v>
      </c>
      <c r="G11">
        <f>_10sept_0_107[[#This Row],[V_mag]]-40</f>
        <v>-61.870000000000005</v>
      </c>
      <c r="H11">
        <f>10^(_10sept_0_107[[#This Row],[H_mag_adj]]/20)*COS(RADIANS(_10sept_0_107[[#This Row],[H_phase]]))</f>
        <v>-4.8598584668255445E-4</v>
      </c>
      <c r="I11">
        <f>10^(_10sept_0_107[[#This Row],[H_mag_adj]]/20)*SIN(RADIANS(_10sept_0_107[[#This Row],[H_phase]]))</f>
        <v>6.5271300012026802E-4</v>
      </c>
      <c r="J11">
        <f>10^(_10sept_0_107[[#This Row],[V_mag_adj]]/20)*COS(RADIANS(_10sept_0_107[[#This Row],[V_phase]]))</f>
        <v>-4.7336546100785847E-4</v>
      </c>
      <c r="K11">
        <f>10^(_10sept_0_107[[#This Row],[V_mag_adj]]/20)*SIN(RADIANS(_10sept_0_107[[#This Row],[V_phase]]))</f>
        <v>6.5272875734711307E-4</v>
      </c>
    </row>
    <row r="12" spans="1:11" x14ac:dyDescent="0.25">
      <c r="A12">
        <v>-171</v>
      </c>
      <c r="B12">
        <v>-21.39</v>
      </c>
      <c r="C12">
        <v>125.44</v>
      </c>
      <c r="D12">
        <v>-21.36</v>
      </c>
      <c r="E12">
        <v>125.17</v>
      </c>
      <c r="F12">
        <f>_10sept_0_107[[#This Row],[H_mag]]-40</f>
        <v>-61.39</v>
      </c>
      <c r="G12">
        <f>_10sept_0_107[[#This Row],[V_mag]]-40</f>
        <v>-61.36</v>
      </c>
      <c r="H12">
        <f>10^(_10sept_0_107[[#This Row],[H_mag_adj]]/20)*COS(RADIANS(_10sept_0_107[[#This Row],[H_phase]]))</f>
        <v>-4.9410100206120672E-4</v>
      </c>
      <c r="I12">
        <f>10^(_10sept_0_107[[#This Row],[H_mag_adj]]/20)*SIN(RADIANS(_10sept_0_107[[#This Row],[H_phase]]))</f>
        <v>6.9424070551737699E-4</v>
      </c>
      <c r="J12">
        <f>10^(_10sept_0_107[[#This Row],[V_mag_adj]]/20)*COS(RADIANS(_10sept_0_107[[#This Row],[V_phase]]))</f>
        <v>-4.9252217275862296E-4</v>
      </c>
      <c r="K12">
        <f>10^(_10sept_0_107[[#This Row],[V_mag_adj]]/20)*SIN(RADIANS(_10sept_0_107[[#This Row],[V_phase]]))</f>
        <v>6.9897138197821853E-4</v>
      </c>
    </row>
    <row r="13" spans="1:11" x14ac:dyDescent="0.25">
      <c r="A13">
        <v>-170</v>
      </c>
      <c r="B13">
        <v>-21.21</v>
      </c>
      <c r="C13">
        <v>125.02</v>
      </c>
      <c r="D13">
        <v>-21.18</v>
      </c>
      <c r="E13">
        <v>124.95</v>
      </c>
      <c r="F13">
        <f>_10sept_0_107[[#This Row],[H_mag]]-40</f>
        <v>-61.21</v>
      </c>
      <c r="G13">
        <f>_10sept_0_107[[#This Row],[V_mag]]-40</f>
        <v>-61.18</v>
      </c>
      <c r="H13">
        <f>10^(_10sept_0_107[[#This Row],[H_mag_adj]]/20)*COS(RADIANS(_10sept_0_107[[#This Row],[H_phase]]))</f>
        <v>-4.9923810317175244E-4</v>
      </c>
      <c r="I13">
        <f>10^(_10sept_0_107[[#This Row],[H_mag_adj]]/20)*SIN(RADIANS(_10sept_0_107[[#This Row],[H_phase]]))</f>
        <v>7.124564627838273E-4</v>
      </c>
      <c r="J13">
        <f>10^(_10sept_0_107[[#This Row],[V_mag_adj]]/20)*COS(RADIANS(_10sept_0_107[[#This Row],[V_phase]]))</f>
        <v>-5.0009157670869104E-4</v>
      </c>
      <c r="K13">
        <f>10^(_10sept_0_107[[#This Row],[V_mag_adj]]/20)*SIN(RADIANS(_10sept_0_107[[#This Row],[V_phase]]))</f>
        <v>7.1553296564898076E-4</v>
      </c>
    </row>
    <row r="14" spans="1:11" x14ac:dyDescent="0.25">
      <c r="A14">
        <v>-169</v>
      </c>
      <c r="B14">
        <v>-21.24</v>
      </c>
      <c r="C14">
        <v>124.89</v>
      </c>
      <c r="D14">
        <v>-21.23</v>
      </c>
      <c r="E14">
        <v>124.14</v>
      </c>
      <c r="F14">
        <f>_10sept_0_107[[#This Row],[H_mag]]-40</f>
        <v>-61.239999999999995</v>
      </c>
      <c r="G14">
        <f>_10sept_0_107[[#This Row],[V_mag]]-40</f>
        <v>-61.230000000000004</v>
      </c>
      <c r="H14">
        <f>10^(_10sept_0_107[[#This Row],[H_mag_adj]]/20)*COS(RADIANS(_10sept_0_107[[#This Row],[H_phase]]))</f>
        <v>-4.9590455213286127E-4</v>
      </c>
      <c r="I14">
        <f>10^(_10sept_0_107[[#This Row],[H_mag_adj]]/20)*SIN(RADIANS(_10sept_0_107[[#This Row],[H_phase]]))</f>
        <v>7.1112697121689258E-4</v>
      </c>
      <c r="J14">
        <f>10^(_10sept_0_107[[#This Row],[V_mag_adj]]/20)*COS(RADIANS(_10sept_0_107[[#This Row],[V_phase]]))</f>
        <v>-4.871141905657346E-4</v>
      </c>
      <c r="K14">
        <f>10^(_10sept_0_107[[#This Row],[V_mag_adj]]/20)*SIN(RADIANS(_10sept_0_107[[#This Row],[V_phase]]))</f>
        <v>7.1838383130691681E-4</v>
      </c>
    </row>
    <row r="15" spans="1:11" x14ac:dyDescent="0.25">
      <c r="A15">
        <v>-168</v>
      </c>
      <c r="B15">
        <v>-21.56</v>
      </c>
      <c r="C15">
        <v>124.76</v>
      </c>
      <c r="D15">
        <v>-21.47</v>
      </c>
      <c r="E15">
        <v>123.17</v>
      </c>
      <c r="F15">
        <f>_10sept_0_107[[#This Row],[H_mag]]-40</f>
        <v>-61.56</v>
      </c>
      <c r="G15">
        <f>_10sept_0_107[[#This Row],[V_mag]]-40</f>
        <v>-61.47</v>
      </c>
      <c r="H15">
        <f>10^(_10sept_0_107[[#This Row],[H_mag_adj]]/20)*COS(RADIANS(_10sept_0_107[[#This Row],[H_phase]]))</f>
        <v>-4.7641083713844166E-4</v>
      </c>
      <c r="I15">
        <f>10^(_10sept_0_107[[#This Row],[H_mag_adj]]/20)*SIN(RADIANS(_10sept_0_107[[#This Row],[H_phase]]))</f>
        <v>6.8648752234415659E-4</v>
      </c>
      <c r="J15">
        <f>10^(_10sept_0_107[[#This Row],[V_mag_adj]]/20)*COS(RADIANS(_10sept_0_107[[#This Row],[V_phase]]))</f>
        <v>-4.6194106922362016E-4</v>
      </c>
      <c r="K15">
        <f>10^(_10sept_0_107[[#This Row],[V_mag_adj]]/20)*SIN(RADIANS(_10sept_0_107[[#This Row],[V_phase]]))</f>
        <v>7.0672730150395156E-4</v>
      </c>
    </row>
    <row r="16" spans="1:11" x14ac:dyDescent="0.25">
      <c r="A16">
        <v>-167</v>
      </c>
      <c r="B16">
        <v>-22.24</v>
      </c>
      <c r="C16">
        <v>122.99</v>
      </c>
      <c r="D16">
        <v>-22.19</v>
      </c>
      <c r="E16">
        <v>121.87</v>
      </c>
      <c r="F16">
        <f>_10sept_0_107[[#This Row],[H_mag]]-40</f>
        <v>-62.239999999999995</v>
      </c>
      <c r="G16">
        <f>_10sept_0_107[[#This Row],[V_mag]]-40</f>
        <v>-62.19</v>
      </c>
      <c r="H16">
        <f>10^(_10sept_0_107[[#This Row],[H_mag_adj]]/20)*COS(RADIANS(_10sept_0_107[[#This Row],[H_phase]]))</f>
        <v>-4.2071890022680385E-4</v>
      </c>
      <c r="I16">
        <f>10^(_10sept_0_107[[#This Row],[H_mag_adj]]/20)*SIN(RADIANS(_10sept_0_107[[#This Row],[H_phase]]))</f>
        <v>6.4809790431368116E-4</v>
      </c>
      <c r="J16">
        <f>10^(_10sept_0_107[[#This Row],[V_mag_adj]]/20)*COS(RADIANS(_10sept_0_107[[#This Row],[V_phase]]))</f>
        <v>-4.1032575279341496E-4</v>
      </c>
      <c r="K16">
        <f>10^(_10sept_0_107[[#This Row],[V_mag_adj]]/20)*SIN(RADIANS(_10sept_0_107[[#This Row],[V_phase]]))</f>
        <v>6.5998591346398976E-4</v>
      </c>
    </row>
    <row r="17" spans="1:11" x14ac:dyDescent="0.25">
      <c r="A17">
        <v>-166</v>
      </c>
      <c r="B17">
        <v>-23.46</v>
      </c>
      <c r="C17">
        <v>118.52</v>
      </c>
      <c r="D17">
        <v>-23.41</v>
      </c>
      <c r="E17">
        <v>117.49</v>
      </c>
      <c r="F17">
        <f>_10sept_0_107[[#This Row],[H_mag]]-40</f>
        <v>-63.46</v>
      </c>
      <c r="G17">
        <f>_10sept_0_107[[#This Row],[V_mag]]-40</f>
        <v>-63.41</v>
      </c>
      <c r="H17">
        <f>10^(_10sept_0_107[[#This Row],[H_mag_adj]]/20)*COS(RADIANS(_10sept_0_107[[#This Row],[H_phase]]))</f>
        <v>-3.2058411044273092E-4</v>
      </c>
      <c r="I17">
        <f>10^(_10sept_0_107[[#This Row],[H_mag_adj]]/20)*SIN(RADIANS(_10sept_0_107[[#This Row],[H_phase]]))</f>
        <v>5.8995129686534461E-4</v>
      </c>
      <c r="J17">
        <f>10^(_10sept_0_107[[#This Row],[V_mag_adj]]/20)*COS(RADIANS(_10sept_0_107[[#This Row],[V_phase]]))</f>
        <v>-3.1171662171596535E-4</v>
      </c>
      <c r="K17">
        <f>10^(_10sept_0_107[[#This Row],[V_mag_adj]]/20)*SIN(RADIANS(_10sept_0_107[[#This Row],[V_phase]]))</f>
        <v>5.9905731253134841E-4</v>
      </c>
    </row>
    <row r="18" spans="1:11" x14ac:dyDescent="0.25">
      <c r="A18">
        <v>-165</v>
      </c>
      <c r="B18">
        <v>-24.73</v>
      </c>
      <c r="C18">
        <v>110.11</v>
      </c>
      <c r="D18">
        <v>-24.7</v>
      </c>
      <c r="E18">
        <v>108.33</v>
      </c>
      <c r="F18">
        <f>_10sept_0_107[[#This Row],[H_mag]]-40</f>
        <v>-64.73</v>
      </c>
      <c r="G18">
        <f>_10sept_0_107[[#This Row],[V_mag]]-40</f>
        <v>-64.7</v>
      </c>
      <c r="H18">
        <f>10^(_10sept_0_107[[#This Row],[H_mag_adj]]/20)*COS(RADIANS(_10sept_0_107[[#This Row],[H_phase]]))</f>
        <v>-1.9945074986832241E-4</v>
      </c>
      <c r="I18">
        <f>10^(_10sept_0_107[[#This Row],[H_mag_adj]]/20)*SIN(RADIANS(_10sept_0_107[[#This Row],[H_phase]]))</f>
        <v>5.4473017885229549E-4</v>
      </c>
      <c r="J18">
        <f>10^(_10sept_0_107[[#This Row],[V_mag_adj]]/20)*COS(RADIANS(_10sept_0_107[[#This Row],[V_phase]]))</f>
        <v>-1.8306536790430717E-4</v>
      </c>
      <c r="K18">
        <f>10^(_10sept_0_107[[#This Row],[V_mag_adj]]/20)*SIN(RADIANS(_10sept_0_107[[#This Row],[V_phase]]))</f>
        <v>5.5256784851569359E-4</v>
      </c>
    </row>
    <row r="19" spans="1:11" x14ac:dyDescent="0.25">
      <c r="A19">
        <v>-164</v>
      </c>
      <c r="B19">
        <v>-25.87</v>
      </c>
      <c r="C19">
        <v>93.6</v>
      </c>
      <c r="D19">
        <v>-25.92</v>
      </c>
      <c r="E19">
        <v>90.87</v>
      </c>
      <c r="F19">
        <f>_10sept_0_107[[#This Row],[H_mag]]-40</f>
        <v>-65.87</v>
      </c>
      <c r="G19">
        <f>_10sept_0_107[[#This Row],[V_mag]]-40</f>
        <v>-65.92</v>
      </c>
      <c r="H19">
        <f>10^(_10sept_0_107[[#This Row],[H_mag_adj]]/20)*COS(RADIANS(_10sept_0_107[[#This Row],[H_phase]]))</f>
        <v>-3.1944351533336841E-5</v>
      </c>
      <c r="I19">
        <f>10^(_10sept_0_107[[#This Row],[H_mag_adj]]/20)*SIN(RADIANS(_10sept_0_107[[#This Row],[H_phase]]))</f>
        <v>5.077409279548214E-4</v>
      </c>
      <c r="J19">
        <f>10^(_10sept_0_107[[#This Row],[V_mag_adj]]/20)*COS(RADIANS(_10sept_0_107[[#This Row],[V_phase]]))</f>
        <v>-7.6803308933168387E-6</v>
      </c>
      <c r="K19">
        <f>10^(_10sept_0_107[[#This Row],[V_mag_adj]]/20)*SIN(RADIANS(_10sept_0_107[[#This Row],[V_phase]]))</f>
        <v>5.0576635041087213E-4</v>
      </c>
    </row>
    <row r="20" spans="1:11" x14ac:dyDescent="0.25">
      <c r="A20">
        <v>-163</v>
      </c>
      <c r="B20">
        <v>-25.8</v>
      </c>
      <c r="C20">
        <v>72.42</v>
      </c>
      <c r="D20">
        <v>-25.69</v>
      </c>
      <c r="E20">
        <v>71.14</v>
      </c>
      <c r="F20">
        <f>_10sept_0_107[[#This Row],[H_mag]]-40</f>
        <v>-65.8</v>
      </c>
      <c r="G20">
        <f>_10sept_0_107[[#This Row],[V_mag]]-40</f>
        <v>-65.69</v>
      </c>
      <c r="H20">
        <f>10^(_10sept_0_107[[#This Row],[H_mag_adj]]/20)*COS(RADIANS(_10sept_0_107[[#This Row],[H_phase]]))</f>
        <v>1.5490318872704445E-4</v>
      </c>
      <c r="I20">
        <f>10^(_10sept_0_107[[#This Row],[H_mag_adj]]/20)*SIN(RADIANS(_10sept_0_107[[#This Row],[H_phase]]))</f>
        <v>4.889087862901746E-4</v>
      </c>
      <c r="J20">
        <f>10^(_10sept_0_107[[#This Row],[V_mag_adj]]/20)*COS(RADIANS(_10sept_0_107[[#This Row],[V_phase]]))</f>
        <v>1.6789885434683672E-4</v>
      </c>
      <c r="K20">
        <f>10^(_10sept_0_107[[#This Row],[V_mag_adj]]/20)*SIN(RADIANS(_10sept_0_107[[#This Row],[V_phase]]))</f>
        <v>4.915118695957521E-4</v>
      </c>
    </row>
    <row r="21" spans="1:11" x14ac:dyDescent="0.25">
      <c r="A21">
        <v>-162</v>
      </c>
      <c r="B21">
        <v>-24</v>
      </c>
      <c r="C21">
        <v>53.68</v>
      </c>
      <c r="D21">
        <v>-24.17</v>
      </c>
      <c r="E21">
        <v>52.29</v>
      </c>
      <c r="F21">
        <f>_10sept_0_107[[#This Row],[H_mag]]-40</f>
        <v>-64</v>
      </c>
      <c r="G21">
        <f>_10sept_0_107[[#This Row],[V_mag]]-40</f>
        <v>-64.17</v>
      </c>
      <c r="H21">
        <f>10^(_10sept_0_107[[#This Row],[H_mag_adj]]/20)*COS(RADIANS(_10sept_0_107[[#This Row],[H_phase]]))</f>
        <v>3.7371254263983259E-4</v>
      </c>
      <c r="I21">
        <f>10^(_10sept_0_107[[#This Row],[H_mag_adj]]/20)*SIN(RADIANS(_10sept_0_107[[#This Row],[H_phase]]))</f>
        <v>5.0837594949718805E-4</v>
      </c>
      <c r="J21">
        <f>10^(_10sept_0_107[[#This Row],[V_mag_adj]]/20)*COS(RADIANS(_10sept_0_107[[#This Row],[V_phase]]))</f>
        <v>3.7845454007916126E-4</v>
      </c>
      <c r="K21">
        <f>10^(_10sept_0_107[[#This Row],[V_mag_adj]]/20)*SIN(RADIANS(_10sept_0_107[[#This Row],[V_phase]]))</f>
        <v>4.894863679514405E-4</v>
      </c>
    </row>
    <row r="22" spans="1:11" x14ac:dyDescent="0.25">
      <c r="A22">
        <v>-161</v>
      </c>
      <c r="B22">
        <v>-22.27</v>
      </c>
      <c r="C22">
        <v>44.2</v>
      </c>
      <c r="D22">
        <v>-22.27</v>
      </c>
      <c r="E22">
        <v>43.09</v>
      </c>
      <c r="F22">
        <f>_10sept_0_107[[#This Row],[H_mag]]-40</f>
        <v>-62.269999999999996</v>
      </c>
      <c r="G22">
        <f>_10sept_0_107[[#This Row],[V_mag]]-40</f>
        <v>-62.269999999999996</v>
      </c>
      <c r="H22">
        <f>10^(_10sept_0_107[[#This Row],[H_mag_adj]]/20)*COS(RADIANS(_10sept_0_107[[#This Row],[H_phase]]))</f>
        <v>5.520329570247491E-4</v>
      </c>
      <c r="I22">
        <f>10^(_10sept_0_107[[#This Row],[H_mag_adj]]/20)*SIN(RADIANS(_10sept_0_107[[#This Row],[H_phase]]))</f>
        <v>5.3682859362976464E-4</v>
      </c>
      <c r="J22">
        <f>10^(_10sept_0_107[[#This Row],[V_mag_adj]]/20)*COS(RADIANS(_10sept_0_107[[#This Row],[V_phase]]))</f>
        <v>5.6232877884749026E-4</v>
      </c>
      <c r="K22">
        <f>10^(_10sept_0_107[[#This Row],[V_mag_adj]]/20)*SIN(RADIANS(_10sept_0_107[[#This Row],[V_phase]]))</f>
        <v>5.2603390485774773E-4</v>
      </c>
    </row>
    <row r="23" spans="1:11" x14ac:dyDescent="0.25">
      <c r="A23">
        <v>-160</v>
      </c>
      <c r="B23">
        <v>-20.51</v>
      </c>
      <c r="C23">
        <v>41.76</v>
      </c>
      <c r="D23">
        <v>-20.53</v>
      </c>
      <c r="E23">
        <v>39.79</v>
      </c>
      <c r="F23">
        <f>_10sept_0_107[[#This Row],[H_mag]]-40</f>
        <v>-60.510000000000005</v>
      </c>
      <c r="G23">
        <f>_10sept_0_107[[#This Row],[V_mag]]-40</f>
        <v>-60.53</v>
      </c>
      <c r="H23">
        <f>10^(_10sept_0_107[[#This Row],[H_mag_adj]]/20)*COS(RADIANS(_10sept_0_107[[#This Row],[H_phase]]))</f>
        <v>7.0340356177832017E-4</v>
      </c>
      <c r="I23">
        <f>10^(_10sept_0_107[[#This Row],[H_mag_adj]]/20)*SIN(RADIANS(_10sept_0_107[[#This Row],[H_phase]]))</f>
        <v>6.2803228192149499E-4</v>
      </c>
      <c r="J23">
        <f>10^(_10sept_0_107[[#This Row],[V_mag_adj]]/20)*COS(RADIANS(_10sept_0_107[[#This Row],[V_phase]]))</f>
        <v>7.2291071414105641E-4</v>
      </c>
      <c r="K23">
        <f>10^(_10sept_0_107[[#This Row],[V_mag_adj]]/20)*SIN(RADIANS(_10sept_0_107[[#This Row],[V_phase]]))</f>
        <v>6.020927745878557E-4</v>
      </c>
    </row>
    <row r="24" spans="1:11" x14ac:dyDescent="0.25">
      <c r="A24">
        <v>-159</v>
      </c>
      <c r="B24">
        <v>-19.23</v>
      </c>
      <c r="C24">
        <v>40.9</v>
      </c>
      <c r="D24">
        <v>-19.39</v>
      </c>
      <c r="E24">
        <v>38.76</v>
      </c>
      <c r="F24">
        <f>_10sept_0_107[[#This Row],[H_mag]]-40</f>
        <v>-59.230000000000004</v>
      </c>
      <c r="G24">
        <f>_10sept_0_107[[#This Row],[V_mag]]-40</f>
        <v>-59.39</v>
      </c>
      <c r="H24">
        <f>10^(_10sept_0_107[[#This Row],[H_mag_adj]]/20)*COS(RADIANS(_10sept_0_107[[#This Row],[H_phase]]))</f>
        <v>8.2591929226198506E-4</v>
      </c>
      <c r="I24">
        <f>10^(_10sept_0_107[[#This Row],[H_mag_adj]]/20)*SIN(RADIANS(_10sept_0_107[[#This Row],[H_phase]]))</f>
        <v>7.1543373357267268E-4</v>
      </c>
      <c r="J24">
        <f>10^(_10sept_0_107[[#This Row],[V_mag_adj]]/20)*COS(RADIANS(_10sept_0_107[[#This Row],[V_phase]]))</f>
        <v>8.3650671921372394E-4</v>
      </c>
      <c r="K24">
        <f>10^(_10sept_0_107[[#This Row],[V_mag_adj]]/20)*SIN(RADIANS(_10sept_0_107[[#This Row],[V_phase]]))</f>
        <v>6.7160769624441191E-4</v>
      </c>
    </row>
    <row r="25" spans="1:11" x14ac:dyDescent="0.25">
      <c r="A25">
        <v>-158</v>
      </c>
      <c r="B25">
        <v>-18.399999999999999</v>
      </c>
      <c r="C25">
        <v>41.71</v>
      </c>
      <c r="D25">
        <v>-18.41</v>
      </c>
      <c r="E25">
        <v>40.57</v>
      </c>
      <c r="F25">
        <f>_10sept_0_107[[#This Row],[H_mag]]-40</f>
        <v>-58.4</v>
      </c>
      <c r="G25">
        <f>_10sept_0_107[[#This Row],[V_mag]]-40</f>
        <v>-58.41</v>
      </c>
      <c r="H25">
        <f>10^(_10sept_0_107[[#This Row],[H_mag_adj]]/20)*COS(RADIANS(_10sept_0_107[[#This Row],[H_phase]]))</f>
        <v>8.9751692998678637E-4</v>
      </c>
      <c r="I25">
        <f>10^(_10sept_0_107[[#This Row],[H_mag_adj]]/20)*SIN(RADIANS(_10sept_0_107[[#This Row],[H_phase]]))</f>
        <v>7.9993945466705167E-4</v>
      </c>
      <c r="J25">
        <f>10^(_10sept_0_107[[#This Row],[V_mag_adj]]/20)*COS(RADIANS(_10sept_0_107[[#This Row],[V_phase]]))</f>
        <v>9.1220361097692313E-4</v>
      </c>
      <c r="K25">
        <f>10^(_10sept_0_107[[#This Row],[V_mag_adj]]/20)*SIN(RADIANS(_10sept_0_107[[#This Row],[V_phase]]))</f>
        <v>7.810249187097237E-4</v>
      </c>
    </row>
    <row r="26" spans="1:11" x14ac:dyDescent="0.25">
      <c r="A26">
        <v>-157</v>
      </c>
      <c r="B26">
        <v>-17.97</v>
      </c>
      <c r="C26">
        <v>44.55</v>
      </c>
      <c r="D26">
        <v>-17.93</v>
      </c>
      <c r="E26">
        <v>42.58</v>
      </c>
      <c r="F26">
        <f>_10sept_0_107[[#This Row],[H_mag]]-40</f>
        <v>-57.97</v>
      </c>
      <c r="G26">
        <f>_10sept_0_107[[#This Row],[V_mag]]-40</f>
        <v>-57.93</v>
      </c>
      <c r="H26">
        <f>10^(_10sept_0_107[[#This Row],[H_mag_adj]]/20)*COS(RADIANS(_10sept_0_107[[#This Row],[H_phase]]))</f>
        <v>9.0026277480347255E-4</v>
      </c>
      <c r="I26">
        <f>10^(_10sept_0_107[[#This Row],[H_mag_adj]]/20)*SIN(RADIANS(_10sept_0_107[[#This Row],[H_phase]]))</f>
        <v>8.8623139390335451E-4</v>
      </c>
      <c r="J26">
        <f>10^(_10sept_0_107[[#This Row],[V_mag_adj]]/20)*COS(RADIANS(_10sept_0_107[[#This Row],[V_phase]]))</f>
        <v>9.3448955439994722E-4</v>
      </c>
      <c r="K26">
        <f>10^(_10sept_0_107[[#This Row],[V_mag_adj]]/20)*SIN(RADIANS(_10sept_0_107[[#This Row],[V_phase]]))</f>
        <v>8.5870536733832965E-4</v>
      </c>
    </row>
    <row r="27" spans="1:11" x14ac:dyDescent="0.25">
      <c r="A27">
        <v>-156</v>
      </c>
      <c r="B27">
        <v>-17.91</v>
      </c>
      <c r="C27">
        <v>47.49</v>
      </c>
      <c r="D27">
        <v>-17.87</v>
      </c>
      <c r="E27">
        <v>46.13</v>
      </c>
      <c r="F27">
        <f>_10sept_0_107[[#This Row],[H_mag]]-40</f>
        <v>-57.91</v>
      </c>
      <c r="G27">
        <f>_10sept_0_107[[#This Row],[V_mag]]-40</f>
        <v>-57.870000000000005</v>
      </c>
      <c r="H27">
        <f>10^(_10sept_0_107[[#This Row],[H_mag_adj]]/20)*COS(RADIANS(_10sept_0_107[[#This Row],[H_phase]]))</f>
        <v>8.5953991934771079E-4</v>
      </c>
      <c r="I27">
        <f>10^(_10sept_0_107[[#This Row],[H_mag_adj]]/20)*SIN(RADIANS(_10sept_0_107[[#This Row],[H_phase]]))</f>
        <v>9.3769460097133757E-4</v>
      </c>
      <c r="J27">
        <f>10^(_10sept_0_107[[#This Row],[V_mag_adj]]/20)*COS(RADIANS(_10sept_0_107[[#This Row],[V_phase]]))</f>
        <v>8.8562233166305376E-4</v>
      </c>
      <c r="K27">
        <f>10^(_10sept_0_107[[#This Row],[V_mag_adj]]/20)*SIN(RADIANS(_10sept_0_107[[#This Row],[V_phase]]))</f>
        <v>9.2126273861153527E-4</v>
      </c>
    </row>
    <row r="28" spans="1:11" x14ac:dyDescent="0.25">
      <c r="A28">
        <v>-155</v>
      </c>
      <c r="B28">
        <v>-18.12</v>
      </c>
      <c r="C28">
        <v>51.7</v>
      </c>
      <c r="D28">
        <v>-18.149999999999999</v>
      </c>
      <c r="E28">
        <v>49.85</v>
      </c>
      <c r="F28">
        <f>_10sept_0_107[[#This Row],[H_mag]]-40</f>
        <v>-58.120000000000005</v>
      </c>
      <c r="G28">
        <f>_10sept_0_107[[#This Row],[V_mag]]-40</f>
        <v>-58.15</v>
      </c>
      <c r="H28">
        <f>10^(_10sept_0_107[[#This Row],[H_mag_adj]]/20)*COS(RADIANS(_10sept_0_107[[#This Row],[H_phase]]))</f>
        <v>7.6955006502582492E-4</v>
      </c>
      <c r="I28">
        <f>10^(_10sept_0_107[[#This Row],[H_mag_adj]]/20)*SIN(RADIANS(_10sept_0_107[[#This Row],[H_phase]]))</f>
        <v>9.7441939141639801E-4</v>
      </c>
      <c r="J28">
        <f>10^(_10sept_0_107[[#This Row],[V_mag_adj]]/20)*COS(RADIANS(_10sept_0_107[[#This Row],[V_phase]]))</f>
        <v>7.9784568846471518E-4</v>
      </c>
      <c r="K28">
        <f>10^(_10sept_0_107[[#This Row],[V_mag_adj]]/20)*SIN(RADIANS(_10sept_0_107[[#This Row],[V_phase]]))</f>
        <v>9.4579581257282774E-4</v>
      </c>
    </row>
    <row r="29" spans="1:11" x14ac:dyDescent="0.25">
      <c r="A29">
        <v>-154</v>
      </c>
      <c r="B29">
        <v>-18.649999999999999</v>
      </c>
      <c r="C29">
        <v>55.85</v>
      </c>
      <c r="D29">
        <v>-18.760000000000002</v>
      </c>
      <c r="E29">
        <v>54.62</v>
      </c>
      <c r="F29">
        <f>_10sept_0_107[[#This Row],[H_mag]]-40</f>
        <v>-58.65</v>
      </c>
      <c r="G29">
        <f>_10sept_0_107[[#This Row],[V_mag]]-40</f>
        <v>-58.760000000000005</v>
      </c>
      <c r="H29">
        <f>10^(_10sept_0_107[[#This Row],[H_mag_adj]]/20)*COS(RADIANS(_10sept_0_107[[#This Row],[H_phase]]))</f>
        <v>6.5575641316140262E-4</v>
      </c>
      <c r="I29">
        <f>10^(_10sept_0_107[[#This Row],[H_mag_adj]]/20)*SIN(RADIANS(_10sept_0_107[[#This Row],[H_phase]]))</f>
        <v>9.6672988119050744E-4</v>
      </c>
      <c r="J29">
        <f>10^(_10sept_0_107[[#This Row],[V_mag_adj]]/20)*COS(RADIANS(_10sept_0_107[[#This Row],[V_phase]]))</f>
        <v>6.6784551889673171E-4</v>
      </c>
      <c r="K29">
        <f>10^(_10sept_0_107[[#This Row],[V_mag_adj]]/20)*SIN(RADIANS(_10sept_0_107[[#This Row],[V_phase]]))</f>
        <v>9.4044499087806517E-4</v>
      </c>
    </row>
    <row r="30" spans="1:11" x14ac:dyDescent="0.25">
      <c r="A30">
        <v>-153</v>
      </c>
      <c r="B30">
        <v>-19.61</v>
      </c>
      <c r="C30">
        <v>60.97</v>
      </c>
      <c r="D30">
        <v>-19.649999999999999</v>
      </c>
      <c r="E30">
        <v>60.22</v>
      </c>
      <c r="F30">
        <f>_10sept_0_107[[#This Row],[H_mag]]-40</f>
        <v>-59.61</v>
      </c>
      <c r="G30">
        <f>_10sept_0_107[[#This Row],[V_mag]]-40</f>
        <v>-59.65</v>
      </c>
      <c r="H30">
        <f>10^(_10sept_0_107[[#This Row],[H_mag_adj]]/20)*COS(RADIANS(_10sept_0_107[[#This Row],[H_phase]]))</f>
        <v>5.0755277820261344E-4</v>
      </c>
      <c r="I30">
        <f>10^(_10sept_0_107[[#This Row],[H_mag_adj]]/20)*SIN(RADIANS(_10sept_0_107[[#This Row],[H_phase]]))</f>
        <v>9.1451984320237677E-4</v>
      </c>
      <c r="J30">
        <f>10^(_10sept_0_107[[#This Row],[V_mag_adj]]/20)*COS(RADIANS(_10sept_0_107[[#This Row],[V_phase]]))</f>
        <v>5.1709319606684445E-4</v>
      </c>
      <c r="K30">
        <f>10^(_10sept_0_107[[#This Row],[V_mag_adj]]/20)*SIN(RADIANS(_10sept_0_107[[#This Row],[V_phase]]))</f>
        <v>9.0362688129701934E-4</v>
      </c>
    </row>
    <row r="31" spans="1:11" x14ac:dyDescent="0.25">
      <c r="A31">
        <v>-152</v>
      </c>
      <c r="B31">
        <v>-20.85</v>
      </c>
      <c r="C31">
        <v>65.010000000000005</v>
      </c>
      <c r="D31">
        <v>-20.82</v>
      </c>
      <c r="E31">
        <v>64.23</v>
      </c>
      <c r="F31">
        <f>_10sept_0_107[[#This Row],[H_mag]]-40</f>
        <v>-60.85</v>
      </c>
      <c r="G31">
        <f>_10sept_0_107[[#This Row],[V_mag]]-40</f>
        <v>-60.82</v>
      </c>
      <c r="H31">
        <f>10^(_10sept_0_107[[#This Row],[H_mag_adj]]/20)*COS(RADIANS(_10sept_0_107[[#This Row],[H_phase]]))</f>
        <v>3.8307664178456689E-4</v>
      </c>
      <c r="I31">
        <f>10^(_10sept_0_107[[#This Row],[H_mag_adj]]/20)*SIN(RADIANS(_10sept_0_107[[#This Row],[H_phase]]))</f>
        <v>8.2188498980461343E-4</v>
      </c>
      <c r="J31">
        <f>10^(_10sept_0_107[[#This Row],[V_mag_adj]]/20)*COS(RADIANS(_10sept_0_107[[#This Row],[V_phase]]))</f>
        <v>3.9559356131489422E-4</v>
      </c>
      <c r="K31">
        <f>10^(_10sept_0_107[[#This Row],[V_mag_adj]]/20)*SIN(RADIANS(_10sept_0_107[[#This Row],[V_phase]]))</f>
        <v>8.1941924431790916E-4</v>
      </c>
    </row>
    <row r="32" spans="1:11" x14ac:dyDescent="0.25">
      <c r="A32">
        <v>-151</v>
      </c>
      <c r="B32">
        <v>-22.39</v>
      </c>
      <c r="C32">
        <v>69.319999999999993</v>
      </c>
      <c r="D32">
        <v>-22.31</v>
      </c>
      <c r="E32">
        <v>67.7</v>
      </c>
      <c r="F32">
        <f>_10sept_0_107[[#This Row],[H_mag]]-40</f>
        <v>-62.39</v>
      </c>
      <c r="G32">
        <f>_10sept_0_107[[#This Row],[V_mag]]-40</f>
        <v>-62.31</v>
      </c>
      <c r="H32">
        <f>10^(_10sept_0_107[[#This Row],[H_mag_adj]]/20)*COS(RADIANS(_10sept_0_107[[#This Row],[H_phase]]))</f>
        <v>2.6819897177333355E-4</v>
      </c>
      <c r="I32">
        <f>10^(_10sept_0_107[[#This Row],[H_mag_adj]]/20)*SIN(RADIANS(_10sept_0_107[[#This Row],[H_phase]]))</f>
        <v>7.1051796242739443E-4</v>
      </c>
      <c r="J32">
        <f>10^(_10sept_0_107[[#This Row],[V_mag_adj]]/20)*COS(RADIANS(_10sept_0_107[[#This Row],[V_phase]]))</f>
        <v>2.9084500321149484E-4</v>
      </c>
      <c r="K32">
        <f>10^(_10sept_0_107[[#This Row],[V_mag_adj]]/20)*SIN(RADIANS(_10sept_0_107[[#This Row],[V_phase]]))</f>
        <v>7.091533942925756E-4</v>
      </c>
    </row>
    <row r="33" spans="1:11" x14ac:dyDescent="0.25">
      <c r="A33">
        <v>-150</v>
      </c>
      <c r="B33">
        <v>-24.14</v>
      </c>
      <c r="C33">
        <v>73.239999999999995</v>
      </c>
      <c r="D33">
        <v>-24.21</v>
      </c>
      <c r="E33">
        <v>72.150000000000006</v>
      </c>
      <c r="F33">
        <f>_10sept_0_107[[#This Row],[H_mag]]-40</f>
        <v>-64.14</v>
      </c>
      <c r="G33">
        <f>_10sept_0_107[[#This Row],[V_mag]]-40</f>
        <v>-64.210000000000008</v>
      </c>
      <c r="H33">
        <f>10^(_10sept_0_107[[#This Row],[H_mag_adj]]/20)*COS(RADIANS(_10sept_0_107[[#This Row],[H_phase]]))</f>
        <v>1.7903590037204696E-4</v>
      </c>
      <c r="I33">
        <f>10^(_10sept_0_107[[#This Row],[H_mag_adj]]/20)*SIN(RADIANS(_10sept_0_107[[#This Row],[H_phase]]))</f>
        <v>5.9449516738468294E-4</v>
      </c>
      <c r="J33">
        <f>10^(_10sept_0_107[[#This Row],[V_mag_adj]]/20)*COS(RADIANS(_10sept_0_107[[#This Row],[V_phase]]))</f>
        <v>1.8878497579699185E-4</v>
      </c>
      <c r="K33">
        <f>10^(_10sept_0_107[[#This Row],[V_mag_adj]]/20)*SIN(RADIANS(_10sept_0_107[[#This Row],[V_phase]]))</f>
        <v>5.8623819210881333E-4</v>
      </c>
    </row>
    <row r="34" spans="1:11" x14ac:dyDescent="0.25">
      <c r="A34">
        <v>-149</v>
      </c>
      <c r="B34">
        <v>-25.97</v>
      </c>
      <c r="C34">
        <v>75.41</v>
      </c>
      <c r="D34">
        <v>-26.08</v>
      </c>
      <c r="E34">
        <v>75.22</v>
      </c>
      <c r="F34">
        <f>_10sept_0_107[[#This Row],[H_mag]]-40</f>
        <v>-65.97</v>
      </c>
      <c r="G34">
        <f>_10sept_0_107[[#This Row],[V_mag]]-40</f>
        <v>-66.08</v>
      </c>
      <c r="H34">
        <f>10^(_10sept_0_107[[#This Row],[H_mag_adj]]/20)*COS(RADIANS(_10sept_0_107[[#This Row],[H_phase]]))</f>
        <v>1.266860968498344E-4</v>
      </c>
      <c r="I34">
        <f>10^(_10sept_0_107[[#This Row],[H_mag_adj]]/20)*SIN(RADIANS(_10sept_0_107[[#This Row],[H_phase]]))</f>
        <v>4.8670363930175076E-4</v>
      </c>
      <c r="J34">
        <f>10^(_10sept_0_107[[#This Row],[V_mag_adj]]/20)*COS(RADIANS(_10sept_0_107[[#This Row],[V_phase]]))</f>
        <v>1.2668480173941551E-4</v>
      </c>
      <c r="K34">
        <f>10^(_10sept_0_107[[#This Row],[V_mag_adj]]/20)*SIN(RADIANS(_10sept_0_107[[#This Row],[V_phase]]))</f>
        <v>4.8016132156982258E-4</v>
      </c>
    </row>
    <row r="35" spans="1:11" x14ac:dyDescent="0.25">
      <c r="A35">
        <v>-148</v>
      </c>
      <c r="B35">
        <v>-28.28</v>
      </c>
      <c r="C35">
        <v>76.25</v>
      </c>
      <c r="D35">
        <v>-27.97</v>
      </c>
      <c r="E35">
        <v>76.7</v>
      </c>
      <c r="F35">
        <f>_10sept_0_107[[#This Row],[H_mag]]-40</f>
        <v>-68.28</v>
      </c>
      <c r="G35">
        <f>_10sept_0_107[[#This Row],[V_mag]]-40</f>
        <v>-67.97</v>
      </c>
      <c r="H35">
        <f>10^(_10sept_0_107[[#This Row],[H_mag_adj]]/20)*COS(RADIANS(_10sept_0_107[[#This Row],[H_phase]]))</f>
        <v>9.1622767414216563E-5</v>
      </c>
      <c r="I35">
        <f>10^(_10sept_0_107[[#This Row],[H_mag_adj]]/20)*SIN(RADIANS(_10sept_0_107[[#This Row],[H_phase]]))</f>
        <v>3.7443134580328699E-4</v>
      </c>
      <c r="J35">
        <f>10^(_10sept_0_107[[#This Row],[V_mag_adj]]/20)*COS(RADIANS(_10sept_0_107[[#This Row],[V_phase]]))</f>
        <v>9.1901318339676248E-5</v>
      </c>
      <c r="K35">
        <f>10^(_10sept_0_107[[#This Row],[V_mag_adj]]/20)*SIN(RADIANS(_10sept_0_107[[#This Row],[V_phase]]))</f>
        <v>3.8876993506584676E-4</v>
      </c>
    </row>
    <row r="36" spans="1:11" x14ac:dyDescent="0.25">
      <c r="A36">
        <v>-147</v>
      </c>
      <c r="B36">
        <v>-29.78</v>
      </c>
      <c r="C36">
        <v>78.88</v>
      </c>
      <c r="D36">
        <v>-29.84</v>
      </c>
      <c r="E36">
        <v>75.62</v>
      </c>
      <c r="F36">
        <f>_10sept_0_107[[#This Row],[H_mag]]-40</f>
        <v>-69.78</v>
      </c>
      <c r="G36">
        <f>_10sept_0_107[[#This Row],[V_mag]]-40</f>
        <v>-69.84</v>
      </c>
      <c r="H36">
        <f>10^(_10sept_0_107[[#This Row],[H_mag_adj]]/20)*COS(RADIANS(_10sept_0_107[[#This Row],[H_phase]]))</f>
        <v>6.2553595064644474E-5</v>
      </c>
      <c r="I36">
        <f>10^(_10sept_0_107[[#This Row],[H_mag_adj]]/20)*SIN(RADIANS(_10sept_0_107[[#This Row],[H_phase]]))</f>
        <v>3.1825027121247014E-4</v>
      </c>
      <c r="J36">
        <f>10^(_10sept_0_107[[#This Row],[V_mag_adj]]/20)*COS(RADIANS(_10sept_0_107[[#This Row],[V_phase]]))</f>
        <v>7.999581443549258E-5</v>
      </c>
      <c r="K36">
        <f>10^(_10sept_0_107[[#This Row],[V_mag_adj]]/20)*SIN(RADIANS(_10sept_0_107[[#This Row],[V_phase]]))</f>
        <v>3.1201524202289138E-4</v>
      </c>
    </row>
    <row r="37" spans="1:11" x14ac:dyDescent="0.25">
      <c r="A37">
        <v>-146</v>
      </c>
      <c r="B37">
        <v>-30.98</v>
      </c>
      <c r="C37">
        <v>78.180000000000007</v>
      </c>
      <c r="D37">
        <v>-30.88</v>
      </c>
      <c r="E37">
        <v>80.97</v>
      </c>
      <c r="F37">
        <f>_10sept_0_107[[#This Row],[H_mag]]-40</f>
        <v>-70.98</v>
      </c>
      <c r="G37">
        <f>_10sept_0_107[[#This Row],[V_mag]]-40</f>
        <v>-70.88</v>
      </c>
      <c r="H37">
        <f>10^(_10sept_0_107[[#This Row],[H_mag_adj]]/20)*COS(RADIANS(_10sept_0_107[[#This Row],[H_phase]]))</f>
        <v>5.7864199749863731E-5</v>
      </c>
      <c r="I37">
        <f>10^(_10sept_0_107[[#This Row],[H_mag_adj]]/20)*SIN(RADIANS(_10sept_0_107[[#This Row],[H_phase]]))</f>
        <v>2.7649810689063569E-4</v>
      </c>
      <c r="J37">
        <f>10^(_10sept_0_107[[#This Row],[V_mag_adj]]/20)*COS(RADIANS(_10sept_0_107[[#This Row],[V_phase]]))</f>
        <v>4.4850339643637101E-5</v>
      </c>
      <c r="K37">
        <f>10^(_10sept_0_107[[#This Row],[V_mag_adj]]/20)*SIN(RADIANS(_10sept_0_107[[#This Row],[V_phase]]))</f>
        <v>2.8221744129254268E-4</v>
      </c>
    </row>
    <row r="38" spans="1:11" x14ac:dyDescent="0.25">
      <c r="A38">
        <v>-145</v>
      </c>
      <c r="B38">
        <v>-31.02</v>
      </c>
      <c r="C38">
        <v>85.01</v>
      </c>
      <c r="D38">
        <v>-31.03</v>
      </c>
      <c r="E38">
        <v>86.55</v>
      </c>
      <c r="F38">
        <f>_10sept_0_107[[#This Row],[H_mag]]-40</f>
        <v>-71.02</v>
      </c>
      <c r="G38">
        <f>_10sept_0_107[[#This Row],[V_mag]]-40</f>
        <v>-71.03</v>
      </c>
      <c r="H38">
        <f>10^(_10sept_0_107[[#This Row],[H_mag_adj]]/20)*COS(RADIANS(_10sept_0_107[[#This Row],[H_phase]]))</f>
        <v>2.4458439992394561E-5</v>
      </c>
      <c r="I38">
        <f>10^(_10sept_0_107[[#This Row],[H_mag_adj]]/20)*SIN(RADIANS(_10sept_0_107[[#This Row],[H_phase]]))</f>
        <v>2.8012434294991367E-4</v>
      </c>
      <c r="J38">
        <f>10^(_10sept_0_107[[#This Row],[V_mag_adj]]/20)*COS(RADIANS(_10sept_0_107[[#This Row],[V_phase]]))</f>
        <v>1.6901840280585689E-5</v>
      </c>
      <c r="K38">
        <f>10^(_10sept_0_107[[#This Row],[V_mag_adj]]/20)*SIN(RADIANS(_10sept_0_107[[#This Row],[V_phase]]))</f>
        <v>2.8035752095669712E-4</v>
      </c>
    </row>
    <row r="39" spans="1:11" x14ac:dyDescent="0.25">
      <c r="A39">
        <v>-144</v>
      </c>
      <c r="B39">
        <v>-30.59</v>
      </c>
      <c r="C39">
        <v>96.69</v>
      </c>
      <c r="D39">
        <v>-30.75</v>
      </c>
      <c r="E39">
        <v>95.89</v>
      </c>
      <c r="F39">
        <f>_10sept_0_107[[#This Row],[H_mag]]-40</f>
        <v>-70.59</v>
      </c>
      <c r="G39">
        <f>_10sept_0_107[[#This Row],[V_mag]]-40</f>
        <v>-70.75</v>
      </c>
      <c r="H39">
        <f>10^(_10sept_0_107[[#This Row],[H_mag_adj]]/20)*COS(RADIANS(_10sept_0_107[[#This Row],[H_phase]]))</f>
        <v>-3.4420423681503088E-5</v>
      </c>
      <c r="I39">
        <f>10^(_10sept_0_107[[#This Row],[H_mag_adj]]/20)*SIN(RADIANS(_10sept_0_107[[#This Row],[H_phase]]))</f>
        <v>2.9344909485700706E-4</v>
      </c>
      <c r="J39">
        <f>10^(_10sept_0_107[[#This Row],[V_mag_adj]]/20)*COS(RADIANS(_10sept_0_107[[#This Row],[V_phase]]))</f>
        <v>-2.9766479168623399E-5</v>
      </c>
      <c r="K39">
        <f>10^(_10sept_0_107[[#This Row],[V_mag_adj]]/20)*SIN(RADIANS(_10sept_0_107[[#This Row],[V_phase]]))</f>
        <v>2.8853677561521186E-4</v>
      </c>
    </row>
    <row r="40" spans="1:11" x14ac:dyDescent="0.25">
      <c r="A40">
        <v>-143</v>
      </c>
      <c r="B40">
        <v>-29.63</v>
      </c>
      <c r="C40">
        <v>109.47</v>
      </c>
      <c r="D40">
        <v>-29.33</v>
      </c>
      <c r="E40">
        <v>111.4</v>
      </c>
      <c r="F40">
        <f>_10sept_0_107[[#This Row],[H_mag]]-40</f>
        <v>-69.63</v>
      </c>
      <c r="G40">
        <f>_10sept_0_107[[#This Row],[V_mag]]-40</f>
        <v>-69.33</v>
      </c>
      <c r="H40">
        <f>10^(_10sept_0_107[[#This Row],[H_mag_adj]]/20)*COS(RADIANS(_10sept_0_107[[#This Row],[H_phase]]))</f>
        <v>-1.0998984121388015E-4</v>
      </c>
      <c r="I40">
        <f>10^(_10sept_0_107[[#This Row],[H_mag_adj]]/20)*SIN(RADIANS(_10sept_0_107[[#This Row],[H_phase]]))</f>
        <v>3.1111934070881679E-4</v>
      </c>
      <c r="J40">
        <f>10^(_10sept_0_107[[#This Row],[V_mag_adj]]/20)*COS(RADIANS(_10sept_0_107[[#This Row],[V_phase]]))</f>
        <v>-1.2463678326123651E-4</v>
      </c>
      <c r="K40">
        <f>10^(_10sept_0_107[[#This Row],[V_mag_adj]]/20)*SIN(RADIANS(_10sept_0_107[[#This Row],[V_phase]]))</f>
        <v>3.1803558600318238E-4</v>
      </c>
    </row>
    <row r="41" spans="1:11" x14ac:dyDescent="0.25">
      <c r="A41">
        <v>-142</v>
      </c>
      <c r="B41">
        <v>-27.45</v>
      </c>
      <c r="C41">
        <v>123.57</v>
      </c>
      <c r="D41">
        <v>-27.42</v>
      </c>
      <c r="E41">
        <v>122.95</v>
      </c>
      <c r="F41">
        <f>_10sept_0_107[[#This Row],[H_mag]]-40</f>
        <v>-67.45</v>
      </c>
      <c r="G41">
        <f>_10sept_0_107[[#This Row],[V_mag]]-40</f>
        <v>-67.42</v>
      </c>
      <c r="H41">
        <f>10^(_10sept_0_107[[#This Row],[H_mag_adj]]/20)*COS(RADIANS(_10sept_0_107[[#This Row],[H_phase]]))</f>
        <v>-2.3452549956519715E-4</v>
      </c>
      <c r="I41">
        <f>10^(_10sept_0_107[[#This Row],[H_mag_adj]]/20)*SIN(RADIANS(_10sept_0_107[[#This Row],[H_phase]]))</f>
        <v>3.5339055104313877E-4</v>
      </c>
      <c r="J41">
        <f>10^(_10sept_0_107[[#This Row],[V_mag_adj]]/20)*COS(RADIANS(_10sept_0_107[[#This Row],[V_phase]]))</f>
        <v>-2.3148593463674842E-4</v>
      </c>
      <c r="K41">
        <f>10^(_10sept_0_107[[#This Row],[V_mag_adj]]/20)*SIN(RADIANS(_10sept_0_107[[#This Row],[V_phase]]))</f>
        <v>3.571390084089263E-4</v>
      </c>
    </row>
    <row r="42" spans="1:11" x14ac:dyDescent="0.25">
      <c r="A42">
        <v>-141</v>
      </c>
      <c r="B42">
        <v>-25.65</v>
      </c>
      <c r="C42">
        <v>136.19</v>
      </c>
      <c r="D42">
        <v>-25.57</v>
      </c>
      <c r="E42">
        <v>136.35</v>
      </c>
      <c r="F42">
        <f>_10sept_0_107[[#This Row],[H_mag]]-40</f>
        <v>-65.650000000000006</v>
      </c>
      <c r="G42">
        <f>_10sept_0_107[[#This Row],[V_mag]]-40</f>
        <v>-65.569999999999993</v>
      </c>
      <c r="H42">
        <f>10^(_10sept_0_107[[#This Row],[H_mag_adj]]/20)*COS(RADIANS(_10sept_0_107[[#This Row],[H_phase]]))</f>
        <v>-3.7654791394673104E-4</v>
      </c>
      <c r="I42">
        <f>10^(_10sept_0_107[[#This Row],[H_mag_adj]]/20)*SIN(RADIANS(_10sept_0_107[[#This Row],[H_phase]]))</f>
        <v>3.6122264506832294E-4</v>
      </c>
      <c r="J42">
        <f>10^(_10sept_0_107[[#This Row],[V_mag_adj]]/20)*COS(RADIANS(_10sept_0_107[[#This Row],[V_phase]]))</f>
        <v>-3.8104864331628836E-4</v>
      </c>
      <c r="K42">
        <f>10^(_10sept_0_107[[#This Row],[V_mag_adj]]/20)*SIN(RADIANS(_10sept_0_107[[#This Row],[V_phase]]))</f>
        <v>3.6350232721675904E-4</v>
      </c>
    </row>
    <row r="43" spans="1:11" x14ac:dyDescent="0.25">
      <c r="A43">
        <v>-140</v>
      </c>
      <c r="B43">
        <v>-23.71</v>
      </c>
      <c r="C43">
        <v>147.41</v>
      </c>
      <c r="D43">
        <v>-23.88</v>
      </c>
      <c r="E43">
        <v>145.63999999999999</v>
      </c>
      <c r="F43">
        <f>_10sept_0_107[[#This Row],[H_mag]]-40</f>
        <v>-63.71</v>
      </c>
      <c r="G43">
        <f>_10sept_0_107[[#This Row],[V_mag]]-40</f>
        <v>-63.879999999999995</v>
      </c>
      <c r="H43">
        <f>10^(_10sept_0_107[[#This Row],[H_mag_adj]]/20)*COS(RADIANS(_10sept_0_107[[#This Row],[H_phase]]))</f>
        <v>-5.4965962379065604E-4</v>
      </c>
      <c r="I43">
        <f>10^(_10sept_0_107[[#This Row],[H_mag_adj]]/20)*SIN(RADIANS(_10sept_0_107[[#This Row],[H_phase]]))</f>
        <v>3.5138683969103982E-4</v>
      </c>
      <c r="J43">
        <f>10^(_10sept_0_107[[#This Row],[V_mag_adj]]/20)*COS(RADIANS(_10sept_0_107[[#This Row],[V_phase]]))</f>
        <v>-5.2810604451374737E-4</v>
      </c>
      <c r="K43">
        <f>10^(_10sept_0_107[[#This Row],[V_mag_adj]]/20)*SIN(RADIANS(_10sept_0_107[[#This Row],[V_phase]]))</f>
        <v>3.6106047343631247E-4</v>
      </c>
    </row>
    <row r="44" spans="1:11" x14ac:dyDescent="0.25">
      <c r="A44">
        <v>-139</v>
      </c>
      <c r="B44">
        <v>-22.2</v>
      </c>
      <c r="C44">
        <v>155.05000000000001</v>
      </c>
      <c r="D44">
        <v>-22.37</v>
      </c>
      <c r="E44">
        <v>154.02000000000001</v>
      </c>
      <c r="F44">
        <f>_10sept_0_107[[#This Row],[H_mag]]-40</f>
        <v>-62.2</v>
      </c>
      <c r="G44">
        <f>_10sept_0_107[[#This Row],[V_mag]]-40</f>
        <v>-62.370000000000005</v>
      </c>
      <c r="H44">
        <f>10^(_10sept_0_107[[#This Row],[H_mag_adj]]/20)*COS(RADIANS(_10sept_0_107[[#This Row],[H_phase]]))</f>
        <v>-7.0380482159618978E-4</v>
      </c>
      <c r="I44">
        <f>10^(_10sept_0_107[[#This Row],[H_mag_adj]]/20)*SIN(RADIANS(_10sept_0_107[[#This Row],[H_phase]]))</f>
        <v>3.2744214629810785E-4</v>
      </c>
      <c r="J44">
        <f>10^(_10sept_0_107[[#This Row],[V_mag_adj]]/20)*COS(RADIANS(_10sept_0_107[[#This Row],[V_phase]]))</f>
        <v>-6.8428038833813108E-4</v>
      </c>
      <c r="K44">
        <f>10^(_10sept_0_107[[#This Row],[V_mag_adj]]/20)*SIN(RADIANS(_10sept_0_107[[#This Row],[V_phase]]))</f>
        <v>3.3345021601836791E-4</v>
      </c>
    </row>
    <row r="45" spans="1:11" x14ac:dyDescent="0.25">
      <c r="A45">
        <v>-138</v>
      </c>
      <c r="B45">
        <v>-21.25</v>
      </c>
      <c r="C45">
        <v>162.87</v>
      </c>
      <c r="D45">
        <v>-21.3</v>
      </c>
      <c r="E45">
        <v>161.85</v>
      </c>
      <c r="F45">
        <f>_10sept_0_107[[#This Row],[H_mag]]-40</f>
        <v>-61.25</v>
      </c>
      <c r="G45">
        <f>_10sept_0_107[[#This Row],[V_mag]]-40</f>
        <v>-61.3</v>
      </c>
      <c r="H45">
        <f>10^(_10sept_0_107[[#This Row],[H_mag_adj]]/20)*COS(RADIANS(_10sept_0_107[[#This Row],[H_phase]]))</f>
        <v>-8.2754921474640644E-4</v>
      </c>
      <c r="I45">
        <f>10^(_10sept_0_107[[#This Row],[H_mag_adj]]/20)*SIN(RADIANS(_10sept_0_107[[#This Row],[H_phase]]))</f>
        <v>2.550617699794707E-4</v>
      </c>
      <c r="J45">
        <f>10^(_10sept_0_107[[#This Row],[V_mag_adj]]/20)*COS(RADIANS(_10sept_0_107[[#This Row],[V_phase]]))</f>
        <v>-8.1815436522877396E-4</v>
      </c>
      <c r="K45">
        <f>10^(_10sept_0_107[[#This Row],[V_mag_adj]]/20)*SIN(RADIANS(_10sept_0_107[[#This Row],[V_phase]]))</f>
        <v>2.6820454127031109E-4</v>
      </c>
    </row>
    <row r="46" spans="1:11" x14ac:dyDescent="0.25">
      <c r="A46">
        <v>-137</v>
      </c>
      <c r="B46">
        <v>-20.67</v>
      </c>
      <c r="C46">
        <v>169.65</v>
      </c>
      <c r="D46">
        <v>-20.63</v>
      </c>
      <c r="E46">
        <v>169.7</v>
      </c>
      <c r="F46">
        <f>_10sept_0_107[[#This Row],[H_mag]]-40</f>
        <v>-60.67</v>
      </c>
      <c r="G46">
        <f>_10sept_0_107[[#This Row],[V_mag]]-40</f>
        <v>-60.629999999999995</v>
      </c>
      <c r="H46">
        <f>10^(_10sept_0_107[[#This Row],[H_mag_adj]]/20)*COS(RADIANS(_10sept_0_107[[#This Row],[H_phase]]))</f>
        <v>-9.1069994557658985E-4</v>
      </c>
      <c r="I46">
        <f>10^(_10sept_0_107[[#This Row],[H_mag_adj]]/20)*SIN(RADIANS(_10sept_0_107[[#This Row],[H_phase]]))</f>
        <v>1.6632334279097533E-4</v>
      </c>
      <c r="J46">
        <f>10^(_10sept_0_107[[#This Row],[V_mag_adj]]/20)*COS(RADIANS(_10sept_0_107[[#This Row],[V_phase]]))</f>
        <v>-9.1504901159827846E-4</v>
      </c>
      <c r="K46">
        <f>10^(_10sept_0_107[[#This Row],[V_mag_adj]]/20)*SIN(RADIANS(_10sept_0_107[[#This Row],[V_phase]]))</f>
        <v>1.6629258897709758E-4</v>
      </c>
    </row>
    <row r="47" spans="1:11" x14ac:dyDescent="0.25">
      <c r="A47">
        <v>-136</v>
      </c>
      <c r="B47">
        <v>-20.5</v>
      </c>
      <c r="C47">
        <v>177.11</v>
      </c>
      <c r="D47">
        <v>-20.55</v>
      </c>
      <c r="E47">
        <v>176.34</v>
      </c>
      <c r="F47">
        <f>_10sept_0_107[[#This Row],[H_mag]]-40</f>
        <v>-60.5</v>
      </c>
      <c r="G47">
        <f>_10sept_0_107[[#This Row],[V_mag]]-40</f>
        <v>-60.55</v>
      </c>
      <c r="H47">
        <f>10^(_10sept_0_107[[#This Row],[H_mag_adj]]/20)*COS(RADIANS(_10sept_0_107[[#This Row],[H_phase]]))</f>
        <v>-9.4286019333039651E-4</v>
      </c>
      <c r="I47">
        <f>10^(_10sept_0_107[[#This Row],[H_mag_adj]]/20)*SIN(RADIANS(_10sept_0_107[[#This Row],[H_phase]]))</f>
        <v>4.7598255920905128E-5</v>
      </c>
      <c r="J47">
        <f>10^(_10sept_0_107[[#This Row],[V_mag_adj]]/20)*COS(RADIANS(_10sept_0_107[[#This Row],[V_phase]]))</f>
        <v>-9.367276078419951E-4</v>
      </c>
      <c r="K47">
        <f>10^(_10sept_0_107[[#This Row],[V_mag_adj]]/20)*SIN(RADIANS(_10sept_0_107[[#This Row],[V_phase]]))</f>
        <v>5.9918792666631482E-5</v>
      </c>
    </row>
    <row r="48" spans="1:11" x14ac:dyDescent="0.25">
      <c r="A48">
        <v>-135</v>
      </c>
      <c r="B48">
        <v>-20.6</v>
      </c>
      <c r="C48">
        <v>-175.88</v>
      </c>
      <c r="D48">
        <v>-20.81</v>
      </c>
      <c r="E48">
        <v>-176.34</v>
      </c>
      <c r="F48">
        <f>_10sept_0_107[[#This Row],[H_mag]]-40</f>
        <v>-60.6</v>
      </c>
      <c r="G48">
        <f>_10sept_0_107[[#This Row],[V_mag]]-40</f>
        <v>-60.81</v>
      </c>
      <c r="H48">
        <f>10^(_10sept_0_107[[#This Row],[H_mag_adj]]/20)*COS(RADIANS(_10sept_0_107[[#This Row],[H_phase]]))</f>
        <v>-9.308425522268133E-4</v>
      </c>
      <c r="I48">
        <f>10^(_10sept_0_107[[#This Row],[H_mag_adj]]/20)*SIN(RADIANS(_10sept_0_107[[#This Row],[H_phase]]))</f>
        <v>-6.7050226844887943E-5</v>
      </c>
      <c r="J48">
        <f>10^(_10sept_0_107[[#This Row],[V_mag_adj]]/20)*COS(RADIANS(_10sept_0_107[[#This Row],[V_phase]]))</f>
        <v>-9.0910348000467942E-4</v>
      </c>
      <c r="K48">
        <f>10^(_10sept_0_107[[#This Row],[V_mag_adj]]/20)*SIN(RADIANS(_10sept_0_107[[#This Row],[V_phase]]))</f>
        <v>-5.8151785508281737E-5</v>
      </c>
    </row>
    <row r="49" spans="1:11" x14ac:dyDescent="0.25">
      <c r="A49">
        <v>-134</v>
      </c>
      <c r="B49">
        <v>-21.46</v>
      </c>
      <c r="C49">
        <v>-168.4</v>
      </c>
      <c r="D49">
        <v>-21.41</v>
      </c>
      <c r="E49">
        <v>-168.26</v>
      </c>
      <c r="F49">
        <f>_10sept_0_107[[#This Row],[H_mag]]-40</f>
        <v>-61.46</v>
      </c>
      <c r="G49">
        <f>_10sept_0_107[[#This Row],[V_mag]]-40</f>
        <v>-61.41</v>
      </c>
      <c r="H49">
        <f>10^(_10sept_0_107[[#This Row],[H_mag_adj]]/20)*COS(RADIANS(_10sept_0_107[[#This Row],[H_phase]]))</f>
        <v>-8.2801423572893601E-4</v>
      </c>
      <c r="I49">
        <f>10^(_10sept_0_107[[#This Row],[H_mag_adj]]/20)*SIN(RADIANS(_10sept_0_107[[#This Row],[H_phase]]))</f>
        <v>-1.6996691297349275E-4</v>
      </c>
      <c r="J49">
        <f>10^(_10sept_0_107[[#This Row],[V_mag_adj]]/20)*COS(RADIANS(_10sept_0_107[[#This Row],[V_phase]]))</f>
        <v>-8.3237422328333722E-4</v>
      </c>
      <c r="K49">
        <f>10^(_10sept_0_107[[#This Row],[V_mag_adj]]/20)*SIN(RADIANS(_10sept_0_107[[#This Row],[V_phase]]))</f>
        <v>-1.7298253095509659E-4</v>
      </c>
    </row>
    <row r="50" spans="1:11" x14ac:dyDescent="0.25">
      <c r="A50">
        <v>-133</v>
      </c>
      <c r="B50">
        <v>-22.45</v>
      </c>
      <c r="C50">
        <v>-159.79</v>
      </c>
      <c r="D50">
        <v>-22.49</v>
      </c>
      <c r="E50">
        <v>-160.29</v>
      </c>
      <c r="F50">
        <f>_10sept_0_107[[#This Row],[H_mag]]-40</f>
        <v>-62.45</v>
      </c>
      <c r="G50">
        <f>_10sept_0_107[[#This Row],[V_mag]]-40</f>
        <v>-62.489999999999995</v>
      </c>
      <c r="H50">
        <f>10^(_10sept_0_107[[#This Row],[H_mag_adj]]/20)*COS(RADIANS(_10sept_0_107[[#This Row],[H_phase]]))</f>
        <v>-7.0778792986895026E-4</v>
      </c>
      <c r="I50">
        <f>10^(_10sept_0_107[[#This Row],[H_mag_adj]]/20)*SIN(RADIANS(_10sept_0_107[[#This Row],[H_phase]]))</f>
        <v>-2.6055551649440637E-4</v>
      </c>
      <c r="J50">
        <f>10^(_10sept_0_107[[#This Row],[V_mag_adj]]/20)*COS(RADIANS(_10sept_0_107[[#This Row],[V_phase]]))</f>
        <v>-7.0677241320344785E-4</v>
      </c>
      <c r="K50">
        <f>10^(_10sept_0_107[[#This Row],[V_mag_adj]]/20)*SIN(RADIANS(_10sept_0_107[[#This Row],[V_phase]]))</f>
        <v>-2.5320033917933254E-4</v>
      </c>
    </row>
    <row r="51" spans="1:11" x14ac:dyDescent="0.25">
      <c r="A51">
        <v>-132</v>
      </c>
      <c r="B51">
        <v>-23.72</v>
      </c>
      <c r="C51">
        <v>-151.32</v>
      </c>
      <c r="D51">
        <v>-23.82</v>
      </c>
      <c r="E51">
        <v>-151.93</v>
      </c>
      <c r="F51">
        <f>_10sept_0_107[[#This Row],[H_mag]]-40</f>
        <v>-63.72</v>
      </c>
      <c r="G51">
        <f>_10sept_0_107[[#This Row],[V_mag]]-40</f>
        <v>-63.82</v>
      </c>
      <c r="H51">
        <f>10^(_10sept_0_107[[#This Row],[H_mag_adj]]/20)*COS(RADIANS(_10sept_0_107[[#This Row],[H_phase]]))</f>
        <v>-5.7168254341001317E-4</v>
      </c>
      <c r="I51">
        <f>10^(_10sept_0_107[[#This Row],[H_mag_adj]]/20)*SIN(RADIANS(_10sept_0_107[[#This Row],[H_phase]]))</f>
        <v>-3.1272773063252784E-4</v>
      </c>
      <c r="J51">
        <f>10^(_10sept_0_107[[#This Row],[V_mag_adj]]/20)*COS(RADIANS(_10sept_0_107[[#This Row],[V_phase]]))</f>
        <v>-5.6839780329937298E-4</v>
      </c>
      <c r="K51">
        <f>10^(_10sept_0_107[[#This Row],[V_mag_adj]]/20)*SIN(RADIANS(_10sept_0_107[[#This Row],[V_phase]]))</f>
        <v>-3.0311380674395201E-4</v>
      </c>
    </row>
    <row r="52" spans="1:11" x14ac:dyDescent="0.25">
      <c r="A52">
        <v>-131</v>
      </c>
      <c r="B52">
        <v>-25.42</v>
      </c>
      <c r="C52">
        <v>-140.06</v>
      </c>
      <c r="D52">
        <v>-25.46</v>
      </c>
      <c r="E52">
        <v>-139.34</v>
      </c>
      <c r="F52">
        <f>_10sept_0_107[[#This Row],[H_mag]]-40</f>
        <v>-65.42</v>
      </c>
      <c r="G52">
        <f>_10sept_0_107[[#This Row],[V_mag]]-40</f>
        <v>-65.460000000000008</v>
      </c>
      <c r="H52">
        <f>10^(_10sept_0_107[[#This Row],[H_mag_adj]]/20)*COS(RADIANS(_10sept_0_107[[#This Row],[H_phase]]))</f>
        <v>-4.1080448546514065E-4</v>
      </c>
      <c r="I52">
        <f>10^(_10sept_0_107[[#This Row],[H_mag_adj]]/20)*SIN(RADIANS(_10sept_0_107[[#This Row],[H_phase]]))</f>
        <v>-3.4397344799299526E-4</v>
      </c>
      <c r="J52">
        <f>10^(_10sept_0_107[[#This Row],[V_mag_adj]]/20)*COS(RADIANS(_10sept_0_107[[#This Row],[V_phase]]))</f>
        <v>-4.0458219942072202E-4</v>
      </c>
      <c r="K52">
        <f>10^(_10sept_0_107[[#This Row],[V_mag_adj]]/20)*SIN(RADIANS(_10sept_0_107[[#This Row],[V_phase]]))</f>
        <v>-3.4750446710320366E-4</v>
      </c>
    </row>
    <row r="53" spans="1:11" x14ac:dyDescent="0.25">
      <c r="A53">
        <v>-130</v>
      </c>
      <c r="B53">
        <v>-27.47</v>
      </c>
      <c r="C53">
        <v>-126.58</v>
      </c>
      <c r="D53">
        <v>-27.74</v>
      </c>
      <c r="E53">
        <v>-126.78</v>
      </c>
      <c r="F53">
        <f>_10sept_0_107[[#This Row],[H_mag]]-40</f>
        <v>-67.47</v>
      </c>
      <c r="G53">
        <f>_10sept_0_107[[#This Row],[V_mag]]-40</f>
        <v>-67.739999999999995</v>
      </c>
      <c r="H53">
        <f>10^(_10sept_0_107[[#This Row],[H_mag_adj]]/20)*COS(RADIANS(_10sept_0_107[[#This Row],[H_phase]]))</f>
        <v>-2.5217724202635596E-4</v>
      </c>
      <c r="I53">
        <f>10^(_10sept_0_107[[#This Row],[H_mag_adj]]/20)*SIN(RADIANS(_10sept_0_107[[#This Row],[H_phase]]))</f>
        <v>-3.3980468508763959E-4</v>
      </c>
      <c r="J53">
        <f>10^(_10sept_0_107[[#This Row],[V_mag_adj]]/20)*COS(RADIANS(_10sept_0_107[[#This Row],[V_phase]]))</f>
        <v>-2.4560726761002838E-4</v>
      </c>
      <c r="K53">
        <f>10^(_10sept_0_107[[#This Row],[V_mag_adj]]/20)*SIN(RADIANS(_10sept_0_107[[#This Row],[V_phase]]))</f>
        <v>-3.2854904687760491E-4</v>
      </c>
    </row>
    <row r="54" spans="1:11" x14ac:dyDescent="0.25">
      <c r="A54">
        <v>-129</v>
      </c>
      <c r="B54">
        <v>-30.14</v>
      </c>
      <c r="C54">
        <v>-113.01</v>
      </c>
      <c r="D54">
        <v>-29.96</v>
      </c>
      <c r="E54">
        <v>-112.64</v>
      </c>
      <c r="F54">
        <f>_10sept_0_107[[#This Row],[H_mag]]-40</f>
        <v>-70.14</v>
      </c>
      <c r="G54">
        <f>_10sept_0_107[[#This Row],[V_mag]]-40</f>
        <v>-69.960000000000008</v>
      </c>
      <c r="H54">
        <f>10^(_10sept_0_107[[#This Row],[H_mag_adj]]/20)*COS(RADIANS(_10sept_0_107[[#This Row],[H_phase]]))</f>
        <v>-1.216344340797736E-4</v>
      </c>
      <c r="I54">
        <f>10^(_10sept_0_107[[#This Row],[H_mag_adj]]/20)*SIN(RADIANS(_10sept_0_107[[#This Row],[H_phase]]))</f>
        <v>-2.8641377423618754E-4</v>
      </c>
      <c r="J54">
        <f>10^(_10sept_0_107[[#This Row],[V_mag_adj]]/20)*COS(RADIANS(_10sept_0_107[[#This Row],[V_phase]]))</f>
        <v>-1.2229051145913475E-4</v>
      </c>
      <c r="K54">
        <f>10^(_10sept_0_107[[#This Row],[V_mag_adj]]/20)*SIN(RADIANS(_10sept_0_107[[#This Row],[V_phase]]))</f>
        <v>-2.9320695662745028E-4</v>
      </c>
    </row>
    <row r="55" spans="1:11" x14ac:dyDescent="0.25">
      <c r="A55">
        <v>-128</v>
      </c>
      <c r="B55">
        <v>-32.96</v>
      </c>
      <c r="C55">
        <v>-102.61</v>
      </c>
      <c r="D55">
        <v>-32.86</v>
      </c>
      <c r="E55">
        <v>-100.37</v>
      </c>
      <c r="F55">
        <f>_10sept_0_107[[#This Row],[H_mag]]-40</f>
        <v>-72.960000000000008</v>
      </c>
      <c r="G55">
        <f>_10sept_0_107[[#This Row],[V_mag]]-40</f>
        <v>-72.86</v>
      </c>
      <c r="H55">
        <f>10^(_10sept_0_107[[#This Row],[H_mag_adj]]/20)*COS(RADIANS(_10sept_0_107[[#This Row],[H_phase]]))</f>
        <v>-4.9099913490799556E-5</v>
      </c>
      <c r="I55">
        <f>10^(_10sept_0_107[[#This Row],[H_mag_adj]]/20)*SIN(RADIANS(_10sept_0_107[[#This Row],[H_phase]]))</f>
        <v>-2.1948044262646074E-4</v>
      </c>
      <c r="J55">
        <f>10^(_10sept_0_107[[#This Row],[V_mag_adj]]/20)*COS(RADIANS(_10sept_0_107[[#This Row],[V_phase]]))</f>
        <v>-4.095269193834703E-5</v>
      </c>
      <c r="K55">
        <f>10^(_10sept_0_107[[#This Row],[V_mag_adj]]/20)*SIN(RADIANS(_10sept_0_107[[#This Row],[V_phase]]))</f>
        <v>-2.2379356607833811E-4</v>
      </c>
    </row>
    <row r="56" spans="1:11" x14ac:dyDescent="0.25">
      <c r="A56">
        <v>-127</v>
      </c>
      <c r="B56">
        <v>-36.92</v>
      </c>
      <c r="C56">
        <v>-101.3</v>
      </c>
      <c r="D56">
        <v>-36.69</v>
      </c>
      <c r="E56">
        <v>-101.01</v>
      </c>
      <c r="F56">
        <f>_10sept_0_107[[#This Row],[H_mag]]-40</f>
        <v>-76.92</v>
      </c>
      <c r="G56">
        <f>_10sept_0_107[[#This Row],[V_mag]]-40</f>
        <v>-76.69</v>
      </c>
      <c r="H56">
        <f>10^(_10sept_0_107[[#This Row],[H_mag_adj]]/20)*COS(RADIANS(_10sept_0_107[[#This Row],[H_phase]]))</f>
        <v>-2.7934231116920236E-5</v>
      </c>
      <c r="I56">
        <f>10^(_10sept_0_107[[#This Row],[H_mag_adj]]/20)*SIN(RADIANS(_10sept_0_107[[#This Row],[H_phase]]))</f>
        <v>-1.3979717036216667E-4</v>
      </c>
      <c r="J56">
        <f>10^(_10sept_0_107[[#This Row],[V_mag_adj]]/20)*COS(RADIANS(_10sept_0_107[[#This Row],[V_phase]]))</f>
        <v>-2.7956874302279186E-5</v>
      </c>
      <c r="K56">
        <f>10^(_10sept_0_107[[#This Row],[V_mag_adj]]/20)*SIN(RADIANS(_10sept_0_107[[#This Row],[V_phase]]))</f>
        <v>-1.4369175059984182E-4</v>
      </c>
    </row>
    <row r="57" spans="1:11" x14ac:dyDescent="0.25">
      <c r="A57">
        <v>-126</v>
      </c>
      <c r="B57">
        <v>-38.57</v>
      </c>
      <c r="C57">
        <v>-131</v>
      </c>
      <c r="D57">
        <v>-38.799999999999997</v>
      </c>
      <c r="E57">
        <v>-131.34</v>
      </c>
      <c r="F57">
        <f>_10sept_0_107[[#This Row],[H_mag]]-40</f>
        <v>-78.569999999999993</v>
      </c>
      <c r="G57">
        <f>_10sept_0_107[[#This Row],[V_mag]]-40</f>
        <v>-78.8</v>
      </c>
      <c r="H57">
        <f>10^(_10sept_0_107[[#This Row],[H_mag_adj]]/20)*COS(RADIANS(_10sept_0_107[[#This Row],[H_phase]]))</f>
        <v>-7.7346900821551577E-5</v>
      </c>
      <c r="I57">
        <f>10^(_10sept_0_107[[#This Row],[H_mag_adj]]/20)*SIN(RADIANS(_10sept_0_107[[#This Row],[H_phase]]))</f>
        <v>-8.8977431101569724E-5</v>
      </c>
      <c r="J57">
        <f>10^(_10sept_0_107[[#This Row],[V_mag_adj]]/20)*COS(RADIANS(_10sept_0_107[[#This Row],[V_phase]]))</f>
        <v>-7.583853056595772E-5</v>
      </c>
      <c r="K57">
        <f>10^(_10sept_0_107[[#This Row],[V_mag_adj]]/20)*SIN(RADIANS(_10sept_0_107[[#This Row],[V_phase]]))</f>
        <v>-8.6203739287575725E-5</v>
      </c>
    </row>
    <row r="58" spans="1:11" x14ac:dyDescent="0.25">
      <c r="A58">
        <v>-125</v>
      </c>
      <c r="B58">
        <v>-35.71</v>
      </c>
      <c r="C58">
        <v>-152.87</v>
      </c>
      <c r="D58">
        <v>-35.520000000000003</v>
      </c>
      <c r="E58">
        <v>-155.26</v>
      </c>
      <c r="F58">
        <f>_10sept_0_107[[#This Row],[H_mag]]-40</f>
        <v>-75.710000000000008</v>
      </c>
      <c r="G58">
        <f>_10sept_0_107[[#This Row],[V_mag]]-40</f>
        <v>-75.52000000000001</v>
      </c>
      <c r="H58">
        <f>10^(_10sept_0_107[[#This Row],[H_mag_adj]]/20)*COS(RADIANS(_10sept_0_107[[#This Row],[H_phase]]))</f>
        <v>-1.4584024902164624E-4</v>
      </c>
      <c r="I58">
        <f>10^(_10sept_0_107[[#This Row],[H_mag_adj]]/20)*SIN(RADIANS(_10sept_0_107[[#This Row],[H_phase]]))</f>
        <v>-7.4726609864821258E-5</v>
      </c>
      <c r="J58">
        <f>10^(_10sept_0_107[[#This Row],[V_mag_adj]]/20)*COS(RADIANS(_10sept_0_107[[#This Row],[V_phase]]))</f>
        <v>-1.5212103041651944E-4</v>
      </c>
      <c r="K58">
        <f>10^(_10sept_0_107[[#This Row],[V_mag_adj]]/20)*SIN(RADIANS(_10sept_0_107[[#This Row],[V_phase]]))</f>
        <v>-7.009656542608482E-5</v>
      </c>
    </row>
    <row r="59" spans="1:11" x14ac:dyDescent="0.25">
      <c r="A59">
        <v>-124</v>
      </c>
      <c r="B59">
        <v>-31.41</v>
      </c>
      <c r="C59">
        <v>-153.77000000000001</v>
      </c>
      <c r="D59">
        <v>-31.56</v>
      </c>
      <c r="E59">
        <v>-157.84</v>
      </c>
      <c r="F59">
        <f>_10sept_0_107[[#This Row],[H_mag]]-40</f>
        <v>-71.41</v>
      </c>
      <c r="G59">
        <f>_10sept_0_107[[#This Row],[V_mag]]-40</f>
        <v>-71.56</v>
      </c>
      <c r="H59">
        <f>10^(_10sept_0_107[[#This Row],[H_mag_adj]]/20)*COS(RADIANS(_10sept_0_107[[#This Row],[H_phase]]))</f>
        <v>-2.4116015340563512E-4</v>
      </c>
      <c r="I59">
        <f>10^(_10sept_0_107[[#This Row],[H_mag_adj]]/20)*SIN(RADIANS(_10sept_0_107[[#This Row],[H_phase]]))</f>
        <v>-1.1882239170117545E-4</v>
      </c>
      <c r="J59">
        <f>10^(_10sept_0_107[[#This Row],[V_mag_adj]]/20)*COS(RADIANS(_10sept_0_107[[#This Row],[V_phase]]))</f>
        <v>-2.4472249667224864E-4</v>
      </c>
      <c r="K59">
        <f>10^(_10sept_0_107[[#This Row],[V_mag_adj]]/20)*SIN(RADIANS(_10sept_0_107[[#This Row],[V_phase]]))</f>
        <v>-9.9670156166317711E-5</v>
      </c>
    </row>
    <row r="60" spans="1:11" x14ac:dyDescent="0.25">
      <c r="A60">
        <v>-123</v>
      </c>
      <c r="B60">
        <v>-28.85</v>
      </c>
      <c r="C60">
        <v>-149.53</v>
      </c>
      <c r="D60">
        <v>-28.94</v>
      </c>
      <c r="E60">
        <v>-151.47999999999999</v>
      </c>
      <c r="F60">
        <f>_10sept_0_107[[#This Row],[H_mag]]-40</f>
        <v>-68.849999999999994</v>
      </c>
      <c r="G60">
        <f>_10sept_0_107[[#This Row],[V_mag]]-40</f>
        <v>-68.94</v>
      </c>
      <c r="H60">
        <f>10^(_10sept_0_107[[#This Row],[H_mag_adj]]/20)*COS(RADIANS(_10sept_0_107[[#This Row],[H_phase]]))</f>
        <v>-3.1113885909254691E-4</v>
      </c>
      <c r="I60">
        <f>10^(_10sept_0_107[[#This Row],[H_mag_adj]]/20)*SIN(RADIANS(_10sept_0_107[[#This Row],[H_phase]]))</f>
        <v>-1.8305542386888718E-4</v>
      </c>
      <c r="J60">
        <f>10^(_10sept_0_107[[#This Row],[V_mag_adj]]/20)*COS(RADIANS(_10sept_0_107[[#This Row],[V_phase]]))</f>
        <v>-3.1391795762720647E-4</v>
      </c>
      <c r="K60">
        <f>10^(_10sept_0_107[[#This Row],[V_mag_adj]]/20)*SIN(RADIANS(_10sept_0_107[[#This Row],[V_phase]]))</f>
        <v>-1.7058545295627544E-4</v>
      </c>
    </row>
    <row r="61" spans="1:11" x14ac:dyDescent="0.25">
      <c r="A61">
        <v>-122</v>
      </c>
      <c r="B61">
        <v>-26.73</v>
      </c>
      <c r="C61">
        <v>-141.13</v>
      </c>
      <c r="D61">
        <v>-27.17</v>
      </c>
      <c r="E61">
        <v>-140.75</v>
      </c>
      <c r="F61">
        <f>_10sept_0_107[[#This Row],[H_mag]]-40</f>
        <v>-66.73</v>
      </c>
      <c r="G61">
        <f>_10sept_0_107[[#This Row],[V_mag]]-40</f>
        <v>-67.17</v>
      </c>
      <c r="H61">
        <f>10^(_10sept_0_107[[#This Row],[H_mag_adj]]/20)*COS(RADIANS(_10sept_0_107[[#This Row],[H_phase]]))</f>
        <v>-3.5875560350766061E-4</v>
      </c>
      <c r="I61">
        <f>10^(_10sept_0_107[[#This Row],[H_mag_adj]]/20)*SIN(RADIANS(_10sept_0_107[[#This Row],[H_phase]]))</f>
        <v>-2.8916926384364521E-4</v>
      </c>
      <c r="J61">
        <f>10^(_10sept_0_107[[#This Row],[V_mag_adj]]/20)*COS(RADIANS(_10sept_0_107[[#This Row],[V_phase]]))</f>
        <v>-3.3920419840625222E-4</v>
      </c>
      <c r="K61">
        <f>10^(_10sept_0_107[[#This Row],[V_mag_adj]]/20)*SIN(RADIANS(_10sept_0_107[[#This Row],[V_phase]]))</f>
        <v>-2.7714145458700368E-4</v>
      </c>
    </row>
    <row r="62" spans="1:11" x14ac:dyDescent="0.25">
      <c r="A62">
        <v>-121</v>
      </c>
      <c r="B62">
        <v>-25.51</v>
      </c>
      <c r="C62">
        <v>-129.37</v>
      </c>
      <c r="D62">
        <v>-25.59</v>
      </c>
      <c r="E62">
        <v>-131.05000000000001</v>
      </c>
      <c r="F62">
        <f>_10sept_0_107[[#This Row],[H_mag]]-40</f>
        <v>-65.510000000000005</v>
      </c>
      <c r="G62">
        <f>_10sept_0_107[[#This Row],[V_mag]]-40</f>
        <v>-65.59</v>
      </c>
      <c r="H62">
        <f>10^(_10sept_0_107[[#This Row],[H_mag_adj]]/20)*COS(RADIANS(_10sept_0_107[[#This Row],[H_phase]]))</f>
        <v>-3.3636623351589949E-4</v>
      </c>
      <c r="I62">
        <f>10^(_10sept_0_107[[#This Row],[H_mag_adj]]/20)*SIN(RADIANS(_10sept_0_107[[#This Row],[H_phase]]))</f>
        <v>-4.0993638529681752E-4</v>
      </c>
      <c r="J62">
        <f>10^(_10sept_0_107[[#This Row],[V_mag_adj]]/20)*COS(RADIANS(_10sept_0_107[[#This Row],[V_phase]]))</f>
        <v>-3.4504720589884048E-4</v>
      </c>
      <c r="K62">
        <f>10^(_10sept_0_107[[#This Row],[V_mag_adj]]/20)*SIN(RADIANS(_10sept_0_107[[#This Row],[V_phase]]))</f>
        <v>-3.9623252178921047E-4</v>
      </c>
    </row>
    <row r="63" spans="1:11" x14ac:dyDescent="0.25">
      <c r="A63">
        <v>-120</v>
      </c>
      <c r="B63">
        <v>-24.27</v>
      </c>
      <c r="C63">
        <v>-119.04</v>
      </c>
      <c r="D63">
        <v>-24.35</v>
      </c>
      <c r="E63">
        <v>-118.76</v>
      </c>
      <c r="F63">
        <f>_10sept_0_107[[#This Row],[H_mag]]-40</f>
        <v>-64.27</v>
      </c>
      <c r="G63">
        <f>_10sept_0_107[[#This Row],[V_mag]]-40</f>
        <v>-64.349999999999994</v>
      </c>
      <c r="H63">
        <f>10^(_10sept_0_107[[#This Row],[H_mag_adj]]/20)*COS(RADIANS(_10sept_0_107[[#This Row],[H_phase]]))</f>
        <v>-2.969051679329041E-4</v>
      </c>
      <c r="I63">
        <f>10^(_10sept_0_107[[#This Row],[H_mag_adj]]/20)*SIN(RADIANS(_10sept_0_107[[#This Row],[H_phase]]))</f>
        <v>-5.3475032447562591E-4</v>
      </c>
      <c r="J63">
        <f>10^(_10sept_0_107[[#This Row],[V_mag_adj]]/20)*COS(RADIANS(_10sept_0_107[[#This Row],[V_phase]]))</f>
        <v>-2.915902981120344E-4</v>
      </c>
      <c r="K63">
        <f>10^(_10sept_0_107[[#This Row],[V_mag_adj]]/20)*SIN(RADIANS(_10sept_0_107[[#This Row],[V_phase]]))</f>
        <v>-5.3127902136732193E-4</v>
      </c>
    </row>
    <row r="64" spans="1:11" x14ac:dyDescent="0.25">
      <c r="A64">
        <v>-119</v>
      </c>
      <c r="B64">
        <v>-23.61</v>
      </c>
      <c r="C64">
        <v>-105.12</v>
      </c>
      <c r="D64">
        <v>-23.46</v>
      </c>
      <c r="E64">
        <v>-105.68</v>
      </c>
      <c r="F64">
        <f>_10sept_0_107[[#This Row],[H_mag]]-40</f>
        <v>-63.61</v>
      </c>
      <c r="G64">
        <f>_10sept_0_107[[#This Row],[V_mag]]-40</f>
        <v>-63.46</v>
      </c>
      <c r="H64">
        <f>10^(_10sept_0_107[[#This Row],[H_mag_adj]]/20)*COS(RADIANS(_10sept_0_107[[#This Row],[H_phase]]))</f>
        <v>-1.721379788760715E-4</v>
      </c>
      <c r="I64">
        <f>10^(_10sept_0_107[[#This Row],[H_mag_adj]]/20)*SIN(RADIANS(_10sept_0_107[[#This Row],[H_phase]]))</f>
        <v>-6.3708742721390254E-4</v>
      </c>
      <c r="J64">
        <f>10^(_10sept_0_107[[#This Row],[V_mag_adj]]/20)*COS(RADIANS(_10sept_0_107[[#This Row],[V_phase]]))</f>
        <v>-1.8146330713772403E-4</v>
      </c>
      <c r="K64">
        <f>10^(_10sept_0_107[[#This Row],[V_mag_adj]]/20)*SIN(RADIANS(_10sept_0_107[[#This Row],[V_phase]]))</f>
        <v>-6.4644239705027016E-4</v>
      </c>
    </row>
    <row r="65" spans="1:11" x14ac:dyDescent="0.25">
      <c r="A65">
        <v>-118</v>
      </c>
      <c r="B65">
        <v>-22.67</v>
      </c>
      <c r="C65">
        <v>-89.97</v>
      </c>
      <c r="D65">
        <v>-22.71</v>
      </c>
      <c r="E65">
        <v>-92.23</v>
      </c>
      <c r="F65">
        <f>_10sept_0_107[[#This Row],[H_mag]]-40</f>
        <v>-62.67</v>
      </c>
      <c r="G65">
        <f>_10sept_0_107[[#This Row],[V_mag]]-40</f>
        <v>-62.71</v>
      </c>
      <c r="H65">
        <f>10^(_10sept_0_107[[#This Row],[H_mag_adj]]/20)*COS(RADIANS(_10sept_0_107[[#This Row],[H_phase]]))</f>
        <v>3.8503357566172019E-7</v>
      </c>
      <c r="I65">
        <f>10^(_10sept_0_107[[#This Row],[H_mag_adj]]/20)*SIN(RADIANS(_10sept_0_107[[#This Row],[H_phase]]))</f>
        <v>-7.3535989467384303E-4</v>
      </c>
      <c r="J65">
        <f>10^(_10sept_0_107[[#This Row],[V_mag_adj]]/20)*COS(RADIANS(_10sept_0_107[[#This Row],[V_phase]]))</f>
        <v>-2.8482137447949794E-5</v>
      </c>
      <c r="K65">
        <f>10^(_10sept_0_107[[#This Row],[V_mag_adj]]/20)*SIN(RADIANS(_10sept_0_107[[#This Row],[V_phase]]))</f>
        <v>-7.3142697882955959E-4</v>
      </c>
    </row>
    <row r="66" spans="1:11" x14ac:dyDescent="0.25">
      <c r="A66">
        <v>-117</v>
      </c>
      <c r="B66">
        <v>-22.27</v>
      </c>
      <c r="C66">
        <v>-75.67</v>
      </c>
      <c r="D66">
        <v>-22.31</v>
      </c>
      <c r="E66">
        <v>-76.69</v>
      </c>
      <c r="F66">
        <f>_10sept_0_107[[#This Row],[H_mag]]-40</f>
        <v>-62.269999999999996</v>
      </c>
      <c r="G66">
        <f>_10sept_0_107[[#This Row],[V_mag]]-40</f>
        <v>-62.31</v>
      </c>
      <c r="H66">
        <f>10^(_10sept_0_107[[#This Row],[H_mag_adj]]/20)*COS(RADIANS(_10sept_0_107[[#This Row],[H_phase]]))</f>
        <v>1.9058396288763464E-4</v>
      </c>
      <c r="I66">
        <f>10^(_10sept_0_107[[#This Row],[H_mag_adj]]/20)*SIN(RADIANS(_10sept_0_107[[#This Row],[H_phase]]))</f>
        <v>-7.4605836076679964E-4</v>
      </c>
      <c r="J66">
        <f>10^(_10sept_0_107[[#This Row],[V_mag_adj]]/20)*COS(RADIANS(_10sept_0_107[[#This Row],[V_phase]]))</f>
        <v>1.764583717639623E-4</v>
      </c>
      <c r="K66">
        <f>10^(_10sept_0_107[[#This Row],[V_mag_adj]]/20)*SIN(RADIANS(_10sept_0_107[[#This Row],[V_phase]]))</f>
        <v>-7.4588993528816767E-4</v>
      </c>
    </row>
    <row r="67" spans="1:11" x14ac:dyDescent="0.25">
      <c r="A67">
        <v>-116</v>
      </c>
      <c r="B67">
        <v>-22.25</v>
      </c>
      <c r="C67">
        <v>-61.55</v>
      </c>
      <c r="D67">
        <v>-22.45</v>
      </c>
      <c r="E67">
        <v>-62.43</v>
      </c>
      <c r="F67">
        <f>_10sept_0_107[[#This Row],[H_mag]]-40</f>
        <v>-62.25</v>
      </c>
      <c r="G67">
        <f>_10sept_0_107[[#This Row],[V_mag]]-40</f>
        <v>-62.45</v>
      </c>
      <c r="H67">
        <f>10^(_10sept_0_107[[#This Row],[H_mag_adj]]/20)*COS(RADIANS(_10sept_0_107[[#This Row],[H_phase]]))</f>
        <v>3.6767504596162034E-4</v>
      </c>
      <c r="I67">
        <f>10^(_10sept_0_107[[#This Row],[H_mag_adj]]/20)*SIN(RADIANS(_10sept_0_107[[#This Row],[H_phase]]))</f>
        <v>-6.7858470665505737E-4</v>
      </c>
      <c r="J67">
        <f>10^(_10sept_0_107[[#This Row],[V_mag_adj]]/20)*COS(RADIANS(_10sept_0_107[[#This Row],[V_phase]]))</f>
        <v>3.4907868995663052E-4</v>
      </c>
      <c r="K67">
        <f>10^(_10sept_0_107[[#This Row],[V_mag_adj]]/20)*SIN(RADIANS(_10sept_0_107[[#This Row],[V_phase]]))</f>
        <v>-6.6857834175360759E-4</v>
      </c>
    </row>
    <row r="68" spans="1:11" x14ac:dyDescent="0.25">
      <c r="A68">
        <v>-115</v>
      </c>
      <c r="B68">
        <v>-22.74</v>
      </c>
      <c r="C68">
        <v>-44.06</v>
      </c>
      <c r="D68">
        <v>-22.92</v>
      </c>
      <c r="E68">
        <v>-44.46</v>
      </c>
      <c r="F68">
        <f>_10sept_0_107[[#This Row],[H_mag]]-40</f>
        <v>-62.739999999999995</v>
      </c>
      <c r="G68">
        <f>_10sept_0_107[[#This Row],[V_mag]]-40</f>
        <v>-62.92</v>
      </c>
      <c r="H68">
        <f>10^(_10sept_0_107[[#This Row],[H_mag_adj]]/20)*COS(RADIANS(_10sept_0_107[[#This Row],[H_phase]]))</f>
        <v>5.2419689227858836E-4</v>
      </c>
      <c r="I68">
        <f>10^(_10sept_0_107[[#This Row],[H_mag_adj]]/20)*SIN(RADIANS(_10sept_0_107[[#This Row],[H_phase]]))</f>
        <v>-5.0727298113763611E-4</v>
      </c>
      <c r="J68">
        <f>10^(_10sept_0_107[[#This Row],[V_mag_adj]]/20)*COS(RADIANS(_10sept_0_107[[#This Row],[V_phase]]))</f>
        <v>5.0996432360110068E-4</v>
      </c>
      <c r="K68">
        <f>10^(_10sept_0_107[[#This Row],[V_mag_adj]]/20)*SIN(RADIANS(_10sept_0_107[[#This Row],[V_phase]]))</f>
        <v>-5.0044119397735156E-4</v>
      </c>
    </row>
    <row r="69" spans="1:11" x14ac:dyDescent="0.25">
      <c r="A69">
        <v>-114</v>
      </c>
      <c r="B69">
        <v>-23.3</v>
      </c>
      <c r="C69">
        <v>-20.99</v>
      </c>
      <c r="D69">
        <v>-23.48</v>
      </c>
      <c r="E69">
        <v>-22.92</v>
      </c>
      <c r="F69">
        <f>_10sept_0_107[[#This Row],[H_mag]]-40</f>
        <v>-63.3</v>
      </c>
      <c r="G69">
        <f>_10sept_0_107[[#This Row],[V_mag]]-40</f>
        <v>-63.480000000000004</v>
      </c>
      <c r="H69">
        <f>10^(_10sept_0_107[[#This Row],[H_mag_adj]]/20)*COS(RADIANS(_10sept_0_107[[#This Row],[H_phase]]))</f>
        <v>6.3852929425674667E-4</v>
      </c>
      <c r="I69">
        <f>10^(_10sept_0_107[[#This Row],[H_mag_adj]]/20)*SIN(RADIANS(_10sept_0_107[[#This Row],[H_phase]]))</f>
        <v>-2.4498057405267535E-4</v>
      </c>
      <c r="J69">
        <f>10^(_10sept_0_107[[#This Row],[V_mag_adj]]/20)*COS(RADIANS(_10sept_0_107[[#This Row],[V_phase]]))</f>
        <v>6.1699689766646837E-4</v>
      </c>
      <c r="K69">
        <f>10^(_10sept_0_107[[#This Row],[V_mag_adj]]/20)*SIN(RADIANS(_10sept_0_107[[#This Row],[V_phase]]))</f>
        <v>-2.6088353379062482E-4</v>
      </c>
    </row>
    <row r="70" spans="1:11" x14ac:dyDescent="0.25">
      <c r="A70">
        <v>-113</v>
      </c>
      <c r="B70">
        <v>-23.54</v>
      </c>
      <c r="C70">
        <v>4.62</v>
      </c>
      <c r="D70">
        <v>-23.61</v>
      </c>
      <c r="E70">
        <v>4.6100000000000003</v>
      </c>
      <c r="F70">
        <f>_10sept_0_107[[#This Row],[H_mag]]-40</f>
        <v>-63.54</v>
      </c>
      <c r="G70">
        <f>_10sept_0_107[[#This Row],[V_mag]]-40</f>
        <v>-63.61</v>
      </c>
      <c r="H70">
        <f>10^(_10sept_0_107[[#This Row],[H_mag_adj]]/20)*COS(RADIANS(_10sept_0_107[[#This Row],[H_phase]]))</f>
        <v>6.631115659797613E-4</v>
      </c>
      <c r="I70">
        <f>10^(_10sept_0_107[[#This Row],[H_mag_adj]]/20)*SIN(RADIANS(_10sept_0_107[[#This Row],[H_phase]]))</f>
        <v>5.3585664374857317E-5</v>
      </c>
      <c r="J70">
        <f>10^(_10sept_0_107[[#This Row],[V_mag_adj]]/20)*COS(RADIANS(_10sept_0_107[[#This Row],[V_phase]]))</f>
        <v>6.5779826176796041E-4</v>
      </c>
      <c r="K70">
        <f>10^(_10sept_0_107[[#This Row],[V_mag_adj]]/20)*SIN(RADIANS(_10sept_0_107[[#This Row],[V_phase]]))</f>
        <v>5.3040743778894039E-5</v>
      </c>
    </row>
    <row r="71" spans="1:11" x14ac:dyDescent="0.25">
      <c r="A71">
        <v>-112</v>
      </c>
      <c r="B71">
        <v>-22.75</v>
      </c>
      <c r="C71">
        <v>33.340000000000003</v>
      </c>
      <c r="D71">
        <v>-22.83</v>
      </c>
      <c r="E71">
        <v>31.45</v>
      </c>
      <c r="F71">
        <f>_10sept_0_107[[#This Row],[H_mag]]-40</f>
        <v>-62.75</v>
      </c>
      <c r="G71">
        <f>_10sept_0_107[[#This Row],[V_mag]]-40</f>
        <v>-62.83</v>
      </c>
      <c r="H71">
        <f>10^(_10sept_0_107[[#This Row],[H_mag_adj]]/20)*COS(RADIANS(_10sept_0_107[[#This Row],[H_phase]]))</f>
        <v>6.0870501327135262E-4</v>
      </c>
      <c r="I71">
        <f>10^(_10sept_0_107[[#This Row],[H_mag_adj]]/20)*SIN(RADIANS(_10sept_0_107[[#This Row],[H_phase]]))</f>
        <v>4.0045305723556356E-4</v>
      </c>
      <c r="J71">
        <f>10^(_10sept_0_107[[#This Row],[V_mag_adj]]/20)*COS(RADIANS(_10sept_0_107[[#This Row],[V_phase]]))</f>
        <v>6.1588241873999081E-4</v>
      </c>
      <c r="K71">
        <f>10^(_10sept_0_107[[#This Row],[V_mag_adj]]/20)*SIN(RADIANS(_10sept_0_107[[#This Row],[V_phase]]))</f>
        <v>3.7667433864289022E-4</v>
      </c>
    </row>
    <row r="72" spans="1:11" x14ac:dyDescent="0.25">
      <c r="A72">
        <v>-111</v>
      </c>
      <c r="B72">
        <v>-21.52</v>
      </c>
      <c r="C72">
        <v>55.95</v>
      </c>
      <c r="D72">
        <v>-21.36</v>
      </c>
      <c r="E72">
        <v>55.77</v>
      </c>
      <c r="F72">
        <f>_10sept_0_107[[#This Row],[H_mag]]-40</f>
        <v>-61.519999999999996</v>
      </c>
      <c r="G72">
        <f>_10sept_0_107[[#This Row],[V_mag]]-40</f>
        <v>-61.36</v>
      </c>
      <c r="H72">
        <f>10^(_10sept_0_107[[#This Row],[H_mag_adj]]/20)*COS(RADIANS(_10sept_0_107[[#This Row],[H_phase]]))</f>
        <v>4.7002721398688678E-4</v>
      </c>
      <c r="I72">
        <f>10^(_10sept_0_107[[#This Row],[H_mag_adj]]/20)*SIN(RADIANS(_10sept_0_107[[#This Row],[H_phase]]))</f>
        <v>6.9553395824997115E-4</v>
      </c>
      <c r="J72">
        <f>10^(_10sept_0_107[[#This Row],[V_mag_adj]]/20)*COS(RADIANS(_10sept_0_107[[#This Row],[V_phase]]))</f>
        <v>4.8098901417010045E-4</v>
      </c>
      <c r="K72">
        <f>10^(_10sept_0_107[[#This Row],[V_mag_adj]]/20)*SIN(RADIANS(_10sept_0_107[[#This Row],[V_phase]]))</f>
        <v>7.0695731959651595E-4</v>
      </c>
    </row>
    <row r="73" spans="1:11" x14ac:dyDescent="0.25">
      <c r="A73">
        <v>-110</v>
      </c>
      <c r="B73">
        <v>-20.09</v>
      </c>
      <c r="C73">
        <v>76.08</v>
      </c>
      <c r="D73">
        <v>-20.2</v>
      </c>
      <c r="E73">
        <v>75.400000000000006</v>
      </c>
      <c r="F73">
        <f>_10sept_0_107[[#This Row],[H_mag]]-40</f>
        <v>-60.09</v>
      </c>
      <c r="G73">
        <f>_10sept_0_107[[#This Row],[V_mag]]-40</f>
        <v>-60.2</v>
      </c>
      <c r="H73">
        <f>10^(_10sept_0_107[[#This Row],[H_mag_adj]]/20)*COS(RADIANS(_10sept_0_107[[#This Row],[H_phase]]))</f>
        <v>2.3808707574580028E-4</v>
      </c>
      <c r="I73">
        <f>10^(_10sept_0_107[[#This Row],[H_mag_adj]]/20)*SIN(RADIANS(_10sept_0_107[[#This Row],[H_phase]]))</f>
        <v>9.6062715440045209E-4</v>
      </c>
      <c r="J73">
        <f>10^(_10sept_0_107[[#This Row],[V_mag_adj]]/20)*COS(RADIANS(_10sept_0_107[[#This Row],[V_phase]]))</f>
        <v>2.4633155913761465E-4</v>
      </c>
      <c r="K73">
        <f>10^(_10sept_0_107[[#This Row],[V_mag_adj]]/20)*SIN(RADIANS(_10sept_0_107[[#This Row],[V_phase]]))</f>
        <v>9.4568142045525316E-4</v>
      </c>
    </row>
    <row r="74" spans="1:11" x14ac:dyDescent="0.25">
      <c r="A74">
        <v>-109</v>
      </c>
      <c r="B74">
        <v>-19</v>
      </c>
      <c r="C74">
        <v>92.31</v>
      </c>
      <c r="D74">
        <v>-19.04</v>
      </c>
      <c r="E74">
        <v>92.6</v>
      </c>
      <c r="F74">
        <f>_10sept_0_107[[#This Row],[H_mag]]-40</f>
        <v>-59</v>
      </c>
      <c r="G74">
        <f>_10sept_0_107[[#This Row],[V_mag]]-40</f>
        <v>-59.04</v>
      </c>
      <c r="H74">
        <f>10^(_10sept_0_107[[#This Row],[H_mag_adj]]/20)*COS(RADIANS(_10sept_0_107[[#This Row],[H_phase]]))</f>
        <v>-4.5224282540958063E-5</v>
      </c>
      <c r="I74">
        <f>10^(_10sept_0_107[[#This Row],[H_mag_adj]]/20)*SIN(RADIANS(_10sept_0_107[[#This Row],[H_phase]]))</f>
        <v>1.121106674702644E-3</v>
      </c>
      <c r="J74">
        <f>10^(_10sept_0_107[[#This Row],[V_mag_adj]]/20)*COS(RADIANS(_10sept_0_107[[#This Row],[V_phase]]))</f>
        <v>-5.0664254251069134E-5</v>
      </c>
      <c r="K74">
        <f>10^(_10sept_0_107[[#This Row],[V_mag_adj]]/20)*SIN(RADIANS(_10sept_0_107[[#This Row],[V_phase]]))</f>
        <v>1.1157135150136545E-3</v>
      </c>
    </row>
    <row r="75" spans="1:11" x14ac:dyDescent="0.25">
      <c r="A75">
        <v>-108</v>
      </c>
      <c r="B75">
        <v>-18.37</v>
      </c>
      <c r="C75">
        <v>107.6</v>
      </c>
      <c r="D75">
        <v>-18.45</v>
      </c>
      <c r="E75">
        <v>107.03</v>
      </c>
      <c r="F75">
        <f>_10sept_0_107[[#This Row],[H_mag]]-40</f>
        <v>-58.370000000000005</v>
      </c>
      <c r="G75">
        <f>_10sept_0_107[[#This Row],[V_mag]]-40</f>
        <v>-58.45</v>
      </c>
      <c r="H75">
        <f>10^(_10sept_0_107[[#This Row],[H_mag_adj]]/20)*COS(RADIANS(_10sept_0_107[[#This Row],[H_phase]]))</f>
        <v>-3.6478631974683136E-4</v>
      </c>
      <c r="I75">
        <f>10^(_10sept_0_107[[#This Row],[H_mag_adj]]/20)*SIN(RADIANS(_10sept_0_107[[#This Row],[H_phase]]))</f>
        <v>1.1499521822699954E-3</v>
      </c>
      <c r="J75">
        <f>10^(_10sept_0_107[[#This Row],[V_mag_adj]]/20)*COS(RADIANS(_10sept_0_107[[#This Row],[V_phase]]))</f>
        <v>-3.5008896625362293E-4</v>
      </c>
      <c r="K75">
        <f>10^(_10sept_0_107[[#This Row],[V_mag_adj]]/20)*SIN(RADIANS(_10sept_0_107[[#This Row],[V_phase]]))</f>
        <v>1.1429486752337432E-3</v>
      </c>
    </row>
    <row r="76" spans="1:11" x14ac:dyDescent="0.25">
      <c r="A76">
        <v>-107</v>
      </c>
      <c r="B76">
        <v>-18.14</v>
      </c>
      <c r="C76">
        <v>120.87</v>
      </c>
      <c r="D76">
        <v>-18.16</v>
      </c>
      <c r="E76">
        <v>121.01</v>
      </c>
      <c r="F76">
        <f>_10sept_0_107[[#This Row],[H_mag]]-40</f>
        <v>-58.14</v>
      </c>
      <c r="G76">
        <f>_10sept_0_107[[#This Row],[V_mag]]-40</f>
        <v>-58.16</v>
      </c>
      <c r="H76">
        <f>10^(_10sept_0_107[[#This Row],[H_mag_adj]]/20)*COS(RADIANS(_10sept_0_107[[#This Row],[H_phase]]))</f>
        <v>-6.3561649423389023E-4</v>
      </c>
      <c r="I76">
        <f>10^(_10sept_0_107[[#This Row],[H_mag_adj]]/20)*SIN(RADIANS(_10sept_0_107[[#This Row],[H_phase]]))</f>
        <v>1.0633008299898543E-3</v>
      </c>
      <c r="J76">
        <f>10^(_10sept_0_107[[#This Row],[V_mag_adj]]/20)*COS(RADIANS(_10sept_0_107[[#This Row],[V_phase]]))</f>
        <v>-6.3674487969146048E-4</v>
      </c>
      <c r="K76">
        <f>10^(_10sept_0_107[[#This Row],[V_mag_adj]]/20)*SIN(RADIANS(_10sept_0_107[[#This Row],[V_phase]]))</f>
        <v>1.0593026085235417E-3</v>
      </c>
    </row>
    <row r="77" spans="1:11" x14ac:dyDescent="0.25">
      <c r="A77">
        <v>-106</v>
      </c>
      <c r="B77">
        <v>-18.27</v>
      </c>
      <c r="C77">
        <v>136.18</v>
      </c>
      <c r="D77">
        <v>-18.34</v>
      </c>
      <c r="E77">
        <v>135.13</v>
      </c>
      <c r="F77">
        <f>_10sept_0_107[[#This Row],[H_mag]]-40</f>
        <v>-58.269999999999996</v>
      </c>
      <c r="G77">
        <f>_10sept_0_107[[#This Row],[V_mag]]-40</f>
        <v>-58.34</v>
      </c>
      <c r="H77">
        <f>10^(_10sept_0_107[[#This Row],[H_mag_adj]]/20)*COS(RADIANS(_10sept_0_107[[#This Row],[H_phase]]))</f>
        <v>-8.8053681729879983E-4</v>
      </c>
      <c r="I77">
        <f>10^(_10sept_0_107[[#This Row],[H_mag_adj]]/20)*SIN(RADIANS(_10sept_0_107[[#This Row],[H_phase]]))</f>
        <v>8.4499466926851914E-4</v>
      </c>
      <c r="J77">
        <f>10^(_10sept_0_107[[#This Row],[V_mag_adj]]/20)*COS(RADIANS(_10sept_0_107[[#This Row],[V_phase]]))</f>
        <v>-8.5796219709136849E-4</v>
      </c>
      <c r="K77">
        <f>10^(_10sept_0_107[[#This Row],[V_mag_adj]]/20)*SIN(RADIANS(_10sept_0_107[[#This Row],[V_phase]]))</f>
        <v>8.5407769512969964E-4</v>
      </c>
    </row>
    <row r="78" spans="1:11" x14ac:dyDescent="0.25">
      <c r="A78">
        <v>-105</v>
      </c>
      <c r="B78">
        <v>-18.690000000000001</v>
      </c>
      <c r="C78">
        <v>152.78</v>
      </c>
      <c r="D78">
        <v>-18.77</v>
      </c>
      <c r="E78">
        <v>152.72</v>
      </c>
      <c r="F78">
        <f>_10sept_0_107[[#This Row],[H_mag]]-40</f>
        <v>-58.69</v>
      </c>
      <c r="G78">
        <f>_10sept_0_107[[#This Row],[V_mag]]-40</f>
        <v>-58.769999999999996</v>
      </c>
      <c r="H78">
        <f>10^(_10sept_0_107[[#This Row],[H_mag_adj]]/20)*COS(RADIANS(_10sept_0_107[[#This Row],[H_phase]]))</f>
        <v>-1.0340158030465428E-3</v>
      </c>
      <c r="I78">
        <f>10^(_10sept_0_107[[#This Row],[H_mag_adj]]/20)*SIN(RADIANS(_10sept_0_107[[#This Row],[H_phase]]))</f>
        <v>5.3186829407691734E-4</v>
      </c>
      <c r="J78">
        <f>10^(_10sept_0_107[[#This Row],[V_mag_adj]]/20)*COS(RADIANS(_10sept_0_107[[#This Row],[V_phase]]))</f>
        <v>-1.0239834626860264E-3</v>
      </c>
      <c r="K78">
        <f>10^(_10sept_0_107[[#This Row],[V_mag_adj]]/20)*SIN(RADIANS(_10sept_0_107[[#This Row],[V_phase]]))</f>
        <v>5.2806469856947859E-4</v>
      </c>
    </row>
    <row r="79" spans="1:11" x14ac:dyDescent="0.25">
      <c r="A79">
        <v>-104</v>
      </c>
      <c r="B79">
        <v>-19.27</v>
      </c>
      <c r="C79">
        <v>172.34</v>
      </c>
      <c r="D79">
        <v>-19.21</v>
      </c>
      <c r="E79">
        <v>171.11</v>
      </c>
      <c r="F79">
        <f>_10sept_0_107[[#This Row],[H_mag]]-40</f>
        <v>-59.269999999999996</v>
      </c>
      <c r="G79">
        <f>_10sept_0_107[[#This Row],[V_mag]]-40</f>
        <v>-59.21</v>
      </c>
      <c r="H79">
        <f>10^(_10sept_0_107[[#This Row],[H_mag_adj]]/20)*COS(RADIANS(_10sept_0_107[[#This Row],[H_phase]]))</f>
        <v>-1.0779712487509333E-3</v>
      </c>
      <c r="I79">
        <f>10^(_10sept_0_107[[#This Row],[H_mag_adj]]/20)*SIN(RADIANS(_10sept_0_107[[#This Row],[H_phase]]))</f>
        <v>1.4498118012872744E-4</v>
      </c>
      <c r="J79">
        <f>10^(_10sept_0_107[[#This Row],[V_mag_adj]]/20)*COS(RADIANS(_10sept_0_107[[#This Row],[V_phase]]))</f>
        <v>-1.0820595576471889E-3</v>
      </c>
      <c r="K79">
        <f>10^(_10sept_0_107[[#This Row],[V_mag_adj]]/20)*SIN(RADIANS(_10sept_0_107[[#This Row],[V_phase]]))</f>
        <v>1.6925252392134606E-4</v>
      </c>
    </row>
    <row r="80" spans="1:11" x14ac:dyDescent="0.25">
      <c r="A80">
        <v>-103</v>
      </c>
      <c r="B80">
        <v>-19.579999999999998</v>
      </c>
      <c r="C80">
        <v>-166.73</v>
      </c>
      <c r="D80">
        <v>-19.55</v>
      </c>
      <c r="E80">
        <v>-166.54</v>
      </c>
      <c r="F80">
        <f>_10sept_0_107[[#This Row],[H_mag]]-40</f>
        <v>-59.58</v>
      </c>
      <c r="G80">
        <f>_10sept_0_107[[#This Row],[V_mag]]-40</f>
        <v>-59.55</v>
      </c>
      <c r="H80">
        <f>10^(_10sept_0_107[[#This Row],[H_mag_adj]]/20)*COS(RADIANS(_10sept_0_107[[#This Row],[H_phase]]))</f>
        <v>-1.0215187989641057E-3</v>
      </c>
      <c r="I80">
        <f>10^(_10sept_0_107[[#This Row],[H_mag_adj]]/20)*SIN(RADIANS(_10sept_0_107[[#This Row],[H_phase]]))</f>
        <v>-2.4091212693499585E-4</v>
      </c>
      <c r="J80">
        <f>10^(_10sept_0_107[[#This Row],[V_mag_adj]]/20)*COS(RADIANS(_10sept_0_107[[#This Row],[V_phase]]))</f>
        <v>-1.0242458063675418E-3</v>
      </c>
      <c r="K80">
        <f>10^(_10sept_0_107[[#This Row],[V_mag_adj]]/20)*SIN(RADIANS(_10sept_0_107[[#This Row],[V_phase]]))</f>
        <v>-2.4514351592669863E-4</v>
      </c>
    </row>
    <row r="81" spans="1:11" x14ac:dyDescent="0.25">
      <c r="A81">
        <v>-102</v>
      </c>
      <c r="B81">
        <v>-19.440000000000001</v>
      </c>
      <c r="C81">
        <v>-142.12</v>
      </c>
      <c r="D81">
        <v>-19.489999999999998</v>
      </c>
      <c r="E81">
        <v>-143.44999999999999</v>
      </c>
      <c r="F81">
        <f>_10sept_0_107[[#This Row],[H_mag]]-40</f>
        <v>-59.44</v>
      </c>
      <c r="G81">
        <f>_10sept_0_107[[#This Row],[V_mag]]-40</f>
        <v>-59.489999999999995</v>
      </c>
      <c r="H81">
        <f>10^(_10sept_0_107[[#This Row],[H_mag_adj]]/20)*COS(RADIANS(_10sept_0_107[[#This Row],[H_phase]]))</f>
        <v>-8.4186267885399014E-4</v>
      </c>
      <c r="I81">
        <f>10^(_10sept_0_107[[#This Row],[H_mag_adj]]/20)*SIN(RADIANS(_10sept_0_107[[#This Row],[H_phase]]))</f>
        <v>-6.5490038614755255E-4</v>
      </c>
      <c r="J81">
        <f>10^(_10sept_0_107[[#This Row],[V_mag_adj]]/20)*COS(RADIANS(_10sept_0_107[[#This Row],[V_phase]]))</f>
        <v>-8.5191845467468756E-4</v>
      </c>
      <c r="K81">
        <f>10^(_10sept_0_107[[#This Row],[V_mag_adj]]/20)*SIN(RADIANS(_10sept_0_107[[#This Row],[V_phase]]))</f>
        <v>-6.3153774277680181E-4</v>
      </c>
    </row>
    <row r="82" spans="1:11" x14ac:dyDescent="0.25">
      <c r="A82">
        <v>-101</v>
      </c>
      <c r="B82">
        <v>-18.98</v>
      </c>
      <c r="C82">
        <v>-119.32</v>
      </c>
      <c r="D82">
        <v>-18.98</v>
      </c>
      <c r="E82">
        <v>-120.44</v>
      </c>
      <c r="F82">
        <f>_10sept_0_107[[#This Row],[H_mag]]-40</f>
        <v>-58.980000000000004</v>
      </c>
      <c r="G82">
        <f>_10sept_0_107[[#This Row],[V_mag]]-40</f>
        <v>-58.980000000000004</v>
      </c>
      <c r="H82">
        <f>10^(_10sept_0_107[[#This Row],[H_mag_adj]]/20)*COS(RADIANS(_10sept_0_107[[#This Row],[H_phase]]))</f>
        <v>-5.5070424642470676E-4</v>
      </c>
      <c r="I82">
        <f>10^(_10sept_0_107[[#This Row],[H_mag_adj]]/20)*SIN(RADIANS(_10sept_0_107[[#This Row],[H_phase]]))</f>
        <v>-9.80541269116677E-4</v>
      </c>
      <c r="J82">
        <f>10^(_10sept_0_107[[#This Row],[V_mag_adj]]/20)*COS(RADIANS(_10sept_0_107[[#This Row],[V_phase]]))</f>
        <v>-5.6976512817505918E-4</v>
      </c>
      <c r="K82">
        <f>10^(_10sept_0_107[[#This Row],[V_mag_adj]]/20)*SIN(RADIANS(_10sept_0_107[[#This Row],[V_phase]]))</f>
        <v>-9.6958962772237113E-4</v>
      </c>
    </row>
    <row r="83" spans="1:11" x14ac:dyDescent="0.25">
      <c r="A83">
        <v>-100</v>
      </c>
      <c r="B83">
        <v>-18.18</v>
      </c>
      <c r="C83">
        <v>-98.48</v>
      </c>
      <c r="D83">
        <v>-18.190000000000001</v>
      </c>
      <c r="E83">
        <v>-99.63</v>
      </c>
      <c r="F83">
        <f>_10sept_0_107[[#This Row],[H_mag]]-40</f>
        <v>-58.18</v>
      </c>
      <c r="G83">
        <f>_10sept_0_107[[#This Row],[V_mag]]-40</f>
        <v>-58.19</v>
      </c>
      <c r="H83">
        <f>10^(_10sept_0_107[[#This Row],[H_mag_adj]]/20)*COS(RADIANS(_10sept_0_107[[#This Row],[H_phase]]))</f>
        <v>-1.8183878133237372E-4</v>
      </c>
      <c r="I83">
        <f>10^(_10sept_0_107[[#This Row],[H_mag_adj]]/20)*SIN(RADIANS(_10sept_0_107[[#This Row],[H_phase]]))</f>
        <v>-1.2196237892629241E-3</v>
      </c>
      <c r="J83">
        <f>10^(_10sept_0_107[[#This Row],[V_mag_adj]]/20)*COS(RADIANS(_10sept_0_107[[#This Row],[V_phase]]))</f>
        <v>-2.0604257799176052E-4</v>
      </c>
      <c r="K83">
        <f>10^(_10sept_0_107[[#This Row],[V_mag_adj]]/20)*SIN(RADIANS(_10sept_0_107[[#This Row],[V_phase]]))</f>
        <v>-1.2143297836723947E-3</v>
      </c>
    </row>
    <row r="84" spans="1:11" x14ac:dyDescent="0.25">
      <c r="A84">
        <v>-99</v>
      </c>
      <c r="B84">
        <v>-17.43</v>
      </c>
      <c r="C84">
        <v>-79.81</v>
      </c>
      <c r="D84">
        <v>-17.41</v>
      </c>
      <c r="E84">
        <v>-80.680000000000007</v>
      </c>
      <c r="F84">
        <f>_10sept_0_107[[#This Row],[H_mag]]-40</f>
        <v>-57.43</v>
      </c>
      <c r="G84">
        <f>_10sept_0_107[[#This Row],[V_mag]]-40</f>
        <v>-57.41</v>
      </c>
      <c r="H84">
        <f>10^(_10sept_0_107[[#This Row],[H_mag_adj]]/20)*COS(RADIANS(_10sept_0_107[[#This Row],[H_phase]]))</f>
        <v>2.3782617795168131E-4</v>
      </c>
      <c r="I84">
        <f>10^(_10sept_0_107[[#This Row],[H_mag_adj]]/20)*SIN(RADIANS(_10sept_0_107[[#This Row],[H_phase]]))</f>
        <v>-1.3231072651496622E-3</v>
      </c>
      <c r="J84">
        <f>10^(_10sept_0_107[[#This Row],[V_mag_adj]]/20)*COS(RADIANS(_10sept_0_107[[#This Row],[V_phase]]))</f>
        <v>2.1821086138911844E-4</v>
      </c>
      <c r="K84">
        <f>10^(_10sept_0_107[[#This Row],[V_mag_adj]]/20)*SIN(RADIANS(_10sept_0_107[[#This Row],[V_phase]]))</f>
        <v>-1.3296238877009365E-3</v>
      </c>
    </row>
    <row r="85" spans="1:11" x14ac:dyDescent="0.25">
      <c r="A85">
        <v>-98</v>
      </c>
      <c r="B85">
        <v>-16.739999999999998</v>
      </c>
      <c r="C85">
        <v>-61.8</v>
      </c>
      <c r="D85">
        <v>-16.75</v>
      </c>
      <c r="E85">
        <v>-62.84</v>
      </c>
      <c r="F85">
        <f>_10sept_0_107[[#This Row],[H_mag]]-40</f>
        <v>-56.739999999999995</v>
      </c>
      <c r="G85">
        <f>_10sept_0_107[[#This Row],[V_mag]]-40</f>
        <v>-56.75</v>
      </c>
      <c r="H85">
        <f>10^(_10sept_0_107[[#This Row],[H_mag_adj]]/20)*COS(RADIANS(_10sept_0_107[[#This Row],[H_phase]]))</f>
        <v>6.8777830176461818E-4</v>
      </c>
      <c r="I85">
        <f>10^(_10sept_0_107[[#This Row],[H_mag_adj]]/20)*SIN(RADIANS(_10sept_0_107[[#This Row],[H_phase]]))</f>
        <v>-1.2827011120562261E-3</v>
      </c>
      <c r="J85">
        <f>10^(_10sept_0_107[[#This Row],[V_mag_adj]]/20)*COS(RADIANS(_10sept_0_107[[#This Row],[V_phase]]))</f>
        <v>6.6361896918745071E-4</v>
      </c>
      <c r="K85">
        <f>10^(_10sept_0_107[[#This Row],[V_mag_adj]]/20)*SIN(RADIANS(_10sept_0_107[[#This Row],[V_phase]]))</f>
        <v>-1.2934832444106998E-3</v>
      </c>
    </row>
    <row r="86" spans="1:11" x14ac:dyDescent="0.25">
      <c r="A86">
        <v>-97</v>
      </c>
      <c r="B86">
        <v>-16.22</v>
      </c>
      <c r="C86">
        <v>-45.26</v>
      </c>
      <c r="D86">
        <v>-16.260000000000002</v>
      </c>
      <c r="E86">
        <v>-46.89</v>
      </c>
      <c r="F86">
        <f>_10sept_0_107[[#This Row],[H_mag]]-40</f>
        <v>-56.22</v>
      </c>
      <c r="G86">
        <f>_10sept_0_107[[#This Row],[V_mag]]-40</f>
        <v>-56.260000000000005</v>
      </c>
      <c r="H86">
        <f>10^(_10sept_0_107[[#This Row],[H_mag_adj]]/20)*COS(RADIANS(_10sept_0_107[[#This Row],[H_phase]]))</f>
        <v>1.0876903264801559E-3</v>
      </c>
      <c r="I86">
        <f>10^(_10sept_0_107[[#This Row],[H_mag_adj]]/20)*SIN(RADIANS(_10sept_0_107[[#This Row],[H_phase]]))</f>
        <v>-1.0976069590680751E-3</v>
      </c>
      <c r="J86">
        <f>10^(_10sept_0_107[[#This Row],[V_mag_adj]]/20)*COS(RADIANS(_10sept_0_107[[#This Row],[V_phase]]))</f>
        <v>1.0511767279397083E-3</v>
      </c>
      <c r="K86">
        <f>10^(_10sept_0_107[[#This Row],[V_mag_adj]]/20)*SIN(RADIANS(_10sept_0_107[[#This Row],[V_phase]]))</f>
        <v>-1.1229190461131749E-3</v>
      </c>
    </row>
    <row r="87" spans="1:11" x14ac:dyDescent="0.25">
      <c r="A87">
        <v>-96</v>
      </c>
      <c r="B87">
        <v>-15.84</v>
      </c>
      <c r="C87">
        <v>-29.18</v>
      </c>
      <c r="D87">
        <v>-15.83</v>
      </c>
      <c r="E87">
        <v>-30.01</v>
      </c>
      <c r="F87">
        <f>_10sept_0_107[[#This Row],[H_mag]]-40</f>
        <v>-55.84</v>
      </c>
      <c r="G87">
        <f>_10sept_0_107[[#This Row],[V_mag]]-40</f>
        <v>-55.83</v>
      </c>
      <c r="H87">
        <f>10^(_10sept_0_107[[#This Row],[H_mag_adj]]/20)*COS(RADIANS(_10sept_0_107[[#This Row],[H_phase]]))</f>
        <v>1.4094840564511594E-3</v>
      </c>
      <c r="I87">
        <f>10^(_10sept_0_107[[#This Row],[H_mag_adj]]/20)*SIN(RADIANS(_10sept_0_107[[#This Row],[H_phase]]))</f>
        <v>-7.870884604724382E-4</v>
      </c>
      <c r="J87">
        <f>10^(_10sept_0_107[[#This Row],[V_mag_adj]]/20)*COS(RADIANS(_10sept_0_107[[#This Row],[V_phase]]))</f>
        <v>1.399544978902644E-3</v>
      </c>
      <c r="K87">
        <f>10^(_10sept_0_107[[#This Row],[V_mag_adj]]/20)*SIN(RADIANS(_10sept_0_107[[#This Row],[V_phase]]))</f>
        <v>-8.0835339204310777E-4</v>
      </c>
    </row>
    <row r="88" spans="1:11" x14ac:dyDescent="0.25">
      <c r="A88">
        <v>-95</v>
      </c>
      <c r="B88">
        <v>-15.64</v>
      </c>
      <c r="C88">
        <v>-13.5</v>
      </c>
      <c r="D88">
        <v>-15.58</v>
      </c>
      <c r="E88">
        <v>-13.35</v>
      </c>
      <c r="F88">
        <f>_10sept_0_107[[#This Row],[H_mag]]-40</f>
        <v>-55.64</v>
      </c>
      <c r="G88">
        <f>_10sept_0_107[[#This Row],[V_mag]]-40</f>
        <v>-55.58</v>
      </c>
      <c r="H88">
        <f>10^(_10sept_0_107[[#This Row],[H_mag_adj]]/20)*COS(RADIANS(_10sept_0_107[[#This Row],[H_phase]]))</f>
        <v>1.6063179622439491E-3</v>
      </c>
      <c r="I88">
        <f>10^(_10sept_0_107[[#This Row],[H_mag_adj]]/20)*SIN(RADIANS(_10sept_0_107[[#This Row],[H_phase]]))</f>
        <v>-3.8564282306362795E-4</v>
      </c>
      <c r="J88">
        <f>10^(_10sept_0_107[[#This Row],[V_mag_adj]]/20)*COS(RADIANS(_10sept_0_107[[#This Row],[V_phase]]))</f>
        <v>1.6184634911846024E-3</v>
      </c>
      <c r="K88">
        <f>10^(_10sept_0_107[[#This Row],[V_mag_adj]]/20)*SIN(RADIANS(_10sept_0_107[[#This Row],[V_phase]]))</f>
        <v>-3.8408016495786277E-4</v>
      </c>
    </row>
    <row r="89" spans="1:11" x14ac:dyDescent="0.25">
      <c r="A89">
        <v>-94</v>
      </c>
      <c r="B89">
        <v>-15.41</v>
      </c>
      <c r="C89">
        <v>4.6399999999999997</v>
      </c>
      <c r="D89">
        <v>-15.39</v>
      </c>
      <c r="E89">
        <v>3.28</v>
      </c>
      <c r="F89">
        <f>_10sept_0_107[[#This Row],[H_mag]]-40</f>
        <v>-55.41</v>
      </c>
      <c r="G89">
        <f>_10sept_0_107[[#This Row],[V_mag]]-40</f>
        <v>-55.39</v>
      </c>
      <c r="H89">
        <f>10^(_10sept_0_107[[#This Row],[H_mag_adj]]/20)*COS(RADIANS(_10sept_0_107[[#This Row],[H_phase]]))</f>
        <v>1.6907302609851054E-3</v>
      </c>
      <c r="I89">
        <f>10^(_10sept_0_107[[#This Row],[H_mag_adj]]/20)*SIN(RADIANS(_10sept_0_107[[#This Row],[H_phase]]))</f>
        <v>1.3722098718821785E-4</v>
      </c>
      <c r="J89">
        <f>10^(_10sept_0_107[[#This Row],[V_mag_adj]]/20)*COS(RADIANS(_10sept_0_107[[#This Row],[V_phase]]))</f>
        <v>1.6974147701143943E-3</v>
      </c>
      <c r="K89">
        <f>10^(_10sept_0_107[[#This Row],[V_mag_adj]]/20)*SIN(RADIANS(_10sept_0_107[[#This Row],[V_phase]]))</f>
        <v>9.7277852376452363E-5</v>
      </c>
    </row>
    <row r="90" spans="1:11" x14ac:dyDescent="0.25">
      <c r="A90">
        <v>-93</v>
      </c>
      <c r="B90">
        <v>-15.2</v>
      </c>
      <c r="C90">
        <v>21.2</v>
      </c>
      <c r="D90">
        <v>-15.15</v>
      </c>
      <c r="E90">
        <v>20.97</v>
      </c>
      <c r="F90">
        <f>_10sept_0_107[[#This Row],[H_mag]]-40</f>
        <v>-55.2</v>
      </c>
      <c r="G90">
        <f>_10sept_0_107[[#This Row],[V_mag]]-40</f>
        <v>-55.15</v>
      </c>
      <c r="H90">
        <f>10^(_10sept_0_107[[#This Row],[H_mag_adj]]/20)*COS(RADIANS(_10sept_0_107[[#This Row],[H_phase]]))</f>
        <v>1.6201930744150831E-3</v>
      </c>
      <c r="I90">
        <f>10^(_10sept_0_107[[#This Row],[H_mag_adj]]/20)*SIN(RADIANS(_10sept_0_107[[#This Row],[H_phase]]))</f>
        <v>6.2843147758479586E-4</v>
      </c>
      <c r="J90">
        <f>10^(_10sept_0_107[[#This Row],[V_mag_adj]]/20)*COS(RADIANS(_10sept_0_107[[#This Row],[V_phase]]))</f>
        <v>1.6320706640990646E-3</v>
      </c>
      <c r="K90">
        <f>10^(_10sept_0_107[[#This Row],[V_mag_adj]]/20)*SIN(RADIANS(_10sept_0_107[[#This Row],[V_phase]]))</f>
        <v>6.2551295798148651E-4</v>
      </c>
    </row>
    <row r="91" spans="1:11" x14ac:dyDescent="0.25">
      <c r="A91">
        <v>-92</v>
      </c>
      <c r="B91">
        <v>-14.99</v>
      </c>
      <c r="C91">
        <v>38.32</v>
      </c>
      <c r="D91">
        <v>-14.99</v>
      </c>
      <c r="E91">
        <v>38.049999999999997</v>
      </c>
      <c r="F91">
        <f>_10sept_0_107[[#This Row],[H_mag]]-40</f>
        <v>-54.99</v>
      </c>
      <c r="G91">
        <f>_10sept_0_107[[#This Row],[V_mag]]-40</f>
        <v>-54.99</v>
      </c>
      <c r="H91">
        <f>10^(_10sept_0_107[[#This Row],[H_mag_adj]]/20)*COS(RADIANS(_10sept_0_107[[#This Row],[H_phase]]))</f>
        <v>1.3967740268392489E-3</v>
      </c>
      <c r="I91">
        <f>10^(_10sept_0_107[[#This Row],[H_mag_adj]]/20)*SIN(RADIANS(_10sept_0_107[[#This Row],[H_phase]]))</f>
        <v>1.1038975409841053E-3</v>
      </c>
      <c r="J91">
        <f>10^(_10sept_0_107[[#This Row],[V_mag_adj]]/20)*COS(RADIANS(_10sept_0_107[[#This Row],[V_phase]]))</f>
        <v>1.4019604934144986E-3</v>
      </c>
      <c r="K91">
        <f>10^(_10sept_0_107[[#This Row],[V_mag_adj]]/20)*SIN(RADIANS(_10sept_0_107[[#This Row],[V_phase]]))</f>
        <v>1.0973031659247416E-3</v>
      </c>
    </row>
    <row r="92" spans="1:11" x14ac:dyDescent="0.25">
      <c r="A92">
        <v>-91</v>
      </c>
      <c r="B92">
        <v>-14.77</v>
      </c>
      <c r="C92">
        <v>54.56</v>
      </c>
      <c r="D92">
        <v>-14.84</v>
      </c>
      <c r="E92">
        <v>54.57</v>
      </c>
      <c r="F92">
        <f>_10sept_0_107[[#This Row],[H_mag]]-40</f>
        <v>-54.769999999999996</v>
      </c>
      <c r="G92">
        <f>_10sept_0_107[[#This Row],[V_mag]]-40</f>
        <v>-54.84</v>
      </c>
      <c r="H92">
        <f>10^(_10sept_0_107[[#This Row],[H_mag_adj]]/20)*COS(RADIANS(_10sept_0_107[[#This Row],[H_phase]]))</f>
        <v>1.0588043933209628E-3</v>
      </c>
      <c r="I92">
        <f>10^(_10sept_0_107[[#This Row],[H_mag_adj]]/20)*SIN(RADIANS(_10sept_0_107[[#This Row],[H_phase]]))</f>
        <v>1.4876818827681459E-3</v>
      </c>
      <c r="J92">
        <f>10^(_10sept_0_107[[#This Row],[V_mag_adj]]/20)*COS(RADIANS(_10sept_0_107[[#This Row],[V_phase]]))</f>
        <v>1.0500481482952941E-3</v>
      </c>
      <c r="K92">
        <f>10^(_10sept_0_107[[#This Row],[V_mag_adj]]/20)*SIN(RADIANS(_10sept_0_107[[#This Row],[V_phase]]))</f>
        <v>1.4759240554286011E-3</v>
      </c>
    </row>
    <row r="93" spans="1:11" x14ac:dyDescent="0.25">
      <c r="A93">
        <v>-90</v>
      </c>
      <c r="B93">
        <v>-14.74</v>
      </c>
      <c r="C93">
        <v>71.83</v>
      </c>
      <c r="D93">
        <v>-14.72</v>
      </c>
      <c r="E93">
        <v>71.48</v>
      </c>
      <c r="F93">
        <f>_10sept_0_107[[#This Row],[H_mag]]-40</f>
        <v>-54.74</v>
      </c>
      <c r="G93">
        <f>_10sept_0_107[[#This Row],[V_mag]]-40</f>
        <v>-54.72</v>
      </c>
      <c r="H93">
        <f>10^(_10sept_0_107[[#This Row],[H_mag_adj]]/20)*COS(RADIANS(_10sept_0_107[[#This Row],[H_phase]]))</f>
        <v>5.7138429649771665E-4</v>
      </c>
      <c r="I93">
        <f>10^(_10sept_0_107[[#This Row],[H_mag_adj]]/20)*SIN(RADIANS(_10sept_0_107[[#This Row],[H_phase]]))</f>
        <v>1.7409469056077929E-3</v>
      </c>
      <c r="J93">
        <f>10^(_10sept_0_107[[#This Row],[V_mag_adj]]/20)*COS(RADIANS(_10sept_0_107[[#This Row],[V_phase]]))</f>
        <v>5.8335007701449347E-4</v>
      </c>
      <c r="K93">
        <f>10^(_10sept_0_107[[#This Row],[V_mag_adj]]/20)*SIN(RADIANS(_10sept_0_107[[#This Row],[V_phase]]))</f>
        <v>1.7414292331977977E-3</v>
      </c>
    </row>
    <row r="94" spans="1:11" x14ac:dyDescent="0.25">
      <c r="A94">
        <v>-89</v>
      </c>
      <c r="B94">
        <v>-14.77</v>
      </c>
      <c r="C94">
        <v>88.3</v>
      </c>
      <c r="D94">
        <v>-14.77</v>
      </c>
      <c r="E94">
        <v>89.11</v>
      </c>
      <c r="F94">
        <f>_10sept_0_107[[#This Row],[H_mag]]-40</f>
        <v>-54.769999999999996</v>
      </c>
      <c r="G94">
        <f>_10sept_0_107[[#This Row],[V_mag]]-40</f>
        <v>-54.769999999999996</v>
      </c>
      <c r="H94">
        <f>10^(_10sept_0_107[[#This Row],[H_mag_adj]]/20)*COS(RADIANS(_10sept_0_107[[#This Row],[H_phase]]))</f>
        <v>5.4170465256676696E-5</v>
      </c>
      <c r="I94">
        <f>10^(_10sept_0_107[[#This Row],[H_mag_adj]]/20)*SIN(RADIANS(_10sept_0_107[[#This Row],[H_phase]]))</f>
        <v>1.8251930550838239E-3</v>
      </c>
      <c r="J94">
        <f>10^(_10sept_0_107[[#This Row],[V_mag_adj]]/20)*COS(RADIANS(_10sept_0_107[[#This Row],[V_phase]]))</f>
        <v>2.836285267562916E-5</v>
      </c>
      <c r="K94">
        <f>10^(_10sept_0_107[[#This Row],[V_mag_adj]]/20)*SIN(RADIANS(_10sept_0_107[[#This Row],[V_phase]]))</f>
        <v>1.8257764584473227E-3</v>
      </c>
    </row>
    <row r="95" spans="1:11" x14ac:dyDescent="0.25">
      <c r="A95">
        <v>-88</v>
      </c>
      <c r="B95">
        <v>-14.8</v>
      </c>
      <c r="C95">
        <v>107.19</v>
      </c>
      <c r="D95">
        <v>-14.83</v>
      </c>
      <c r="E95">
        <v>106.78</v>
      </c>
      <c r="F95">
        <f>_10sept_0_107[[#This Row],[H_mag]]-40</f>
        <v>-54.8</v>
      </c>
      <c r="G95">
        <f>_10sept_0_107[[#This Row],[V_mag]]-40</f>
        <v>-54.83</v>
      </c>
      <c r="H95">
        <f>10^(_10sept_0_107[[#This Row],[H_mag_adj]]/20)*COS(RADIANS(_10sept_0_107[[#This Row],[H_phase]]))</f>
        <v>-5.3779679014494914E-4</v>
      </c>
      <c r="I95">
        <f>10^(_10sept_0_107[[#This Row],[H_mag_adj]]/20)*SIN(RADIANS(_10sept_0_107[[#This Row],[H_phase]]))</f>
        <v>1.7384147454896077E-3</v>
      </c>
      <c r="J95">
        <f>10^(_10sept_0_107[[#This Row],[V_mag_adj]]/20)*COS(RADIANS(_10sept_0_107[[#This Row],[V_phase]]))</f>
        <v>-5.2353195049454932E-4</v>
      </c>
      <c r="K95">
        <f>10^(_10sept_0_107[[#This Row],[V_mag_adj]]/20)*SIN(RADIANS(_10sept_0_107[[#This Row],[V_phase]]))</f>
        <v>1.7362115670537387E-3</v>
      </c>
    </row>
    <row r="96" spans="1:11" x14ac:dyDescent="0.25">
      <c r="A96">
        <v>-87</v>
      </c>
      <c r="B96">
        <v>-14.75</v>
      </c>
      <c r="C96">
        <v>125.72</v>
      </c>
      <c r="D96">
        <v>-14.76</v>
      </c>
      <c r="E96">
        <v>125.83</v>
      </c>
      <c r="F96">
        <f>_10sept_0_107[[#This Row],[H_mag]]-40</f>
        <v>-54.75</v>
      </c>
      <c r="G96">
        <f>_10sept_0_107[[#This Row],[V_mag]]-40</f>
        <v>-54.76</v>
      </c>
      <c r="H96">
        <f>10^(_10sept_0_107[[#This Row],[H_mag_adj]]/20)*COS(RADIANS(_10sept_0_107[[#This Row],[H_phase]]))</f>
        <v>-1.0685194329035873E-3</v>
      </c>
      <c r="I96">
        <f>10^(_10sept_0_107[[#This Row],[H_mag_adj]]/20)*SIN(RADIANS(_10sept_0_107[[#This Row],[H_phase]]))</f>
        <v>1.4859073366417131E-3</v>
      </c>
      <c r="J96">
        <f>10^(_10sept_0_107[[#This Row],[V_mag_adj]]/20)*COS(RADIANS(_10sept_0_107[[#This Row],[V_phase]]))</f>
        <v>-1.0701374484735071E-3</v>
      </c>
      <c r="K96">
        <f>10^(_10sept_0_107[[#This Row],[V_mag_adj]]/20)*SIN(RADIANS(_10sept_0_107[[#This Row],[V_phase]]))</f>
        <v>1.4821458233371468E-3</v>
      </c>
    </row>
    <row r="97" spans="1:11" x14ac:dyDescent="0.25">
      <c r="A97">
        <v>-86</v>
      </c>
      <c r="B97">
        <v>-14.45</v>
      </c>
      <c r="C97">
        <v>146.44</v>
      </c>
      <c r="D97">
        <v>-14.5</v>
      </c>
      <c r="E97">
        <v>145.78</v>
      </c>
      <c r="F97">
        <f>_10sept_0_107[[#This Row],[H_mag]]-40</f>
        <v>-54.45</v>
      </c>
      <c r="G97">
        <f>_10sept_0_107[[#This Row],[V_mag]]-40</f>
        <v>-54.5</v>
      </c>
      <c r="H97">
        <f>10^(_10sept_0_107[[#This Row],[H_mag_adj]]/20)*COS(RADIANS(_10sept_0_107[[#This Row],[H_phase]]))</f>
        <v>-1.5787204220887338E-3</v>
      </c>
      <c r="I97">
        <f>10^(_10sept_0_107[[#This Row],[H_mag_adj]]/20)*SIN(RADIANS(_10sept_0_107[[#This Row],[H_phase]]))</f>
        <v>1.0473114032273387E-3</v>
      </c>
      <c r="J97">
        <f>10^(_10sept_0_107[[#This Row],[V_mag_adj]]/20)*COS(RADIANS(_10sept_0_107[[#This Row],[V_phase]]))</f>
        <v>-1.557559896062528E-3</v>
      </c>
      <c r="K97">
        <f>10^(_10sept_0_107[[#This Row],[V_mag_adj]]/20)*SIN(RADIANS(_10sept_0_107[[#This Row],[V_phase]]))</f>
        <v>1.0593115984040939E-3</v>
      </c>
    </row>
    <row r="98" spans="1:11" x14ac:dyDescent="0.25">
      <c r="A98">
        <v>-85</v>
      </c>
      <c r="B98">
        <v>-13.98</v>
      </c>
      <c r="C98">
        <v>165.94</v>
      </c>
      <c r="D98">
        <v>-13.99</v>
      </c>
      <c r="E98">
        <v>166.08</v>
      </c>
      <c r="F98">
        <f>_10sept_0_107[[#This Row],[H_mag]]-40</f>
        <v>-53.980000000000004</v>
      </c>
      <c r="G98">
        <f>_10sept_0_107[[#This Row],[V_mag]]-40</f>
        <v>-53.99</v>
      </c>
      <c r="H98">
        <f>10^(_10sept_0_107[[#This Row],[H_mag_adj]]/20)*COS(RADIANS(_10sept_0_107[[#This Row],[H_phase]]))</f>
        <v>-1.9399497163254732E-3</v>
      </c>
      <c r="I98">
        <f>10^(_10sept_0_107[[#This Row],[H_mag_adj]]/20)*SIN(RADIANS(_10sept_0_107[[#This Row],[H_phase]]))</f>
        <v>4.8584215105287301E-4</v>
      </c>
      <c r="J98">
        <f>10^(_10sept_0_107[[#This Row],[V_mag_adj]]/20)*COS(RADIANS(_10sept_0_107[[#This Row],[V_phase]]))</f>
        <v>-1.9388975364810076E-3</v>
      </c>
      <c r="K98">
        <f>10^(_10sept_0_107[[#This Row],[V_mag_adj]]/20)*SIN(RADIANS(_10sept_0_107[[#This Row],[V_phase]]))</f>
        <v>4.8054694531262689E-4</v>
      </c>
    </row>
    <row r="99" spans="1:11" x14ac:dyDescent="0.25">
      <c r="A99">
        <v>-84</v>
      </c>
      <c r="B99">
        <v>-13.36</v>
      </c>
      <c r="C99">
        <v>-175.49</v>
      </c>
      <c r="D99">
        <v>-13.37</v>
      </c>
      <c r="E99">
        <v>-175.74</v>
      </c>
      <c r="F99">
        <f>_10sept_0_107[[#This Row],[H_mag]]-40</f>
        <v>-53.36</v>
      </c>
      <c r="G99">
        <f>_10sept_0_107[[#This Row],[V_mag]]-40</f>
        <v>-53.37</v>
      </c>
      <c r="H99">
        <f>10^(_10sept_0_107[[#This Row],[H_mag_adj]]/20)*COS(RADIANS(_10sept_0_107[[#This Row],[H_phase]]))</f>
        <v>-2.1411799852321671E-3</v>
      </c>
      <c r="I99">
        <f>10^(_10sept_0_107[[#This Row],[H_mag_adj]]/20)*SIN(RADIANS(_10sept_0_107[[#This Row],[H_phase]]))</f>
        <v>-1.6889054575364414E-4</v>
      </c>
      <c r="J99">
        <f>10^(_10sept_0_107[[#This Row],[V_mag_adj]]/20)*COS(RADIANS(_10sept_0_107[[#This Row],[V_phase]]))</f>
        <v>-2.1394319938944223E-3</v>
      </c>
      <c r="K99">
        <f>10^(_10sept_0_107[[#This Row],[V_mag_adj]]/20)*SIN(RADIANS(_10sept_0_107[[#This Row],[V_phase]]))</f>
        <v>-1.5936272874953576E-4</v>
      </c>
    </row>
    <row r="100" spans="1:11" x14ac:dyDescent="0.25">
      <c r="A100">
        <v>-83</v>
      </c>
      <c r="B100">
        <v>-12.73</v>
      </c>
      <c r="C100">
        <v>-157.94</v>
      </c>
      <c r="D100">
        <v>-12.7</v>
      </c>
      <c r="E100">
        <v>-157.93</v>
      </c>
      <c r="F100">
        <f>_10sept_0_107[[#This Row],[H_mag]]-40</f>
        <v>-52.730000000000004</v>
      </c>
      <c r="G100">
        <f>_10sept_0_107[[#This Row],[V_mag]]-40</f>
        <v>-52.7</v>
      </c>
      <c r="H100">
        <f>10^(_10sept_0_107[[#This Row],[H_mag_adj]]/20)*COS(RADIANS(_10sept_0_107[[#This Row],[H_phase]]))</f>
        <v>-2.1403354044778411E-3</v>
      </c>
      <c r="I100">
        <f>10^(_10sept_0_107[[#This Row],[H_mag_adj]]/20)*SIN(RADIANS(_10sept_0_107[[#This Row],[H_phase]]))</f>
        <v>-8.673599663431953E-4</v>
      </c>
      <c r="J100">
        <f>10^(_10sept_0_107[[#This Row],[V_mag_adj]]/20)*COS(RADIANS(_10sept_0_107[[#This Row],[V_phase]]))</f>
        <v>-2.1475887027578968E-3</v>
      </c>
      <c r="K100">
        <f>10^(_10sept_0_107[[#This Row],[V_mag_adj]]/20)*SIN(RADIANS(_10sept_0_107[[#This Row],[V_phase]]))</f>
        <v>-8.7073573918219601E-4</v>
      </c>
    </row>
    <row r="101" spans="1:11" x14ac:dyDescent="0.25">
      <c r="A101">
        <v>-82</v>
      </c>
      <c r="B101">
        <v>-12.11</v>
      </c>
      <c r="C101">
        <v>-140.87</v>
      </c>
      <c r="D101">
        <v>-12.14</v>
      </c>
      <c r="E101">
        <v>-141.4</v>
      </c>
      <c r="F101">
        <f>_10sept_0_107[[#This Row],[H_mag]]-40</f>
        <v>-52.11</v>
      </c>
      <c r="G101">
        <f>_10sept_0_107[[#This Row],[V_mag]]-40</f>
        <v>-52.14</v>
      </c>
      <c r="H101">
        <f>10^(_10sept_0_107[[#This Row],[H_mag_adj]]/20)*COS(RADIANS(_10sept_0_107[[#This Row],[H_phase]]))</f>
        <v>-1.9239899267687087E-3</v>
      </c>
      <c r="I101">
        <f>10^(_10sept_0_107[[#This Row],[H_mag_adj]]/20)*SIN(RADIANS(_10sept_0_107[[#This Row],[H_phase]]))</f>
        <v>-1.5652576429429136E-3</v>
      </c>
      <c r="J101">
        <f>10^(_10sept_0_107[[#This Row],[V_mag_adj]]/20)*COS(RADIANS(_10sept_0_107[[#This Row],[V_phase]]))</f>
        <v>-1.9317030215020045E-3</v>
      </c>
      <c r="K101">
        <f>10^(_10sept_0_107[[#This Row],[V_mag_adj]]/20)*SIN(RADIANS(_10sept_0_107[[#This Row],[V_phase]]))</f>
        <v>-1.5420582627695134E-3</v>
      </c>
    </row>
    <row r="102" spans="1:11" x14ac:dyDescent="0.25">
      <c r="A102">
        <v>-81</v>
      </c>
      <c r="B102">
        <v>-11.65</v>
      </c>
      <c r="C102">
        <v>-125.27</v>
      </c>
      <c r="D102">
        <v>-11.62</v>
      </c>
      <c r="E102">
        <v>-124.62</v>
      </c>
      <c r="F102">
        <f>_10sept_0_107[[#This Row],[H_mag]]-40</f>
        <v>-51.65</v>
      </c>
      <c r="G102">
        <f>_10sept_0_107[[#This Row],[V_mag]]-40</f>
        <v>-51.62</v>
      </c>
      <c r="H102">
        <f>10^(_10sept_0_107[[#This Row],[H_mag_adj]]/20)*COS(RADIANS(_10sept_0_107[[#This Row],[H_phase]]))</f>
        <v>-1.5100784381800129E-3</v>
      </c>
      <c r="I102">
        <f>10^(_10sept_0_107[[#This Row],[H_mag_adj]]/20)*SIN(RADIANS(_10sept_0_107[[#This Row],[H_phase]]))</f>
        <v>-2.1351298750563403E-3</v>
      </c>
      <c r="J102">
        <f>10^(_10sept_0_107[[#This Row],[V_mag_adj]]/20)*COS(RADIANS(_10sept_0_107[[#This Row],[V_phase]]))</f>
        <v>-1.4909000082687759E-3</v>
      </c>
      <c r="K102">
        <f>10^(_10sept_0_107[[#This Row],[V_mag_adj]]/20)*SIN(RADIANS(_10sept_0_107[[#This Row],[V_phase]]))</f>
        <v>-2.1595694313420268E-3</v>
      </c>
    </row>
    <row r="103" spans="1:11" x14ac:dyDescent="0.25">
      <c r="A103">
        <v>-80</v>
      </c>
      <c r="B103">
        <v>-11.2</v>
      </c>
      <c r="C103">
        <v>-107.88</v>
      </c>
      <c r="D103">
        <v>-11.27</v>
      </c>
      <c r="E103">
        <v>-108.66</v>
      </c>
      <c r="F103">
        <f>_10sept_0_107[[#This Row],[H_mag]]-40</f>
        <v>-51.2</v>
      </c>
      <c r="G103">
        <f>_10sept_0_107[[#This Row],[V_mag]]-40</f>
        <v>-51.269999999999996</v>
      </c>
      <c r="H103">
        <f>10^(_10sept_0_107[[#This Row],[H_mag_adj]]/20)*COS(RADIANS(_10sept_0_107[[#This Row],[H_phase]]))</f>
        <v>-8.4561549765352101E-4</v>
      </c>
      <c r="I103">
        <f>10^(_10sept_0_107[[#This Row],[H_mag_adj]]/20)*SIN(RADIANS(_10sept_0_107[[#This Row],[H_phase]]))</f>
        <v>-2.6212039562803994E-3</v>
      </c>
      <c r="J103">
        <f>10^(_10sept_0_107[[#This Row],[V_mag_adj]]/20)*COS(RADIANS(_10sept_0_107[[#This Row],[V_phase]]))</f>
        <v>-8.7414672294851758E-4</v>
      </c>
      <c r="K103">
        <f>10^(_10sept_0_107[[#This Row],[V_mag_adj]]/20)*SIN(RADIANS(_10sept_0_107[[#This Row],[V_phase]]))</f>
        <v>-2.5885044119836899E-3</v>
      </c>
    </row>
    <row r="104" spans="1:11" x14ac:dyDescent="0.25">
      <c r="A104">
        <v>-79</v>
      </c>
      <c r="B104">
        <v>-10.85</v>
      </c>
      <c r="C104">
        <v>-91.89</v>
      </c>
      <c r="D104">
        <v>-10.87</v>
      </c>
      <c r="E104">
        <v>-91.69</v>
      </c>
      <c r="F104">
        <f>_10sept_0_107[[#This Row],[H_mag]]-40</f>
        <v>-50.85</v>
      </c>
      <c r="G104">
        <f>_10sept_0_107[[#This Row],[V_mag]]-40</f>
        <v>-50.87</v>
      </c>
      <c r="H104">
        <f>10^(_10sept_0_107[[#This Row],[H_mag_adj]]/20)*COS(RADIANS(_10sept_0_107[[#This Row],[H_phase]]))</f>
        <v>-9.457152840266788E-5</v>
      </c>
      <c r="I104">
        <f>10^(_10sept_0_107[[#This Row],[H_mag_adj]]/20)*SIN(RADIANS(_10sept_0_107[[#This Row],[H_phase]]))</f>
        <v>-2.8659174317286749E-3</v>
      </c>
      <c r="J104">
        <f>10^(_10sept_0_107[[#This Row],[V_mag_adj]]/20)*COS(RADIANS(_10sept_0_107[[#This Row],[V_phase]]))</f>
        <v>-8.4372534721805894E-5</v>
      </c>
      <c r="K104">
        <f>10^(_10sept_0_107[[#This Row],[V_mag_adj]]/20)*SIN(RADIANS(_10sept_0_107[[#This Row],[V_phase]]))</f>
        <v>-2.859637941546536E-3</v>
      </c>
    </row>
    <row r="105" spans="1:11" x14ac:dyDescent="0.25">
      <c r="A105">
        <v>-78</v>
      </c>
      <c r="B105">
        <v>-10.42</v>
      </c>
      <c r="C105">
        <v>-73.95</v>
      </c>
      <c r="D105">
        <v>-10.49</v>
      </c>
      <c r="E105">
        <v>-74.72</v>
      </c>
      <c r="F105">
        <f>_10sept_0_107[[#This Row],[H_mag]]-40</f>
        <v>-50.42</v>
      </c>
      <c r="G105">
        <f>_10sept_0_107[[#This Row],[V_mag]]-40</f>
        <v>-50.49</v>
      </c>
      <c r="H105">
        <f>10^(_10sept_0_107[[#This Row],[H_mag_adj]]/20)*COS(RADIANS(_10sept_0_107[[#This Row],[H_phase]]))</f>
        <v>8.3302418447332726E-4</v>
      </c>
      <c r="I105">
        <f>10^(_10sept_0_107[[#This Row],[H_mag_adj]]/20)*SIN(RADIANS(_10sept_0_107[[#This Row],[H_phase]]))</f>
        <v>-2.8955614325833941E-3</v>
      </c>
      <c r="J105">
        <f>10^(_10sept_0_107[[#This Row],[V_mag_adj]]/20)*COS(RADIANS(_10sept_0_107[[#This Row],[V_phase]]))</f>
        <v>7.8766311727606448E-4</v>
      </c>
      <c r="K105">
        <f>10^(_10sept_0_107[[#This Row],[V_mag_adj]]/20)*SIN(RADIANS(_10sept_0_107[[#This Row],[V_phase]]))</f>
        <v>-2.8831652139646598E-3</v>
      </c>
    </row>
    <row r="106" spans="1:11" x14ac:dyDescent="0.25">
      <c r="A106">
        <v>-77</v>
      </c>
      <c r="B106">
        <v>-9.94</v>
      </c>
      <c r="C106">
        <v>-57.29</v>
      </c>
      <c r="D106">
        <v>-9.98</v>
      </c>
      <c r="E106">
        <v>-57.33</v>
      </c>
      <c r="F106">
        <f>_10sept_0_107[[#This Row],[H_mag]]-40</f>
        <v>-49.94</v>
      </c>
      <c r="G106">
        <f>_10sept_0_107[[#This Row],[V_mag]]-40</f>
        <v>-49.980000000000004</v>
      </c>
      <c r="H106">
        <f>10^(_10sept_0_107[[#This Row],[H_mag_adj]]/20)*COS(RADIANS(_10sept_0_107[[#This Row],[H_phase]]))</f>
        <v>1.7206995307500891E-3</v>
      </c>
      <c r="I106">
        <f>10^(_10sept_0_107[[#This Row],[H_mag_adj]]/20)*SIN(RADIANS(_10sept_0_107[[#This Row],[H_phase]]))</f>
        <v>-2.6792362684621906E-3</v>
      </c>
      <c r="J106">
        <f>10^(_10sept_0_107[[#This Row],[V_mag_adj]]/20)*COS(RADIANS(_10sept_0_107[[#This Row],[V_phase]]))</f>
        <v>1.7109313515057817E-3</v>
      </c>
      <c r="K106">
        <f>10^(_10sept_0_107[[#This Row],[V_mag_adj]]/20)*SIN(RADIANS(_10sept_0_107[[#This Row],[V_phase]]))</f>
        <v>-2.66812140151428E-3</v>
      </c>
    </row>
    <row r="107" spans="1:11" x14ac:dyDescent="0.25">
      <c r="A107">
        <v>-76</v>
      </c>
      <c r="B107">
        <v>-9.4</v>
      </c>
      <c r="C107">
        <v>-40.93</v>
      </c>
      <c r="D107">
        <v>-9.43</v>
      </c>
      <c r="E107">
        <v>-40.81</v>
      </c>
      <c r="F107">
        <f>_10sept_0_107[[#This Row],[H_mag]]-40</f>
        <v>-49.4</v>
      </c>
      <c r="G107">
        <f>_10sept_0_107[[#This Row],[V_mag]]-40</f>
        <v>-49.43</v>
      </c>
      <c r="H107">
        <f>10^(_10sept_0_107[[#This Row],[H_mag_adj]]/20)*COS(RADIANS(_10sept_0_107[[#This Row],[H_phase]]))</f>
        <v>2.5600033276446336E-3</v>
      </c>
      <c r="I107">
        <f>10^(_10sept_0_107[[#This Row],[H_mag_adj]]/20)*SIN(RADIANS(_10sept_0_107[[#This Row],[H_phase]]))</f>
        <v>-2.2198917039840524E-3</v>
      </c>
      <c r="J107">
        <f>10^(_10sept_0_107[[#This Row],[V_mag_adj]]/20)*COS(RADIANS(_10sept_0_107[[#This Row],[V_phase]]))</f>
        <v>2.5558043423687471E-3</v>
      </c>
      <c r="K107">
        <f>10^(_10sept_0_107[[#This Row],[V_mag_adj]]/20)*SIN(RADIANS(_10sept_0_107[[#This Row],[V_phase]]))</f>
        <v>-2.2068896753441821E-3</v>
      </c>
    </row>
    <row r="108" spans="1:11" x14ac:dyDescent="0.25">
      <c r="A108">
        <v>-75</v>
      </c>
      <c r="B108">
        <v>-8.8000000000000007</v>
      </c>
      <c r="C108">
        <v>-24.34</v>
      </c>
      <c r="D108">
        <v>-8.9</v>
      </c>
      <c r="E108">
        <v>-25.18</v>
      </c>
      <c r="F108">
        <f>_10sept_0_107[[#This Row],[H_mag]]-40</f>
        <v>-48.8</v>
      </c>
      <c r="G108">
        <f>_10sept_0_107[[#This Row],[V_mag]]-40</f>
        <v>-48.9</v>
      </c>
      <c r="H108">
        <f>10^(_10sept_0_107[[#This Row],[H_mag_adj]]/20)*COS(RADIANS(_10sept_0_107[[#This Row],[H_phase]]))</f>
        <v>3.3080613902250651E-3</v>
      </c>
      <c r="I108">
        <f>10^(_10sept_0_107[[#This Row],[H_mag_adj]]/20)*SIN(RADIANS(_10sept_0_107[[#This Row],[H_phase]]))</f>
        <v>-1.4964281553306396E-3</v>
      </c>
      <c r="J108">
        <f>10^(_10sept_0_107[[#This Row],[V_mag_adj]]/20)*COS(RADIANS(_10sept_0_107[[#This Row],[V_phase]]))</f>
        <v>3.2481560117981153E-3</v>
      </c>
      <c r="K108">
        <f>10^(_10sept_0_107[[#This Row],[V_mag_adj]]/20)*SIN(RADIANS(_10sept_0_107[[#This Row],[V_phase]]))</f>
        <v>-1.5270815433208224E-3</v>
      </c>
    </row>
    <row r="109" spans="1:11" x14ac:dyDescent="0.25">
      <c r="A109">
        <v>-74</v>
      </c>
      <c r="B109">
        <v>-8.2799999999999994</v>
      </c>
      <c r="C109">
        <v>-8.93</v>
      </c>
      <c r="D109">
        <v>-8.34</v>
      </c>
      <c r="E109">
        <v>-9.19</v>
      </c>
      <c r="F109">
        <f>_10sept_0_107[[#This Row],[H_mag]]-40</f>
        <v>-48.28</v>
      </c>
      <c r="G109">
        <f>_10sept_0_107[[#This Row],[V_mag]]-40</f>
        <v>-48.34</v>
      </c>
      <c r="H109">
        <f>10^(_10sept_0_107[[#This Row],[H_mag_adj]]/20)*COS(RADIANS(_10sept_0_107[[#This Row],[H_phase]]))</f>
        <v>3.8080586816865033E-3</v>
      </c>
      <c r="I109">
        <f>10^(_10sept_0_107[[#This Row],[H_mag_adj]]/20)*SIN(RADIANS(_10sept_0_107[[#This Row],[H_phase]]))</f>
        <v>-5.9836903304072355E-4</v>
      </c>
      <c r="J109">
        <f>10^(_10sept_0_107[[#This Row],[V_mag_adj]]/20)*COS(RADIANS(_10sept_0_107[[#This Row],[V_phase]]))</f>
        <v>3.779108640845498E-3</v>
      </c>
      <c r="K109">
        <f>10^(_10sept_0_107[[#This Row],[V_mag_adj]]/20)*SIN(RADIANS(_10sept_0_107[[#This Row],[V_phase]]))</f>
        <v>-6.1140517682300218E-4</v>
      </c>
    </row>
    <row r="110" spans="1:11" x14ac:dyDescent="0.25">
      <c r="A110">
        <v>-73</v>
      </c>
      <c r="B110">
        <v>-7.79</v>
      </c>
      <c r="C110">
        <v>6.7</v>
      </c>
      <c r="D110">
        <v>-7.85</v>
      </c>
      <c r="E110">
        <v>6.22</v>
      </c>
      <c r="F110">
        <f>_10sept_0_107[[#This Row],[H_mag]]-40</f>
        <v>-47.79</v>
      </c>
      <c r="G110">
        <f>_10sept_0_107[[#This Row],[V_mag]]-40</f>
        <v>-47.85</v>
      </c>
      <c r="H110">
        <f>10^(_10sept_0_107[[#This Row],[H_mag_adj]]/20)*COS(RADIANS(_10sept_0_107[[#This Row],[H_phase]]))</f>
        <v>4.0506421417835876E-3</v>
      </c>
      <c r="I110">
        <f>10^(_10sept_0_107[[#This Row],[H_mag_adj]]/20)*SIN(RADIANS(_10sept_0_107[[#This Row],[H_phase]]))</f>
        <v>4.7584108997494033E-4</v>
      </c>
      <c r="J110">
        <f>10^(_10sept_0_107[[#This Row],[V_mag_adj]]/20)*COS(RADIANS(_10sept_0_107[[#This Row],[V_phase]]))</f>
        <v>4.0265754604424742E-3</v>
      </c>
      <c r="K110">
        <f>10^(_10sept_0_107[[#This Row],[V_mag_adj]]/20)*SIN(RADIANS(_10sept_0_107[[#This Row],[V_phase]]))</f>
        <v>4.388482577814702E-4</v>
      </c>
    </row>
    <row r="111" spans="1:11" x14ac:dyDescent="0.25">
      <c r="A111">
        <v>-72</v>
      </c>
      <c r="B111">
        <v>-7.41</v>
      </c>
      <c r="C111">
        <v>21.25</v>
      </c>
      <c r="D111">
        <v>-7.44</v>
      </c>
      <c r="E111">
        <v>20.75</v>
      </c>
      <c r="F111">
        <f>_10sept_0_107[[#This Row],[H_mag]]-40</f>
        <v>-47.41</v>
      </c>
      <c r="G111">
        <f>_10sept_0_107[[#This Row],[V_mag]]-40</f>
        <v>-47.44</v>
      </c>
      <c r="H111">
        <f>10^(_10sept_0_107[[#This Row],[H_mag_adj]]/20)*COS(RADIANS(_10sept_0_107[[#This Row],[H_phase]]))</f>
        <v>3.9711800611150717E-3</v>
      </c>
      <c r="I111">
        <f>10^(_10sept_0_107[[#This Row],[H_mag_adj]]/20)*SIN(RADIANS(_10sept_0_107[[#This Row],[H_phase]]))</f>
        <v>1.5443074661263068E-3</v>
      </c>
      <c r="J111">
        <f>10^(_10sept_0_107[[#This Row],[V_mag_adj]]/20)*COS(RADIANS(_10sept_0_107[[#This Row],[V_phase]]))</f>
        <v>3.9707670496771817E-3</v>
      </c>
      <c r="K111">
        <f>10^(_10sept_0_107[[#This Row],[V_mag_adj]]/20)*SIN(RADIANS(_10sept_0_107[[#This Row],[V_phase]]))</f>
        <v>1.5043890606467665E-3</v>
      </c>
    </row>
    <row r="112" spans="1:11" x14ac:dyDescent="0.25">
      <c r="A112">
        <v>-71</v>
      </c>
      <c r="B112">
        <v>-7.07</v>
      </c>
      <c r="C112">
        <v>35.729999999999997</v>
      </c>
      <c r="D112">
        <v>-7.12</v>
      </c>
      <c r="E112">
        <v>35.21</v>
      </c>
      <c r="F112">
        <f>_10sept_0_107[[#This Row],[H_mag]]-40</f>
        <v>-47.07</v>
      </c>
      <c r="G112">
        <f>_10sept_0_107[[#This Row],[V_mag]]-40</f>
        <v>-47.12</v>
      </c>
      <c r="H112">
        <f>10^(_10sept_0_107[[#This Row],[H_mag_adj]]/20)*COS(RADIANS(_10sept_0_107[[#This Row],[H_phase]]))</f>
        <v>3.5969732658596956E-3</v>
      </c>
      <c r="I112">
        <f>10^(_10sept_0_107[[#This Row],[H_mag_adj]]/20)*SIN(RADIANS(_10sept_0_107[[#This Row],[H_phase]]))</f>
        <v>2.587544413734977E-3</v>
      </c>
      <c r="J112">
        <f>10^(_10sept_0_107[[#This Row],[V_mag_adj]]/20)*COS(RADIANS(_10sept_0_107[[#This Row],[V_phase]]))</f>
        <v>3.5995283102137239E-3</v>
      </c>
      <c r="K112">
        <f>10^(_10sept_0_107[[#This Row],[V_mag_adj]]/20)*SIN(RADIANS(_10sept_0_107[[#This Row],[V_phase]]))</f>
        <v>2.5401288786000009E-3</v>
      </c>
    </row>
    <row r="113" spans="1:11" x14ac:dyDescent="0.25">
      <c r="A113">
        <v>-70</v>
      </c>
      <c r="B113">
        <v>-6.74</v>
      </c>
      <c r="C113">
        <v>50.66</v>
      </c>
      <c r="D113">
        <v>-6.78</v>
      </c>
      <c r="E113">
        <v>50.5</v>
      </c>
      <c r="F113">
        <f>_10sept_0_107[[#This Row],[H_mag]]-40</f>
        <v>-46.74</v>
      </c>
      <c r="G113">
        <f>_10sept_0_107[[#This Row],[V_mag]]-40</f>
        <v>-46.78</v>
      </c>
      <c r="H113">
        <f>10^(_10sept_0_107[[#This Row],[H_mag_adj]]/20)*COS(RADIANS(_10sept_0_107[[#This Row],[H_phase]]))</f>
        <v>2.9176628925376489E-3</v>
      </c>
      <c r="I113">
        <f>10^(_10sept_0_107[[#This Row],[H_mag_adj]]/20)*SIN(RADIANS(_10sept_0_107[[#This Row],[H_phase]]))</f>
        <v>3.5596143889463356E-3</v>
      </c>
      <c r="J113">
        <f>10^(_10sept_0_107[[#This Row],[V_mag_adj]]/20)*COS(RADIANS(_10sept_0_107[[#This Row],[V_phase]]))</f>
        <v>2.9141407593607734E-3</v>
      </c>
      <c r="K113">
        <f>10^(_10sept_0_107[[#This Row],[V_mag_adj]]/20)*SIN(RADIANS(_10sept_0_107[[#This Row],[V_phase]]))</f>
        <v>3.5351354246856586E-3</v>
      </c>
    </row>
    <row r="114" spans="1:11" x14ac:dyDescent="0.25">
      <c r="A114">
        <v>-69</v>
      </c>
      <c r="B114">
        <v>-6.47</v>
      </c>
      <c r="C114">
        <v>65.650000000000006</v>
      </c>
      <c r="D114">
        <v>-6.49</v>
      </c>
      <c r="E114">
        <v>65.09</v>
      </c>
      <c r="F114">
        <f>_10sept_0_107[[#This Row],[H_mag]]-40</f>
        <v>-46.47</v>
      </c>
      <c r="G114">
        <f>_10sept_0_107[[#This Row],[V_mag]]-40</f>
        <v>-46.49</v>
      </c>
      <c r="H114">
        <f>10^(_10sept_0_107[[#This Row],[H_mag_adj]]/20)*COS(RADIANS(_10sept_0_107[[#This Row],[H_phase]]))</f>
        <v>1.9575974715820366E-3</v>
      </c>
      <c r="I114">
        <f>10^(_10sept_0_107[[#This Row],[H_mag_adj]]/20)*SIN(RADIANS(_10sept_0_107[[#This Row],[H_phase]]))</f>
        <v>4.3255293619139708E-3</v>
      </c>
      <c r="J114">
        <f>10^(_10sept_0_107[[#This Row],[V_mag_adj]]/20)*COS(RADIANS(_10sept_0_107[[#This Row],[V_phase]]))</f>
        <v>1.9951809777362505E-3</v>
      </c>
      <c r="K114">
        <f>10^(_10sept_0_107[[#This Row],[V_mag_adj]]/20)*SIN(RADIANS(_10sept_0_107[[#This Row],[V_phase]]))</f>
        <v>4.2962858498832527E-3</v>
      </c>
    </row>
    <row r="115" spans="1:11" x14ac:dyDescent="0.25">
      <c r="A115">
        <v>-68</v>
      </c>
      <c r="B115">
        <v>-6.14</v>
      </c>
      <c r="C115">
        <v>80.27</v>
      </c>
      <c r="D115">
        <v>-6.19</v>
      </c>
      <c r="E115">
        <v>79.34</v>
      </c>
      <c r="F115">
        <f>_10sept_0_107[[#This Row],[H_mag]]-40</f>
        <v>-46.14</v>
      </c>
      <c r="G115">
        <f>_10sept_0_107[[#This Row],[V_mag]]-40</f>
        <v>-46.19</v>
      </c>
      <c r="H115">
        <f>10^(_10sept_0_107[[#This Row],[H_mag_adj]]/20)*COS(RADIANS(_10sept_0_107[[#This Row],[H_phase]]))</f>
        <v>8.3349070319383692E-4</v>
      </c>
      <c r="I115">
        <f>10^(_10sept_0_107[[#This Row],[H_mag_adj]]/20)*SIN(RADIANS(_10sept_0_107[[#This Row],[H_phase]]))</f>
        <v>4.8607955458368707E-3</v>
      </c>
      <c r="J115">
        <f>10^(_10sept_0_107[[#This Row],[V_mag_adj]]/20)*COS(RADIANS(_10sept_0_107[[#This Row],[V_phase]]))</f>
        <v>9.0703935309760151E-4</v>
      </c>
      <c r="K115">
        <f>10^(_10sept_0_107[[#This Row],[V_mag_adj]]/20)*SIN(RADIANS(_10sept_0_107[[#This Row],[V_phase]]))</f>
        <v>4.8188076961009343E-3</v>
      </c>
    </row>
    <row r="116" spans="1:11" x14ac:dyDescent="0.25">
      <c r="A116">
        <v>-67</v>
      </c>
      <c r="B116">
        <v>-5.8</v>
      </c>
      <c r="C116">
        <v>94.88</v>
      </c>
      <c r="D116">
        <v>-5.84</v>
      </c>
      <c r="E116">
        <v>94.01</v>
      </c>
      <c r="F116">
        <f>_10sept_0_107[[#This Row],[H_mag]]-40</f>
        <v>-45.8</v>
      </c>
      <c r="G116">
        <f>_10sept_0_107[[#This Row],[V_mag]]-40</f>
        <v>-45.84</v>
      </c>
      <c r="H116">
        <f>10^(_10sept_0_107[[#This Row],[H_mag_adj]]/20)*COS(RADIANS(_10sept_0_107[[#This Row],[H_phase]]))</f>
        <v>-4.3628670629948741E-4</v>
      </c>
      <c r="I116">
        <f>10^(_10sept_0_107[[#This Row],[H_mag_adj]]/20)*SIN(RADIANS(_10sept_0_107[[#This Row],[H_phase]]))</f>
        <v>5.1100228794849984E-3</v>
      </c>
      <c r="J116">
        <f>10^(_10sept_0_107[[#This Row],[V_mag_adj]]/20)*COS(RADIANS(_10sept_0_107[[#This Row],[V_phase]]))</f>
        <v>-3.5699910972211794E-4</v>
      </c>
      <c r="K116">
        <f>10^(_10sept_0_107[[#This Row],[V_mag_adj]]/20)*SIN(RADIANS(_10sept_0_107[[#This Row],[V_phase]]))</f>
        <v>5.0925521239989797E-3</v>
      </c>
    </row>
    <row r="117" spans="1:11" x14ac:dyDescent="0.25">
      <c r="A117">
        <v>-66</v>
      </c>
      <c r="B117">
        <v>-5.51</v>
      </c>
      <c r="C117">
        <v>109.61</v>
      </c>
      <c r="D117">
        <v>-5.5</v>
      </c>
      <c r="E117">
        <v>108.98</v>
      </c>
      <c r="F117">
        <f>_10sept_0_107[[#This Row],[H_mag]]-40</f>
        <v>-45.51</v>
      </c>
      <c r="G117">
        <f>_10sept_0_107[[#This Row],[V_mag]]-40</f>
        <v>-45.5</v>
      </c>
      <c r="H117">
        <f>10^(_10sept_0_107[[#This Row],[H_mag_adj]]/20)*COS(RADIANS(_10sept_0_107[[#This Row],[H_phase]]))</f>
        <v>-1.7796829394172071E-3</v>
      </c>
      <c r="I117">
        <f>10^(_10sept_0_107[[#This Row],[H_mag_adj]]/20)*SIN(RADIANS(_10sept_0_107[[#This Row],[H_phase]]))</f>
        <v>4.9951713623395035E-3</v>
      </c>
      <c r="J117">
        <f>10^(_10sept_0_107[[#This Row],[V_mag_adj]]/20)*COS(RADIANS(_10sept_0_107[[#This Row],[V_phase]]))</f>
        <v>-1.726638407324299E-3</v>
      </c>
      <c r="K117">
        <f>10^(_10sept_0_107[[#This Row],[V_mag_adj]]/20)*SIN(RADIANS(_10sept_0_107[[#This Row],[V_phase]]))</f>
        <v>5.0202140515118593E-3</v>
      </c>
    </row>
    <row r="118" spans="1:11" x14ac:dyDescent="0.25">
      <c r="A118">
        <v>-65</v>
      </c>
      <c r="B118">
        <v>-5.19</v>
      </c>
      <c r="C118">
        <v>124.06</v>
      </c>
      <c r="D118">
        <v>-5.22</v>
      </c>
      <c r="E118">
        <v>123.35</v>
      </c>
      <c r="F118">
        <f>_10sept_0_107[[#This Row],[H_mag]]-40</f>
        <v>-45.19</v>
      </c>
      <c r="G118">
        <f>_10sept_0_107[[#This Row],[V_mag]]-40</f>
        <v>-45.22</v>
      </c>
      <c r="H118">
        <f>10^(_10sept_0_107[[#This Row],[H_mag_adj]]/20)*COS(RADIANS(_10sept_0_107[[#This Row],[H_phase]]))</f>
        <v>-3.0813082560276098E-3</v>
      </c>
      <c r="I118">
        <f>10^(_10sept_0_107[[#This Row],[H_mag_adj]]/20)*SIN(RADIANS(_10sept_0_107[[#This Row],[H_phase]]))</f>
        <v>4.5579242767239047E-3</v>
      </c>
      <c r="J118">
        <f>10^(_10sept_0_107[[#This Row],[V_mag_adj]]/20)*COS(RADIANS(_10sept_0_107[[#This Row],[V_phase]]))</f>
        <v>-3.0141635164357989E-3</v>
      </c>
      <c r="K118">
        <f>10^(_10sept_0_107[[#This Row],[V_mag_adj]]/20)*SIN(RADIANS(_10sept_0_107[[#This Row],[V_phase]]))</f>
        <v>4.579910623851699E-3</v>
      </c>
    </row>
    <row r="119" spans="1:11" x14ac:dyDescent="0.25">
      <c r="A119">
        <v>-64</v>
      </c>
      <c r="B119">
        <v>-4.8600000000000003</v>
      </c>
      <c r="C119">
        <v>138.63999999999999</v>
      </c>
      <c r="D119">
        <v>-4.93</v>
      </c>
      <c r="E119">
        <v>137.21</v>
      </c>
      <c r="F119">
        <f>_10sept_0_107[[#This Row],[H_mag]]-40</f>
        <v>-44.86</v>
      </c>
      <c r="G119">
        <f>_10sept_0_107[[#This Row],[V_mag]]-40</f>
        <v>-44.93</v>
      </c>
      <c r="H119">
        <f>10^(_10sept_0_107[[#This Row],[H_mag_adj]]/20)*COS(RADIANS(_10sept_0_107[[#This Row],[H_phase]]))</f>
        <v>-4.2893618878272989E-3</v>
      </c>
      <c r="I119">
        <f>10^(_10sept_0_107[[#This Row],[H_mag_adj]]/20)*SIN(RADIANS(_10sept_0_107[[#This Row],[H_phase]]))</f>
        <v>3.7762624130862777E-3</v>
      </c>
      <c r="J119">
        <f>10^(_10sept_0_107[[#This Row],[V_mag_adj]]/20)*COS(RADIANS(_10sept_0_107[[#This Row],[V_phase]]))</f>
        <v>-4.1601249439401997E-3</v>
      </c>
      <c r="K119">
        <f>10^(_10sept_0_107[[#This Row],[V_mag_adj]]/20)*SIN(RADIANS(_10sept_0_107[[#This Row],[V_phase]]))</f>
        <v>3.8509694671874082E-3</v>
      </c>
    </row>
    <row r="120" spans="1:11" x14ac:dyDescent="0.25">
      <c r="A120">
        <v>-63</v>
      </c>
      <c r="B120">
        <v>-4.5599999999999996</v>
      </c>
      <c r="C120">
        <v>152.88999999999999</v>
      </c>
      <c r="D120">
        <v>-4.62</v>
      </c>
      <c r="E120">
        <v>151.88</v>
      </c>
      <c r="F120">
        <f>_10sept_0_107[[#This Row],[H_mag]]-40</f>
        <v>-44.56</v>
      </c>
      <c r="G120">
        <f>_10sept_0_107[[#This Row],[V_mag]]-40</f>
        <v>-44.62</v>
      </c>
      <c r="H120">
        <f>10^(_10sept_0_107[[#This Row],[H_mag_adj]]/20)*COS(RADIANS(_10sept_0_107[[#This Row],[H_phase]]))</f>
        <v>-5.2656869980206994E-3</v>
      </c>
      <c r="I120">
        <f>10^(_10sept_0_107[[#This Row],[H_mag_adj]]/20)*SIN(RADIANS(_10sept_0_107[[#This Row],[H_phase]]))</f>
        <v>2.6957479744426031E-3</v>
      </c>
      <c r="J120">
        <f>10^(_10sept_0_107[[#This Row],[V_mag_adj]]/20)*COS(RADIANS(_10sept_0_107[[#This Row],[V_phase]]))</f>
        <v>-5.1814351822471886E-3</v>
      </c>
      <c r="K120">
        <f>10^(_10sept_0_107[[#This Row],[V_mag_adj]]/20)*SIN(RADIANS(_10sept_0_107[[#This Row],[V_phase]]))</f>
        <v>2.7689534820499735E-3</v>
      </c>
    </row>
    <row r="121" spans="1:11" x14ac:dyDescent="0.25">
      <c r="A121">
        <v>-62</v>
      </c>
      <c r="B121">
        <v>-4.29</v>
      </c>
      <c r="C121">
        <v>167.45</v>
      </c>
      <c r="D121">
        <v>-4.32</v>
      </c>
      <c r="E121">
        <v>166.29</v>
      </c>
      <c r="F121">
        <f>_10sept_0_107[[#This Row],[H_mag]]-40</f>
        <v>-44.29</v>
      </c>
      <c r="G121">
        <f>_10sept_0_107[[#This Row],[V_mag]]-40</f>
        <v>-44.32</v>
      </c>
      <c r="H121">
        <f>10^(_10sept_0_107[[#This Row],[H_mag_adj]]/20)*COS(RADIANS(_10sept_0_107[[#This Row],[H_phase]]))</f>
        <v>-5.9565846608993405E-3</v>
      </c>
      <c r="I121">
        <f>10^(_10sept_0_107[[#This Row],[H_mag_adj]]/20)*SIN(RADIANS(_10sept_0_107[[#This Row],[H_phase]]))</f>
        <v>1.3259976632692429E-3</v>
      </c>
      <c r="J121">
        <f>10^(_10sept_0_107[[#This Row],[V_mag_adj]]/20)*COS(RADIANS(_10sept_0_107[[#This Row],[V_phase]]))</f>
        <v>-5.9080787843181657E-3</v>
      </c>
      <c r="K121">
        <f>10^(_10sept_0_107[[#This Row],[V_mag_adj]]/20)*SIN(RADIANS(_10sept_0_107[[#This Row],[V_phase]]))</f>
        <v>1.4413268388246063E-3</v>
      </c>
    </row>
    <row r="122" spans="1:11" x14ac:dyDescent="0.25">
      <c r="A122">
        <v>-61</v>
      </c>
      <c r="B122">
        <v>-4.04</v>
      </c>
      <c r="C122">
        <v>-178.55</v>
      </c>
      <c r="D122">
        <v>-4.03</v>
      </c>
      <c r="E122">
        <v>-178.87</v>
      </c>
      <c r="F122">
        <f>_10sept_0_107[[#This Row],[H_mag]]-40</f>
        <v>-44.04</v>
      </c>
      <c r="G122">
        <f>_10sept_0_107[[#This Row],[V_mag]]-40</f>
        <v>-44.03</v>
      </c>
      <c r="H122">
        <f>10^(_10sept_0_107[[#This Row],[H_mag_adj]]/20)*COS(RADIANS(_10sept_0_107[[#This Row],[H_phase]]))</f>
        <v>-6.2785724700783205E-3</v>
      </c>
      <c r="I122">
        <f>10^(_10sept_0_107[[#This Row],[H_mag_adj]]/20)*SIN(RADIANS(_10sept_0_107[[#This Row],[H_phase]]))</f>
        <v>-1.5892748504396488E-4</v>
      </c>
      <c r="J122">
        <f>10^(_10sept_0_107[[#This Row],[V_mag_adj]]/20)*COS(RADIANS(_10sept_0_107[[#This Row],[V_phase]]))</f>
        <v>-6.2865957070570421E-3</v>
      </c>
      <c r="K122">
        <f>10^(_10sept_0_107[[#This Row],[V_mag_adj]]/20)*SIN(RADIANS(_10sept_0_107[[#This Row],[V_phase]]))</f>
        <v>-1.2400170492638877E-4</v>
      </c>
    </row>
    <row r="123" spans="1:11" x14ac:dyDescent="0.25">
      <c r="A123">
        <v>-60</v>
      </c>
      <c r="B123">
        <v>-3.76</v>
      </c>
      <c r="C123">
        <v>-164.3</v>
      </c>
      <c r="D123">
        <v>-3.8</v>
      </c>
      <c r="E123">
        <v>-165.57</v>
      </c>
      <c r="F123">
        <f>_10sept_0_107[[#This Row],[H_mag]]-40</f>
        <v>-43.76</v>
      </c>
      <c r="G123">
        <f>_10sept_0_107[[#This Row],[V_mag]]-40</f>
        <v>-43.8</v>
      </c>
      <c r="H123">
        <f>10^(_10sept_0_107[[#This Row],[H_mag_adj]]/20)*COS(RADIANS(_10sept_0_107[[#This Row],[H_phase]]))</f>
        <v>-6.2443501562490355E-3</v>
      </c>
      <c r="I123">
        <f>10^(_10sept_0_107[[#This Row],[H_mag_adj]]/20)*SIN(RADIANS(_10sept_0_107[[#This Row],[H_phase]]))</f>
        <v>-1.7552076699345498E-3</v>
      </c>
      <c r="J123">
        <f>10^(_10sept_0_107[[#This Row],[V_mag_adj]]/20)*COS(RADIANS(_10sept_0_107[[#This Row],[V_phase]]))</f>
        <v>-6.2528565539468686E-3</v>
      </c>
      <c r="K123">
        <f>10^(_10sept_0_107[[#This Row],[V_mag_adj]]/20)*SIN(RADIANS(_10sept_0_107[[#This Row],[V_phase]]))</f>
        <v>-1.6089509820989569E-3</v>
      </c>
    </row>
    <row r="124" spans="1:11" x14ac:dyDescent="0.25">
      <c r="A124">
        <v>-59</v>
      </c>
      <c r="B124">
        <v>-3.51</v>
      </c>
      <c r="C124">
        <v>-150.9</v>
      </c>
      <c r="D124">
        <v>-3.54</v>
      </c>
      <c r="E124">
        <v>-151.24</v>
      </c>
      <c r="F124">
        <f>_10sept_0_107[[#This Row],[H_mag]]-40</f>
        <v>-43.51</v>
      </c>
      <c r="G124">
        <f>_10sept_0_107[[#This Row],[V_mag]]-40</f>
        <v>-43.54</v>
      </c>
      <c r="H124">
        <f>10^(_10sept_0_107[[#This Row],[H_mag_adj]]/20)*COS(RADIANS(_10sept_0_107[[#This Row],[H_phase]]))</f>
        <v>-5.8330840525826193E-3</v>
      </c>
      <c r="I124">
        <f>10^(_10sept_0_107[[#This Row],[H_mag_adj]]/20)*SIN(RADIANS(_10sept_0_107[[#This Row],[H_phase]]))</f>
        <v>-3.2466529342164967E-3</v>
      </c>
      <c r="J124">
        <f>10^(_10sept_0_107[[#This Row],[V_mag_adj]]/20)*COS(RADIANS(_10sept_0_107[[#This Row],[V_phase]]))</f>
        <v>-5.8320691841111999E-3</v>
      </c>
      <c r="K124">
        <f>10^(_10sept_0_107[[#This Row],[V_mag_adj]]/20)*SIN(RADIANS(_10sept_0_107[[#This Row],[V_phase]]))</f>
        <v>-3.2009071008080132E-3</v>
      </c>
    </row>
    <row r="125" spans="1:11" x14ac:dyDescent="0.25">
      <c r="A125">
        <v>-58</v>
      </c>
      <c r="B125">
        <v>-3.27</v>
      </c>
      <c r="C125">
        <v>-137.28</v>
      </c>
      <c r="D125">
        <v>-3.29</v>
      </c>
      <c r="E125">
        <v>-137.16999999999999</v>
      </c>
      <c r="F125">
        <f>_10sept_0_107[[#This Row],[H_mag]]-40</f>
        <v>-43.27</v>
      </c>
      <c r="G125">
        <f>_10sept_0_107[[#This Row],[V_mag]]-40</f>
        <v>-43.29</v>
      </c>
      <c r="H125">
        <f>10^(_10sept_0_107[[#This Row],[H_mag_adj]]/20)*COS(RADIANS(_10sept_0_107[[#This Row],[H_phase]]))</f>
        <v>-5.0419314111533713E-3</v>
      </c>
      <c r="I125">
        <f>10^(_10sept_0_107[[#This Row],[H_mag_adj]]/20)*SIN(RADIANS(_10sept_0_107[[#This Row],[H_phase]]))</f>
        <v>-4.6558200443015648E-3</v>
      </c>
      <c r="J125">
        <f>10^(_10sept_0_107[[#This Row],[V_mag_adj]]/20)*COS(RADIANS(_10sept_0_107[[#This Row],[V_phase]]))</f>
        <v>-5.0214080508430891E-3</v>
      </c>
      <c r="K125">
        <f>10^(_10sept_0_107[[#This Row],[V_mag_adj]]/20)*SIN(RADIANS(_10sept_0_107[[#This Row],[V_phase]]))</f>
        <v>-4.6547609392378793E-3</v>
      </c>
    </row>
    <row r="126" spans="1:11" x14ac:dyDescent="0.25">
      <c r="A126">
        <v>-57</v>
      </c>
      <c r="B126">
        <v>-3.02</v>
      </c>
      <c r="C126">
        <v>-122.89</v>
      </c>
      <c r="D126">
        <v>-3.05</v>
      </c>
      <c r="E126">
        <v>-122.71</v>
      </c>
      <c r="F126">
        <f>_10sept_0_107[[#This Row],[H_mag]]-40</f>
        <v>-43.02</v>
      </c>
      <c r="G126">
        <f>_10sept_0_107[[#This Row],[V_mag]]-40</f>
        <v>-43.05</v>
      </c>
      <c r="H126">
        <f>10^(_10sept_0_107[[#This Row],[H_mag_adj]]/20)*COS(RADIANS(_10sept_0_107[[#This Row],[H_phase]]))</f>
        <v>-3.8355013848404055E-3</v>
      </c>
      <c r="I126">
        <f>10^(_10sept_0_107[[#This Row],[H_mag_adj]]/20)*SIN(RADIANS(_10sept_0_107[[#This Row],[H_phase]]))</f>
        <v>-5.9310520038934498E-3</v>
      </c>
      <c r="J126">
        <f>10^(_10sept_0_107[[#This Row],[V_mag_adj]]/20)*COS(RADIANS(_10sept_0_107[[#This Row],[V_phase]]))</f>
        <v>-3.8036893473148144E-3</v>
      </c>
      <c r="K126">
        <f>10^(_10sept_0_107[[#This Row],[V_mag_adj]]/20)*SIN(RADIANS(_10sept_0_107[[#This Row],[V_phase]]))</f>
        <v>-5.9225810614632222E-3</v>
      </c>
    </row>
    <row r="127" spans="1:11" x14ac:dyDescent="0.25">
      <c r="A127">
        <v>-56</v>
      </c>
      <c r="B127">
        <v>-2.8</v>
      </c>
      <c r="C127">
        <v>-109.38</v>
      </c>
      <c r="D127">
        <v>-2.82</v>
      </c>
      <c r="E127">
        <v>-109.47</v>
      </c>
      <c r="F127">
        <f>_10sept_0_107[[#This Row],[H_mag]]-40</f>
        <v>-42.8</v>
      </c>
      <c r="G127">
        <f>_10sept_0_107[[#This Row],[V_mag]]-40</f>
        <v>-42.82</v>
      </c>
      <c r="H127">
        <f>10^(_10sept_0_107[[#This Row],[H_mag_adj]]/20)*COS(RADIANS(_10sept_0_107[[#This Row],[H_phase]]))</f>
        <v>-2.4039093558504685E-3</v>
      </c>
      <c r="I127">
        <f>10^(_10sept_0_107[[#This Row],[H_mag_adj]]/20)*SIN(RADIANS(_10sept_0_107[[#This Row],[H_phase]]))</f>
        <v>-6.8338836567380804E-3</v>
      </c>
      <c r="J127">
        <f>10^(_10sept_0_107[[#This Row],[V_mag_adj]]/20)*COS(RADIANS(_10sept_0_107[[#This Row],[V_phase]]))</f>
        <v>-2.4090875048289623E-3</v>
      </c>
      <c r="K127">
        <f>10^(_10sept_0_107[[#This Row],[V_mag_adj]]/20)*SIN(RADIANS(_10sept_0_107[[#This Row],[V_phase]]))</f>
        <v>-6.8143903831515903E-3</v>
      </c>
    </row>
    <row r="128" spans="1:11" x14ac:dyDescent="0.25">
      <c r="A128">
        <v>-55</v>
      </c>
      <c r="B128">
        <v>-2.6</v>
      </c>
      <c r="C128">
        <v>-96.31</v>
      </c>
      <c r="D128">
        <v>-2.64</v>
      </c>
      <c r="E128">
        <v>-96.55</v>
      </c>
      <c r="F128">
        <f>_10sept_0_107[[#This Row],[H_mag]]-40</f>
        <v>-42.6</v>
      </c>
      <c r="G128">
        <f>_10sept_0_107[[#This Row],[V_mag]]-40</f>
        <v>-42.64</v>
      </c>
      <c r="H128">
        <f>10^(_10sept_0_107[[#This Row],[H_mag_adj]]/20)*COS(RADIANS(_10sept_0_107[[#This Row],[H_phase]]))</f>
        <v>-8.1475769089174642E-4</v>
      </c>
      <c r="I128">
        <f>10^(_10sept_0_107[[#This Row],[H_mag_adj]]/20)*SIN(RADIANS(_10sept_0_107[[#This Row],[H_phase]]))</f>
        <v>-7.3681922675032843E-3</v>
      </c>
      <c r="J128">
        <f>10^(_10sept_0_107[[#This Row],[V_mag_adj]]/20)*COS(RADIANS(_10sept_0_107[[#This Row],[V_phase]]))</f>
        <v>-8.4172901976272438E-4</v>
      </c>
      <c r="K128">
        <f>10^(_10sept_0_107[[#This Row],[V_mag_adj]]/20)*SIN(RADIANS(_10sept_0_107[[#This Row],[V_phase]]))</f>
        <v>-7.3308769967536181E-3</v>
      </c>
    </row>
    <row r="129" spans="1:11" x14ac:dyDescent="0.25">
      <c r="A129">
        <v>-54</v>
      </c>
      <c r="B129">
        <v>-2.41</v>
      </c>
      <c r="C129">
        <v>-82.68</v>
      </c>
      <c r="D129">
        <v>-2.46</v>
      </c>
      <c r="E129">
        <v>-82.9</v>
      </c>
      <c r="F129">
        <f>_10sept_0_107[[#This Row],[H_mag]]-40</f>
        <v>-42.41</v>
      </c>
      <c r="G129">
        <f>_10sept_0_107[[#This Row],[V_mag]]-40</f>
        <v>-42.46</v>
      </c>
      <c r="H129">
        <f>10^(_10sept_0_107[[#This Row],[H_mag_adj]]/20)*COS(RADIANS(_10sept_0_107[[#This Row],[H_phase]]))</f>
        <v>9.653979446350194E-4</v>
      </c>
      <c r="I129">
        <f>10^(_10sept_0_107[[#This Row],[H_mag_adj]]/20)*SIN(RADIANS(_10sept_0_107[[#This Row],[H_phase]]))</f>
        <v>-7.5152946069483731E-3</v>
      </c>
      <c r="J129">
        <f>10^(_10sept_0_107[[#This Row],[V_mag_adj]]/20)*COS(RADIANS(_10sept_0_107[[#This Row],[V_phase]]))</f>
        <v>9.3115860188153633E-4</v>
      </c>
      <c r="K129">
        <f>10^(_10sept_0_107[[#This Row],[V_mag_adj]]/20)*SIN(RADIANS(_10sept_0_107[[#This Row],[V_phase]]))</f>
        <v>-7.4757878647669345E-3</v>
      </c>
    </row>
    <row r="130" spans="1:11" x14ac:dyDescent="0.25">
      <c r="A130">
        <v>-53</v>
      </c>
      <c r="B130">
        <v>-2.27</v>
      </c>
      <c r="C130">
        <v>-69.55</v>
      </c>
      <c r="D130">
        <v>-2.2999999999999998</v>
      </c>
      <c r="E130">
        <v>-69.03</v>
      </c>
      <c r="F130">
        <f>_10sept_0_107[[#This Row],[H_mag]]-40</f>
        <v>-42.27</v>
      </c>
      <c r="G130">
        <f>_10sept_0_107[[#This Row],[V_mag]]-40</f>
        <v>-42.3</v>
      </c>
      <c r="H130">
        <f>10^(_10sept_0_107[[#This Row],[H_mag_adj]]/20)*COS(RADIANS(_10sept_0_107[[#This Row],[H_phase]]))</f>
        <v>2.690359279342241E-3</v>
      </c>
      <c r="I130">
        <f>10^(_10sept_0_107[[#This Row],[H_mag_adj]]/20)*SIN(RADIANS(_10sept_0_107[[#This Row],[H_phase]]))</f>
        <v>-7.2148804152291366E-3</v>
      </c>
      <c r="J130">
        <f>10^(_10sept_0_107[[#This Row],[V_mag_adj]]/20)*COS(RADIANS(_10sept_0_107[[#This Row],[V_phase]]))</f>
        <v>2.746226229770297E-3</v>
      </c>
      <c r="K130">
        <f>10^(_10sept_0_107[[#This Row],[V_mag_adj]]/20)*SIN(RADIANS(_10sept_0_107[[#This Row],[V_phase]]))</f>
        <v>-7.1653755679992439E-3</v>
      </c>
    </row>
    <row r="131" spans="1:11" x14ac:dyDescent="0.25">
      <c r="A131">
        <v>-52</v>
      </c>
      <c r="B131">
        <v>-2.14</v>
      </c>
      <c r="C131">
        <v>-56.36</v>
      </c>
      <c r="D131">
        <v>-2.17</v>
      </c>
      <c r="E131">
        <v>-56.2</v>
      </c>
      <c r="F131">
        <f>_10sept_0_107[[#This Row],[H_mag]]-40</f>
        <v>-42.14</v>
      </c>
      <c r="G131">
        <f>_10sept_0_107[[#This Row],[V_mag]]-40</f>
        <v>-42.17</v>
      </c>
      <c r="H131">
        <f>10^(_10sept_0_107[[#This Row],[H_mag_adj]]/20)*COS(RADIANS(_10sept_0_107[[#This Row],[H_phase]]))</f>
        <v>4.3300062402049028E-3</v>
      </c>
      <c r="I131">
        <f>10^(_10sept_0_107[[#This Row],[H_mag_adj]]/20)*SIN(RADIANS(_10sept_0_107[[#This Row],[H_phase]]))</f>
        <v>-6.5073226791318483E-3</v>
      </c>
      <c r="J131">
        <f>10^(_10sept_0_107[[#This Row],[V_mag_adj]]/20)*COS(RADIANS(_10sept_0_107[[#This Row],[V_phase]]))</f>
        <v>4.3331690950551942E-3</v>
      </c>
      <c r="K131">
        <f>10^(_10sept_0_107[[#This Row],[V_mag_adj]]/20)*SIN(RADIANS(_10sept_0_107[[#This Row],[V_phase]]))</f>
        <v>-6.4728107150224144E-3</v>
      </c>
    </row>
    <row r="132" spans="1:11" x14ac:dyDescent="0.25">
      <c r="A132">
        <v>-51</v>
      </c>
      <c r="B132">
        <v>-2.04</v>
      </c>
      <c r="C132">
        <v>-43.47</v>
      </c>
      <c r="D132">
        <v>-2.09</v>
      </c>
      <c r="E132">
        <v>-43.32</v>
      </c>
      <c r="F132">
        <f>_10sept_0_107[[#This Row],[H_mag]]-40</f>
        <v>-42.04</v>
      </c>
      <c r="G132">
        <f>_10sept_0_107[[#This Row],[V_mag]]-40</f>
        <v>-42.09</v>
      </c>
      <c r="H132">
        <f>10^(_10sept_0_107[[#This Row],[H_mag_adj]]/20)*COS(RADIANS(_10sept_0_107[[#This Row],[H_phase]]))</f>
        <v>5.7382291149233764E-3</v>
      </c>
      <c r="I132">
        <f>10^(_10sept_0_107[[#This Row],[H_mag_adj]]/20)*SIN(RADIANS(_10sept_0_107[[#This Row],[H_phase]]))</f>
        <v>-5.4396687309260167E-3</v>
      </c>
      <c r="J132">
        <f>10^(_10sept_0_107[[#This Row],[V_mag_adj]]/20)*COS(RADIANS(_10sept_0_107[[#This Row],[V_phase]]))</f>
        <v>5.7194318133092052E-3</v>
      </c>
      <c r="K132">
        <f>10^(_10sept_0_107[[#This Row],[V_mag_adj]]/20)*SIN(RADIANS(_10sept_0_107[[#This Row],[V_phase]]))</f>
        <v>-5.3934904975116134E-3</v>
      </c>
    </row>
    <row r="133" spans="1:11" x14ac:dyDescent="0.25">
      <c r="A133">
        <v>-50</v>
      </c>
      <c r="B133">
        <v>-1.95</v>
      </c>
      <c r="C133">
        <v>-29.57</v>
      </c>
      <c r="D133">
        <v>-1.98</v>
      </c>
      <c r="E133">
        <v>-29.42</v>
      </c>
      <c r="F133">
        <f>_10sept_0_107[[#This Row],[H_mag]]-40</f>
        <v>-41.95</v>
      </c>
      <c r="G133">
        <f>_10sept_0_107[[#This Row],[V_mag]]-40</f>
        <v>-41.98</v>
      </c>
      <c r="H133">
        <f>10^(_10sept_0_107[[#This Row],[H_mag_adj]]/20)*COS(RADIANS(_10sept_0_107[[#This Row],[H_phase]]))</f>
        <v>6.9485814716090675E-3</v>
      </c>
      <c r="I133">
        <f>10^(_10sept_0_107[[#This Row],[H_mag_adj]]/20)*SIN(RADIANS(_10sept_0_107[[#This Row],[H_phase]]))</f>
        <v>-3.9425327077230428E-3</v>
      </c>
      <c r="J133">
        <f>10^(_10sept_0_107[[#This Row],[V_mag_adj]]/20)*COS(RADIANS(_10sept_0_107[[#This Row],[V_phase]]))</f>
        <v>6.9348855161680736E-3</v>
      </c>
      <c r="K133">
        <f>10^(_10sept_0_107[[#This Row],[V_mag_adj]]/20)*SIN(RADIANS(_10sept_0_107[[#This Row],[V_phase]]))</f>
        <v>-3.9107971058768842E-3</v>
      </c>
    </row>
    <row r="134" spans="1:11" x14ac:dyDescent="0.25">
      <c r="A134">
        <v>-49</v>
      </c>
      <c r="B134">
        <v>-1.84</v>
      </c>
      <c r="C134">
        <v>-16</v>
      </c>
      <c r="D134">
        <v>-1.88</v>
      </c>
      <c r="E134">
        <v>-16.149999999999999</v>
      </c>
      <c r="F134">
        <f>_10sept_0_107[[#This Row],[H_mag]]-40</f>
        <v>-41.84</v>
      </c>
      <c r="G134">
        <f>_10sept_0_107[[#This Row],[V_mag]]-40</f>
        <v>-41.88</v>
      </c>
      <c r="H134">
        <f>10^(_10sept_0_107[[#This Row],[H_mag_adj]]/20)*COS(RADIANS(_10sept_0_107[[#This Row],[H_phase]]))</f>
        <v>7.777528962209501E-3</v>
      </c>
      <c r="I134">
        <f>10^(_10sept_0_107[[#This Row],[H_mag_adj]]/20)*SIN(RADIANS(_10sept_0_107[[#This Row],[H_phase]]))</f>
        <v>-2.2301705425190645E-3</v>
      </c>
      <c r="J134">
        <f>10^(_10sept_0_107[[#This Row],[V_mag_adj]]/20)*COS(RADIANS(_10sept_0_107[[#This Row],[V_phase]]))</f>
        <v>7.7359561915125875E-3</v>
      </c>
      <c r="K134">
        <f>10^(_10sept_0_107[[#This Row],[V_mag_adj]]/20)*SIN(RADIANS(_10sept_0_107[[#This Row],[V_phase]]))</f>
        <v>-2.2401841794418803E-3</v>
      </c>
    </row>
    <row r="135" spans="1:11" x14ac:dyDescent="0.25">
      <c r="A135">
        <v>-48</v>
      </c>
      <c r="B135">
        <v>-1.77</v>
      </c>
      <c r="C135">
        <v>-2.96</v>
      </c>
      <c r="D135">
        <v>-1.81</v>
      </c>
      <c r="E135">
        <v>-3.67</v>
      </c>
      <c r="F135">
        <f>_10sept_0_107[[#This Row],[H_mag]]-40</f>
        <v>-41.77</v>
      </c>
      <c r="G135">
        <f>_10sept_0_107[[#This Row],[V_mag]]-40</f>
        <v>-41.81</v>
      </c>
      <c r="H135">
        <f>10^(_10sept_0_107[[#This Row],[H_mag_adj]]/20)*COS(RADIANS(_10sept_0_107[[#This Row],[H_phase]]))</f>
        <v>8.145545800018604E-3</v>
      </c>
      <c r="I135">
        <f>10^(_10sept_0_107[[#This Row],[H_mag_adj]]/20)*SIN(RADIANS(_10sept_0_107[[#This Row],[H_phase]]))</f>
        <v>-4.2118789153211571E-4</v>
      </c>
      <c r="J135">
        <f>10^(_10sept_0_107[[#This Row],[V_mag_adj]]/20)*COS(RADIANS(_10sept_0_107[[#This Row],[V_phase]]))</f>
        <v>8.1023027141085124E-3</v>
      </c>
      <c r="K135">
        <f>10^(_10sept_0_107[[#This Row],[V_mag_adj]]/20)*SIN(RADIANS(_10sept_0_107[[#This Row],[V_phase]]))</f>
        <v>-5.1969246038581778E-4</v>
      </c>
    </row>
    <row r="136" spans="1:11" x14ac:dyDescent="0.25">
      <c r="A136">
        <v>-47</v>
      </c>
      <c r="B136">
        <v>-1.71</v>
      </c>
      <c r="C136">
        <v>9.6199999999999992</v>
      </c>
      <c r="D136">
        <v>-1.72</v>
      </c>
      <c r="E136">
        <v>9.7799999999999994</v>
      </c>
      <c r="F136">
        <f>_10sept_0_107[[#This Row],[H_mag]]-40</f>
        <v>-41.71</v>
      </c>
      <c r="G136">
        <f>_10sept_0_107[[#This Row],[V_mag]]-40</f>
        <v>-41.72</v>
      </c>
      <c r="H136">
        <f>10^(_10sept_0_107[[#This Row],[H_mag_adj]]/20)*COS(RADIANS(_10sept_0_107[[#This Row],[H_phase]]))</f>
        <v>8.097472866583787E-3</v>
      </c>
      <c r="I136">
        <f>10^(_10sept_0_107[[#This Row],[H_mag_adj]]/20)*SIN(RADIANS(_10sept_0_107[[#This Row],[H_phase]]))</f>
        <v>1.3724926027966207E-3</v>
      </c>
      <c r="J136">
        <f>10^(_10sept_0_107[[#This Row],[V_mag_adj]]/20)*COS(RADIANS(_10sept_0_107[[#This Row],[V_phase]]))</f>
        <v>8.0842958269746017E-3</v>
      </c>
      <c r="K136">
        <f>10^(_10sept_0_107[[#This Row],[V_mag_adj]]/20)*SIN(RADIANS(_10sept_0_107[[#This Row],[V_phase]]))</f>
        <v>1.3934943883607176E-3</v>
      </c>
    </row>
    <row r="137" spans="1:11" x14ac:dyDescent="0.25">
      <c r="A137">
        <v>-46</v>
      </c>
      <c r="B137">
        <v>-1.68</v>
      </c>
      <c r="C137">
        <v>23.18</v>
      </c>
      <c r="D137">
        <v>-1.69</v>
      </c>
      <c r="E137">
        <v>22.81</v>
      </c>
      <c r="F137">
        <f>_10sept_0_107[[#This Row],[H_mag]]-40</f>
        <v>-41.68</v>
      </c>
      <c r="G137">
        <f>_10sept_0_107[[#This Row],[V_mag]]-40</f>
        <v>-41.69</v>
      </c>
      <c r="H137">
        <f>10^(_10sept_0_107[[#This Row],[H_mag_adj]]/20)*COS(RADIANS(_10sept_0_107[[#This Row],[H_phase]]))</f>
        <v>7.5760774839073513E-3</v>
      </c>
      <c r="I137">
        <f>10^(_10sept_0_107[[#This Row],[H_mag_adj]]/20)*SIN(RADIANS(_10sept_0_107[[#This Row],[H_phase]]))</f>
        <v>3.2439810757078119E-3</v>
      </c>
      <c r="J137">
        <f>10^(_10sept_0_107[[#This Row],[V_mag_adj]]/20)*COS(RADIANS(_10sept_0_107[[#This Row],[V_phase]]))</f>
        <v>7.5881269005220976E-3</v>
      </c>
      <c r="K137">
        <f>10^(_10sept_0_107[[#This Row],[V_mag_adj]]/20)*SIN(RADIANS(_10sept_0_107[[#This Row],[V_phase]]))</f>
        <v>3.1913133507445496E-3</v>
      </c>
    </row>
    <row r="138" spans="1:11" x14ac:dyDescent="0.25">
      <c r="A138">
        <v>-45</v>
      </c>
      <c r="B138">
        <v>-1.72</v>
      </c>
      <c r="C138">
        <v>36.18</v>
      </c>
      <c r="D138">
        <v>-1.74</v>
      </c>
      <c r="E138">
        <v>35.74</v>
      </c>
      <c r="F138">
        <f>_10sept_0_107[[#This Row],[H_mag]]-40</f>
        <v>-41.72</v>
      </c>
      <c r="G138">
        <f>_10sept_0_107[[#This Row],[V_mag]]-40</f>
        <v>-41.74</v>
      </c>
      <c r="H138">
        <f>10^(_10sept_0_107[[#This Row],[H_mag_adj]]/20)*COS(RADIANS(_10sept_0_107[[#This Row],[H_phase]]))</f>
        <v>6.6216022184136004E-3</v>
      </c>
      <c r="I138">
        <f>10^(_10sept_0_107[[#This Row],[H_mag_adj]]/20)*SIN(RADIANS(_10sept_0_107[[#This Row],[H_phase]]))</f>
        <v>4.8427316350931355E-3</v>
      </c>
      <c r="J138">
        <f>10^(_10sept_0_107[[#This Row],[V_mag_adj]]/20)*COS(RADIANS(_10sept_0_107[[#This Row],[V_phase]]))</f>
        <v>6.6432817659908064E-3</v>
      </c>
      <c r="K138">
        <f>10^(_10sept_0_107[[#This Row],[V_mag_adj]]/20)*SIN(RADIANS(_10sept_0_107[[#This Row],[V_phase]]))</f>
        <v>4.7807183894584895E-3</v>
      </c>
    </row>
    <row r="139" spans="1:11" x14ac:dyDescent="0.25">
      <c r="A139">
        <v>-44</v>
      </c>
      <c r="B139">
        <v>-1.79</v>
      </c>
      <c r="C139">
        <v>48.97</v>
      </c>
      <c r="D139">
        <v>-1.83</v>
      </c>
      <c r="E139">
        <v>48.15</v>
      </c>
      <c r="F139">
        <f>_10sept_0_107[[#This Row],[H_mag]]-40</f>
        <v>-41.79</v>
      </c>
      <c r="G139">
        <f>_10sept_0_107[[#This Row],[V_mag]]-40</f>
        <v>-41.83</v>
      </c>
      <c r="H139">
        <f>10^(_10sept_0_107[[#This Row],[H_mag_adj]]/20)*COS(RADIANS(_10sept_0_107[[#This Row],[H_phase]]))</f>
        <v>5.3420059550091563E-3</v>
      </c>
      <c r="I139">
        <f>10^(_10sept_0_107[[#This Row],[H_mag_adj]]/20)*SIN(RADIANS(_10sept_0_107[[#This Row],[H_phase]]))</f>
        <v>6.1387802328168404E-3</v>
      </c>
      <c r="J139">
        <f>10^(_10sept_0_107[[#This Row],[V_mag_adj]]/20)*COS(RADIANS(_10sept_0_107[[#This Row],[V_phase]]))</f>
        <v>5.4043668340033367E-3</v>
      </c>
      <c r="K139">
        <f>10^(_10sept_0_107[[#This Row],[V_mag_adj]]/20)*SIN(RADIANS(_10sept_0_107[[#This Row],[V_phase]]))</f>
        <v>6.0338499943083787E-3</v>
      </c>
    </row>
    <row r="140" spans="1:11" x14ac:dyDescent="0.25">
      <c r="A140">
        <v>-43</v>
      </c>
      <c r="B140">
        <v>-1.87</v>
      </c>
      <c r="C140">
        <v>62.32</v>
      </c>
      <c r="D140">
        <v>-1.9</v>
      </c>
      <c r="E140">
        <v>62.25</v>
      </c>
      <c r="F140">
        <f>_10sept_0_107[[#This Row],[H_mag]]-40</f>
        <v>-41.87</v>
      </c>
      <c r="G140">
        <f>_10sept_0_107[[#This Row],[V_mag]]-40</f>
        <v>-41.9</v>
      </c>
      <c r="H140">
        <f>10^(_10sept_0_107[[#This Row],[H_mag_adj]]/20)*COS(RADIANS(_10sept_0_107[[#This Row],[H_phase]]))</f>
        <v>3.7455580374681054E-3</v>
      </c>
      <c r="I140">
        <f>10^(_10sept_0_107[[#This Row],[H_mag_adj]]/20)*SIN(RADIANS(_10sept_0_107[[#This Row],[H_phase]]))</f>
        <v>7.1402915922437809E-3</v>
      </c>
      <c r="J140">
        <f>10^(_10sept_0_107[[#This Row],[V_mag_adj]]/20)*COS(RADIANS(_10sept_0_107[[#This Row],[V_phase]]))</f>
        <v>3.7413342995015328E-3</v>
      </c>
      <c r="K140">
        <f>10^(_10sept_0_107[[#This Row],[V_mag_adj]]/20)*SIN(RADIANS(_10sept_0_107[[#This Row],[V_phase]]))</f>
        <v>7.1111068451288912E-3</v>
      </c>
    </row>
    <row r="141" spans="1:11" x14ac:dyDescent="0.25">
      <c r="A141">
        <v>-42</v>
      </c>
      <c r="B141">
        <v>-1.92</v>
      </c>
      <c r="C141">
        <v>76.45</v>
      </c>
      <c r="D141">
        <v>-1.95</v>
      </c>
      <c r="E141">
        <v>76.239999999999995</v>
      </c>
      <c r="F141">
        <f>_10sept_0_107[[#This Row],[H_mag]]-40</f>
        <v>-41.92</v>
      </c>
      <c r="G141">
        <f>_10sept_0_107[[#This Row],[V_mag]]-40</f>
        <v>-41.95</v>
      </c>
      <c r="H141">
        <f>10^(_10sept_0_107[[#This Row],[H_mag_adj]]/20)*COS(RADIANS(_10sept_0_107[[#This Row],[H_phase]]))</f>
        <v>1.8782822204758353E-3</v>
      </c>
      <c r="I141">
        <f>10^(_10sept_0_107[[#This Row],[H_mag_adj]]/20)*SIN(RADIANS(_10sept_0_107[[#This Row],[H_phase]]))</f>
        <v>7.793640204163026E-3</v>
      </c>
      <c r="J141">
        <f>10^(_10sept_0_107[[#This Row],[V_mag_adj]]/20)*COS(RADIANS(_10sept_0_107[[#This Row],[V_phase]]))</f>
        <v>1.9002601104165899E-3</v>
      </c>
      <c r="K141">
        <f>10^(_10sept_0_107[[#This Row],[V_mag_adj]]/20)*SIN(RADIANS(_10sept_0_107[[#This Row],[V_phase]]))</f>
        <v>7.7598556772542071E-3</v>
      </c>
    </row>
    <row r="142" spans="1:11" x14ac:dyDescent="0.25">
      <c r="A142">
        <v>-41</v>
      </c>
      <c r="B142">
        <v>-1.89</v>
      </c>
      <c r="C142">
        <v>90.7</v>
      </c>
      <c r="D142">
        <v>-1.91</v>
      </c>
      <c r="E142">
        <v>90.71</v>
      </c>
      <c r="F142">
        <f>_10sept_0_107[[#This Row],[H_mag]]-40</f>
        <v>-41.89</v>
      </c>
      <c r="G142">
        <f>_10sept_0_107[[#This Row],[V_mag]]-40</f>
        <v>-41.91</v>
      </c>
      <c r="H142">
        <f>10^(_10sept_0_107[[#This Row],[H_mag_adj]]/20)*COS(RADIANS(_10sept_0_107[[#This Row],[H_phase]]))</f>
        <v>-9.8279876839774886E-5</v>
      </c>
      <c r="I142">
        <f>10^(_10sept_0_107[[#This Row],[H_mag_adj]]/20)*SIN(RADIANS(_10sept_0_107[[#This Row],[H_phase]]))</f>
        <v>8.04391712044987E-3</v>
      </c>
      <c r="J142">
        <f>10^(_10sept_0_107[[#This Row],[V_mag_adj]]/20)*COS(RADIANS(_10sept_0_107[[#This Row],[V_phase]]))</f>
        <v>-9.9454537334368163E-5</v>
      </c>
      <c r="K142">
        <f>10^(_10sept_0_107[[#This Row],[V_mag_adj]]/20)*SIN(RADIANS(_10sept_0_107[[#This Row],[V_phase]]))</f>
        <v>8.0253993885987598E-3</v>
      </c>
    </row>
    <row r="143" spans="1:11" x14ac:dyDescent="0.25">
      <c r="A143">
        <v>-40</v>
      </c>
      <c r="B143">
        <v>-1.79</v>
      </c>
      <c r="C143">
        <v>104.34</v>
      </c>
      <c r="D143">
        <v>-1.81</v>
      </c>
      <c r="E143">
        <v>104.5</v>
      </c>
      <c r="F143">
        <f>_10sept_0_107[[#This Row],[H_mag]]-40</f>
        <v>-41.79</v>
      </c>
      <c r="G143">
        <f>_10sept_0_107[[#This Row],[V_mag]]-40</f>
        <v>-41.81</v>
      </c>
      <c r="H143">
        <f>10^(_10sept_0_107[[#This Row],[H_mag_adj]]/20)*COS(RADIANS(_10sept_0_107[[#This Row],[H_phase]]))</f>
        <v>-2.0155007594186243E-3</v>
      </c>
      <c r="I143">
        <f>10^(_10sept_0_107[[#This Row],[H_mag_adj]]/20)*SIN(RADIANS(_10sept_0_107[[#This Row],[H_phase]]))</f>
        <v>7.8841237343765108E-3</v>
      </c>
      <c r="J143">
        <f>10^(_10sept_0_107[[#This Row],[V_mag_adj]]/20)*COS(RADIANS(_10sept_0_107[[#This Row],[V_phase]]))</f>
        <v>-2.0328233572029578E-3</v>
      </c>
      <c r="K143">
        <f>10^(_10sept_0_107[[#This Row],[V_mag_adj]]/20)*SIN(RADIANS(_10sept_0_107[[#This Row],[V_phase]]))</f>
        <v>7.8603446949126934E-3</v>
      </c>
    </row>
    <row r="144" spans="1:11" x14ac:dyDescent="0.25">
      <c r="A144">
        <v>-39</v>
      </c>
      <c r="B144">
        <v>-1.61</v>
      </c>
      <c r="C144">
        <v>117.7</v>
      </c>
      <c r="D144">
        <v>-1.63</v>
      </c>
      <c r="E144">
        <v>118.03</v>
      </c>
      <c r="F144">
        <f>_10sept_0_107[[#This Row],[H_mag]]-40</f>
        <v>-41.61</v>
      </c>
      <c r="G144">
        <f>_10sept_0_107[[#This Row],[V_mag]]-40</f>
        <v>-41.63</v>
      </c>
      <c r="H144">
        <f>10^(_10sept_0_107[[#This Row],[H_mag_adj]]/20)*COS(RADIANS(_10sept_0_107[[#This Row],[H_phase]]))</f>
        <v>-3.8619389472315654E-3</v>
      </c>
      <c r="I144">
        <f>10^(_10sept_0_107[[#This Row],[H_mag_adj]]/20)*SIN(RADIANS(_10sept_0_107[[#This Row],[H_phase]]))</f>
        <v>7.35590972972617E-3</v>
      </c>
      <c r="J144">
        <f>10^(_10sept_0_107[[#This Row],[V_mag_adj]]/20)*COS(RADIANS(_10sept_0_107[[#This Row],[V_phase]]))</f>
        <v>-3.8952621494111098E-3</v>
      </c>
      <c r="K144">
        <f>10^(_10sept_0_107[[#This Row],[V_mag_adj]]/20)*SIN(RADIANS(_10sept_0_107[[#This Row],[V_phase]]))</f>
        <v>7.3166779885948411E-3</v>
      </c>
    </row>
    <row r="145" spans="1:11" x14ac:dyDescent="0.25">
      <c r="A145">
        <v>-38</v>
      </c>
      <c r="B145">
        <v>-1.41</v>
      </c>
      <c r="C145">
        <v>130.94999999999999</v>
      </c>
      <c r="D145">
        <v>-1.43</v>
      </c>
      <c r="E145">
        <v>131.24</v>
      </c>
      <c r="F145">
        <f>_10sept_0_107[[#This Row],[H_mag]]-40</f>
        <v>-41.41</v>
      </c>
      <c r="G145">
        <f>_10sept_0_107[[#This Row],[V_mag]]-40</f>
        <v>-41.43</v>
      </c>
      <c r="H145">
        <f>10^(_10sept_0_107[[#This Row],[H_mag_adj]]/20)*COS(RADIANS(_10sept_0_107[[#This Row],[H_phase]]))</f>
        <v>-5.5719415281719337E-3</v>
      </c>
      <c r="I145">
        <f>10^(_10sept_0_107[[#This Row],[H_mag_adj]]/20)*SIN(RADIANS(_10sept_0_107[[#This Row],[H_phase]]))</f>
        <v>6.4210939852061069E-3</v>
      </c>
      <c r="J145">
        <f>10^(_10sept_0_107[[#This Row],[V_mag_adj]]/20)*COS(RADIANS(_10sept_0_107[[#This Row],[V_phase]]))</f>
        <v>-5.5914804012911897E-3</v>
      </c>
      <c r="K145">
        <f>10^(_10sept_0_107[[#This Row],[V_mag_adj]]/20)*SIN(RADIANS(_10sept_0_107[[#This Row],[V_phase]]))</f>
        <v>6.3781066722301289E-3</v>
      </c>
    </row>
    <row r="146" spans="1:11" x14ac:dyDescent="0.25">
      <c r="A146">
        <v>-37</v>
      </c>
      <c r="B146">
        <v>-1.23</v>
      </c>
      <c r="C146">
        <v>143.77000000000001</v>
      </c>
      <c r="D146">
        <v>-1.27</v>
      </c>
      <c r="E146">
        <v>143.86000000000001</v>
      </c>
      <c r="F146">
        <f>_10sept_0_107[[#This Row],[H_mag]]-40</f>
        <v>-41.23</v>
      </c>
      <c r="G146">
        <f>_10sept_0_107[[#This Row],[V_mag]]-40</f>
        <v>-41.27</v>
      </c>
      <c r="H146">
        <f>10^(_10sept_0_107[[#This Row],[H_mag_adj]]/20)*COS(RADIANS(_10sept_0_107[[#This Row],[H_phase]]))</f>
        <v>-7.0014123390203598E-3</v>
      </c>
      <c r="I146">
        <f>10^(_10sept_0_107[[#This Row],[H_mag_adj]]/20)*SIN(RADIANS(_10sept_0_107[[#This Row],[H_phase]]))</f>
        <v>5.1298909961504224E-3</v>
      </c>
      <c r="J146">
        <f>10^(_10sept_0_107[[#This Row],[V_mag_adj]]/20)*COS(RADIANS(_10sept_0_107[[#This Row],[V_phase]]))</f>
        <v>-6.9772561608386864E-3</v>
      </c>
      <c r="K146">
        <f>10^(_10sept_0_107[[#This Row],[V_mag_adj]]/20)*SIN(RADIANS(_10sept_0_107[[#This Row],[V_phase]]))</f>
        <v>5.0953677303061298E-3</v>
      </c>
    </row>
    <row r="147" spans="1:11" x14ac:dyDescent="0.25">
      <c r="A147">
        <v>-36</v>
      </c>
      <c r="B147">
        <v>-1.1100000000000001</v>
      </c>
      <c r="C147">
        <v>155.57</v>
      </c>
      <c r="D147">
        <v>-1.1299999999999999</v>
      </c>
      <c r="E147">
        <v>155.53</v>
      </c>
      <c r="F147">
        <f>_10sept_0_107[[#This Row],[H_mag]]-40</f>
        <v>-41.11</v>
      </c>
      <c r="G147">
        <f>_10sept_0_107[[#This Row],[V_mag]]-40</f>
        <v>-41.13</v>
      </c>
      <c r="H147">
        <f>10^(_10sept_0_107[[#This Row],[H_mag_adj]]/20)*COS(RADIANS(_10sept_0_107[[#This Row],[H_phase]]))</f>
        <v>-8.0124313484779414E-3</v>
      </c>
      <c r="I147">
        <f>10^(_10sept_0_107[[#This Row],[H_mag_adj]]/20)*SIN(RADIANS(_10sept_0_107[[#This Row],[H_phase]]))</f>
        <v>3.6396598283603117E-3</v>
      </c>
      <c r="J147">
        <f>10^(_10sept_0_107[[#This Row],[V_mag_adj]]/20)*COS(RADIANS(_10sept_0_107[[#This Row],[V_phase]]))</f>
        <v>-7.9914662020100693E-3</v>
      </c>
      <c r="K147">
        <f>10^(_10sept_0_107[[#This Row],[V_mag_adj]]/20)*SIN(RADIANS(_10sept_0_107[[#This Row],[V_phase]]))</f>
        <v>3.6368688247685856E-3</v>
      </c>
    </row>
    <row r="148" spans="1:11" x14ac:dyDescent="0.25">
      <c r="A148">
        <v>-35</v>
      </c>
      <c r="B148">
        <v>-1.01</v>
      </c>
      <c r="C148">
        <v>167.6</v>
      </c>
      <c r="D148">
        <v>-1.05</v>
      </c>
      <c r="E148">
        <v>167.62</v>
      </c>
      <c r="F148">
        <f>_10sept_0_107[[#This Row],[H_mag]]-40</f>
        <v>-41.01</v>
      </c>
      <c r="G148">
        <f>_10sept_0_107[[#This Row],[V_mag]]-40</f>
        <v>-41.05</v>
      </c>
      <c r="H148">
        <f>10^(_10sept_0_107[[#This Row],[H_mag_adj]]/20)*COS(RADIANS(_10sept_0_107[[#This Row],[H_phase]]))</f>
        <v>-8.69458506772465E-3</v>
      </c>
      <c r="I148">
        <f>10^(_10sept_0_107[[#This Row],[H_mag_adj]]/20)*SIN(RADIANS(_10sept_0_107[[#This Row],[H_phase]]))</f>
        <v>1.9116285068356469E-3</v>
      </c>
      <c r="J148">
        <f>10^(_10sept_0_107[[#This Row],[V_mag_adj]]/20)*COS(RADIANS(_10sept_0_107[[#This Row],[V_phase]]))</f>
        <v>-8.6553007690905234E-3</v>
      </c>
      <c r="K148">
        <f>10^(_10sept_0_107[[#This Row],[V_mag_adj]]/20)*SIN(RADIANS(_10sept_0_107[[#This Row],[V_phase]]))</f>
        <v>1.8998242175496582E-3</v>
      </c>
    </row>
    <row r="149" spans="1:11" x14ac:dyDescent="0.25">
      <c r="A149">
        <v>-34</v>
      </c>
      <c r="B149">
        <v>-0.97</v>
      </c>
      <c r="C149">
        <v>179.64</v>
      </c>
      <c r="D149">
        <v>-0.98</v>
      </c>
      <c r="E149">
        <v>179.46</v>
      </c>
      <c r="F149">
        <f>_10sept_0_107[[#This Row],[H_mag]]-40</f>
        <v>-40.97</v>
      </c>
      <c r="G149">
        <f>_10sept_0_107[[#This Row],[V_mag]]-40</f>
        <v>-40.98</v>
      </c>
      <c r="H149">
        <f>10^(_10sept_0_107[[#This Row],[H_mag_adj]]/20)*COS(RADIANS(_10sept_0_107[[#This Row],[H_phase]]))</f>
        <v>-8.9431687853457134E-3</v>
      </c>
      <c r="I149">
        <f>10^(_10sept_0_107[[#This Row],[H_mag_adj]]/20)*SIN(RADIANS(_10sept_0_107[[#This Row],[H_phase]]))</f>
        <v>5.6192326175032025E-5</v>
      </c>
      <c r="J149">
        <f>10^(_10sept_0_107[[#This Row],[V_mag_adj]]/20)*COS(RADIANS(_10sept_0_107[[#This Row],[V_phase]]))</f>
        <v>-8.932658094541716E-3</v>
      </c>
      <c r="K149">
        <f>10^(_10sept_0_107[[#This Row],[V_mag_adj]]/20)*SIN(RADIANS(_10sept_0_107[[#This Row],[V_phase]]))</f>
        <v>8.4190811945310945E-5</v>
      </c>
    </row>
    <row r="150" spans="1:11" x14ac:dyDescent="0.25">
      <c r="A150">
        <v>-33</v>
      </c>
      <c r="B150">
        <v>-0.89</v>
      </c>
      <c r="C150">
        <v>-168.28</v>
      </c>
      <c r="D150">
        <v>-0.91</v>
      </c>
      <c r="E150">
        <v>-168.17</v>
      </c>
      <c r="F150">
        <f>_10sept_0_107[[#This Row],[H_mag]]-40</f>
        <v>-40.89</v>
      </c>
      <c r="G150">
        <f>_10sept_0_107[[#This Row],[V_mag]]-40</f>
        <v>-40.909999999999997</v>
      </c>
      <c r="H150">
        <f>10^(_10sept_0_107[[#This Row],[H_mag_adj]]/20)*COS(RADIANS(_10sept_0_107[[#This Row],[H_phase]]))</f>
        <v>-8.8379206855912929E-3</v>
      </c>
      <c r="I150">
        <f>10^(_10sept_0_107[[#This Row],[H_mag_adj]]/20)*SIN(RADIANS(_10sept_0_107[[#This Row],[H_phase]]))</f>
        <v>-1.8334629413438899E-3</v>
      </c>
      <c r="J150">
        <f>10^(_10sept_0_107[[#This Row],[V_mag_adj]]/20)*COS(RADIANS(_10sept_0_107[[#This Row],[V_phase]]))</f>
        <v>-8.8140658835915327E-3</v>
      </c>
      <c r="K150">
        <f>10^(_10sept_0_107[[#This Row],[V_mag_adj]]/20)*SIN(RADIANS(_10sept_0_107[[#This Row],[V_phase]]))</f>
        <v>-1.8461712772903744E-3</v>
      </c>
    </row>
    <row r="151" spans="1:11" x14ac:dyDescent="0.25">
      <c r="A151">
        <v>-32</v>
      </c>
      <c r="B151">
        <v>-0.81</v>
      </c>
      <c r="C151">
        <v>-156.53</v>
      </c>
      <c r="D151">
        <v>-0.85</v>
      </c>
      <c r="E151">
        <v>-156.80000000000001</v>
      </c>
      <c r="F151">
        <f>_10sept_0_107[[#This Row],[H_mag]]-40</f>
        <v>-40.81</v>
      </c>
      <c r="G151">
        <f>_10sept_0_107[[#This Row],[V_mag]]-40</f>
        <v>-40.85</v>
      </c>
      <c r="H151">
        <f>10^(_10sept_0_107[[#This Row],[H_mag_adj]]/20)*COS(RADIANS(_10sept_0_107[[#This Row],[H_phase]]))</f>
        <v>-8.3559645730600044E-3</v>
      </c>
      <c r="I151">
        <f>10^(_10sept_0_107[[#This Row],[H_mag_adj]]/20)*SIN(RADIANS(_10sept_0_107[[#This Row],[H_phase]]))</f>
        <v>-3.6280756338874982E-3</v>
      </c>
      <c r="J151">
        <f>10^(_10sept_0_107[[#This Row],[V_mag_adj]]/20)*COS(RADIANS(_10sept_0_107[[#This Row],[V_phase]]))</f>
        <v>-8.3344983383631995E-3</v>
      </c>
      <c r="K151">
        <f>10^(_10sept_0_107[[#This Row],[V_mag_adj]]/20)*SIN(RADIANS(_10sept_0_107[[#This Row],[V_phase]]))</f>
        <v>-3.5721705505935997E-3</v>
      </c>
    </row>
    <row r="152" spans="1:11" x14ac:dyDescent="0.25">
      <c r="A152">
        <v>-31</v>
      </c>
      <c r="B152">
        <v>-0.74</v>
      </c>
      <c r="C152">
        <v>-145.38999999999999</v>
      </c>
      <c r="D152">
        <v>-0.77</v>
      </c>
      <c r="E152">
        <v>-145.41</v>
      </c>
      <c r="F152">
        <f>_10sept_0_107[[#This Row],[H_mag]]-40</f>
        <v>-40.74</v>
      </c>
      <c r="G152">
        <f>_10sept_0_107[[#This Row],[V_mag]]-40</f>
        <v>-40.770000000000003</v>
      </c>
      <c r="H152">
        <f>10^(_10sept_0_107[[#This Row],[H_mag_adj]]/20)*COS(RADIANS(_10sept_0_107[[#This Row],[H_phase]]))</f>
        <v>-7.5582193348013565E-3</v>
      </c>
      <c r="I152">
        <f>10^(_10sept_0_107[[#This Row],[H_mag_adj]]/20)*SIN(RADIANS(_10sept_0_107[[#This Row],[H_phase]]))</f>
        <v>-5.2160134454832816E-3</v>
      </c>
      <c r="J152">
        <f>10^(_10sept_0_107[[#This Row],[V_mag_adj]]/20)*COS(RADIANS(_10sept_0_107[[#This Row],[V_phase]]))</f>
        <v>-7.5339731957193169E-3</v>
      </c>
      <c r="K152">
        <f>10^(_10sept_0_107[[#This Row],[V_mag_adj]]/20)*SIN(RADIANS(_10sept_0_107[[#This Row],[V_phase]]))</f>
        <v>-5.1953995129220788E-3</v>
      </c>
    </row>
    <row r="153" spans="1:11" x14ac:dyDescent="0.25">
      <c r="A153">
        <v>-30</v>
      </c>
      <c r="B153">
        <v>-0.63</v>
      </c>
      <c r="C153">
        <v>-133.72999999999999</v>
      </c>
      <c r="D153">
        <v>-0.67</v>
      </c>
      <c r="E153">
        <v>-133.82</v>
      </c>
      <c r="F153">
        <f>_10sept_0_107[[#This Row],[H_mag]]-40</f>
        <v>-40.630000000000003</v>
      </c>
      <c r="G153">
        <f>_10sept_0_107[[#This Row],[V_mag]]-40</f>
        <v>-40.67</v>
      </c>
      <c r="H153">
        <f>10^(_10sept_0_107[[#This Row],[H_mag_adj]]/20)*COS(RADIANS(_10sept_0_107[[#This Row],[H_phase]]))</f>
        <v>-6.4289784201284504E-3</v>
      </c>
      <c r="I153">
        <f>10^(_10sept_0_107[[#This Row],[H_mag_adj]]/20)*SIN(RADIANS(_10sept_0_107[[#This Row],[H_phase]]))</f>
        <v>-6.7204931627888606E-3</v>
      </c>
      <c r="J153">
        <f>10^(_10sept_0_107[[#This Row],[V_mag_adj]]/20)*COS(RADIANS(_10sept_0_107[[#This Row],[V_phase]]))</f>
        <v>-6.4099400712629992E-3</v>
      </c>
      <c r="K153">
        <f>10^(_10sept_0_107[[#This Row],[V_mag_adj]]/20)*SIN(RADIANS(_10sept_0_107[[#This Row],[V_phase]]))</f>
        <v>-6.679554835904389E-3</v>
      </c>
    </row>
    <row r="154" spans="1:11" x14ac:dyDescent="0.25">
      <c r="A154">
        <v>-29</v>
      </c>
      <c r="B154">
        <v>-0.59</v>
      </c>
      <c r="C154">
        <v>-123.32</v>
      </c>
      <c r="D154">
        <v>-0.62</v>
      </c>
      <c r="E154">
        <v>-123.3</v>
      </c>
      <c r="F154">
        <f>_10sept_0_107[[#This Row],[H_mag]]-40</f>
        <v>-40.590000000000003</v>
      </c>
      <c r="G154">
        <f>_10sept_0_107[[#This Row],[V_mag]]-40</f>
        <v>-40.619999999999997</v>
      </c>
      <c r="H154">
        <f>10^(_10sept_0_107[[#This Row],[H_mag_adj]]/20)*COS(RADIANS(_10sept_0_107[[#This Row],[H_phase]]))</f>
        <v>-5.1324070372356619E-3</v>
      </c>
      <c r="I154">
        <f>10^(_10sept_0_107[[#This Row],[H_mag_adj]]/20)*SIN(RADIANS(_10sept_0_107[[#This Row],[H_phase]]))</f>
        <v>-7.8074025669837782E-3</v>
      </c>
      <c r="J154">
        <f>10^(_10sept_0_107[[#This Row],[V_mag_adj]]/20)*COS(RADIANS(_10sept_0_107[[#This Row],[V_phase]]))</f>
        <v>-5.1119946964960162E-3</v>
      </c>
      <c r="K154">
        <f>10^(_10sept_0_107[[#This Row],[V_mag_adj]]/20)*SIN(RADIANS(_10sept_0_107[[#This Row],[V_phase]]))</f>
        <v>-7.7822681654398347E-3</v>
      </c>
    </row>
    <row r="155" spans="1:11" x14ac:dyDescent="0.25">
      <c r="A155">
        <v>-28</v>
      </c>
      <c r="B155">
        <v>-0.56000000000000005</v>
      </c>
      <c r="C155">
        <v>-112.78</v>
      </c>
      <c r="D155">
        <v>-0.57999999999999996</v>
      </c>
      <c r="E155">
        <v>-112.73</v>
      </c>
      <c r="F155">
        <f>_10sept_0_107[[#This Row],[H_mag]]-40</f>
        <v>-40.56</v>
      </c>
      <c r="G155">
        <f>_10sept_0_107[[#This Row],[V_mag]]-40</f>
        <v>-40.58</v>
      </c>
      <c r="H155">
        <f>10^(_10sept_0_107[[#This Row],[H_mag_adj]]/20)*COS(RADIANS(_10sept_0_107[[#This Row],[H_phase]]))</f>
        <v>-3.6301816985633865E-3</v>
      </c>
      <c r="I155">
        <f>10^(_10sept_0_107[[#This Row],[H_mag_adj]]/20)*SIN(RADIANS(_10sept_0_107[[#This Row],[H_phase]]))</f>
        <v>-8.6443063642205435E-3</v>
      </c>
      <c r="J155">
        <f>10^(_10sept_0_107[[#This Row],[V_mag_adj]]/20)*COS(RADIANS(_10sept_0_107[[#This Row],[V_phase]]))</f>
        <v>-3.6143049035809961E-3</v>
      </c>
      <c r="K155">
        <f>10^(_10sept_0_107[[#This Row],[V_mag_adj]]/20)*SIN(RADIANS(_10sept_0_107[[#This Row],[V_phase]]))</f>
        <v>-8.6275823720607797E-3</v>
      </c>
    </row>
    <row r="156" spans="1:11" x14ac:dyDescent="0.25">
      <c r="A156">
        <v>-27</v>
      </c>
      <c r="B156">
        <v>-0.55000000000000004</v>
      </c>
      <c r="C156">
        <v>-102.53</v>
      </c>
      <c r="D156">
        <v>-0.57999999999999996</v>
      </c>
      <c r="E156">
        <v>-102.42</v>
      </c>
      <c r="F156">
        <f>_10sept_0_107[[#This Row],[H_mag]]-40</f>
        <v>-40.549999999999997</v>
      </c>
      <c r="G156">
        <f>_10sept_0_107[[#This Row],[V_mag]]-40</f>
        <v>-40.58</v>
      </c>
      <c r="H156">
        <f>10^(_10sept_0_107[[#This Row],[H_mag_adj]]/20)*COS(RADIANS(_10sept_0_107[[#This Row],[H_phase]]))</f>
        <v>-2.0363911414940528E-3</v>
      </c>
      <c r="I156">
        <f>10^(_10sept_0_107[[#This Row],[H_mag_adj]]/20)*SIN(RADIANS(_10sept_0_107[[#This Row],[H_phase]]))</f>
        <v>-9.1628597293446495E-3</v>
      </c>
      <c r="J156">
        <f>10^(_10sept_0_107[[#This Row],[V_mag_adj]]/20)*COS(RADIANS(_10sept_0_107[[#This Row],[V_phase]]))</f>
        <v>-2.0118353248011153E-3</v>
      </c>
      <c r="K156">
        <f>10^(_10sept_0_107[[#This Row],[V_mag_adj]]/20)*SIN(RADIANS(_10sept_0_107[[#This Row],[V_phase]]))</f>
        <v>-9.1351462029146489E-3</v>
      </c>
    </row>
    <row r="157" spans="1:11" x14ac:dyDescent="0.25">
      <c r="A157">
        <v>-26</v>
      </c>
      <c r="B157">
        <v>-0.55000000000000004</v>
      </c>
      <c r="C157">
        <v>-91.37</v>
      </c>
      <c r="D157">
        <v>-0.56999999999999995</v>
      </c>
      <c r="E157">
        <v>-91.6</v>
      </c>
      <c r="F157">
        <f>_10sept_0_107[[#This Row],[H_mag]]-40</f>
        <v>-40.549999999999997</v>
      </c>
      <c r="G157">
        <f>_10sept_0_107[[#This Row],[V_mag]]-40</f>
        <v>-40.57</v>
      </c>
      <c r="H157">
        <f>10^(_10sept_0_107[[#This Row],[H_mag_adj]]/20)*COS(RADIANS(_10sept_0_107[[#This Row],[H_phase]]))</f>
        <v>-2.2441741228611443E-4</v>
      </c>
      <c r="I157">
        <f>10^(_10sept_0_107[[#This Row],[H_mag_adj]]/20)*SIN(RADIANS(_10sept_0_107[[#This Row],[H_phase]]))</f>
        <v>-9.3837372153030892E-3</v>
      </c>
      <c r="J157">
        <f>10^(_10sept_0_107[[#This Row],[V_mag_adj]]/20)*COS(RADIANS(_10sept_0_107[[#This Row],[V_phase]]))</f>
        <v>-2.6148146136573689E-4</v>
      </c>
      <c r="K157">
        <f>10^(_10sept_0_107[[#This Row],[V_mag_adj]]/20)*SIN(RADIANS(_10sept_0_107[[#This Row],[V_phase]]))</f>
        <v>-9.361180991719226E-3</v>
      </c>
    </row>
    <row r="158" spans="1:11" x14ac:dyDescent="0.25">
      <c r="A158">
        <v>-25</v>
      </c>
      <c r="B158">
        <v>-0.54</v>
      </c>
      <c r="C158">
        <v>-80.819999999999993</v>
      </c>
      <c r="D158">
        <v>-0.57999999999999996</v>
      </c>
      <c r="E158">
        <v>-80.709999999999994</v>
      </c>
      <c r="F158">
        <f>_10sept_0_107[[#This Row],[H_mag]]-40</f>
        <v>-40.54</v>
      </c>
      <c r="G158">
        <f>_10sept_0_107[[#This Row],[V_mag]]-40</f>
        <v>-40.58</v>
      </c>
      <c r="H158">
        <f>10^(_10sept_0_107[[#This Row],[H_mag_adj]]/20)*COS(RADIANS(_10sept_0_107[[#This Row],[H_phase]]))</f>
        <v>1.4992026416213986E-3</v>
      </c>
      <c r="I158">
        <f>10^(_10sept_0_107[[#This Row],[H_mag_adj]]/20)*SIN(RADIANS(_10sept_0_107[[#This Row],[H_phase]]))</f>
        <v>-9.2768734755418313E-3</v>
      </c>
      <c r="J158">
        <f>10^(_10sept_0_107[[#This Row],[V_mag_adj]]/20)*COS(RADIANS(_10sept_0_107[[#This Row],[V_phase]]))</f>
        <v>1.5100401575765343E-3</v>
      </c>
      <c r="K158">
        <f>10^(_10sept_0_107[[#This Row],[V_mag_adj]]/20)*SIN(RADIANS(_10sept_0_107[[#This Row],[V_phase]]))</f>
        <v>-9.2313680592450535E-3</v>
      </c>
    </row>
    <row r="159" spans="1:11" x14ac:dyDescent="0.25">
      <c r="A159">
        <v>-24</v>
      </c>
      <c r="B159">
        <v>-0.53</v>
      </c>
      <c r="C159">
        <v>-69.930000000000007</v>
      </c>
      <c r="D159">
        <v>-0.55000000000000004</v>
      </c>
      <c r="E159">
        <v>-70.28</v>
      </c>
      <c r="F159">
        <f>_10sept_0_107[[#This Row],[H_mag]]-40</f>
        <v>-40.53</v>
      </c>
      <c r="G159">
        <f>_10sept_0_107[[#This Row],[V_mag]]-40</f>
        <v>-40.549999999999997</v>
      </c>
      <c r="H159">
        <f>10^(_10sept_0_107[[#This Row],[H_mag_adj]]/20)*COS(RADIANS(_10sept_0_107[[#This Row],[H_phase]]))</f>
        <v>3.2285439759818409E-3</v>
      </c>
      <c r="I159">
        <f>10^(_10sept_0_107[[#This Row],[H_mag_adj]]/20)*SIN(RADIANS(_10sept_0_107[[#This Row],[H_phase]]))</f>
        <v>-8.8367451461629741E-3</v>
      </c>
      <c r="J159">
        <f>10^(_10sept_0_107[[#This Row],[V_mag_adj]]/20)*COS(RADIANS(_10sept_0_107[[#This Row],[V_phase]]))</f>
        <v>3.1672023146438648E-3</v>
      </c>
      <c r="K159">
        <f>10^(_10sept_0_107[[#This Row],[V_mag_adj]]/20)*SIN(RADIANS(_10sept_0_107[[#This Row],[V_phase]]))</f>
        <v>-8.835933272660898E-3</v>
      </c>
    </row>
    <row r="160" spans="1:11" x14ac:dyDescent="0.25">
      <c r="A160">
        <v>-23</v>
      </c>
      <c r="B160">
        <v>-0.5</v>
      </c>
      <c r="C160">
        <v>-59.84</v>
      </c>
      <c r="D160">
        <v>-0.53</v>
      </c>
      <c r="E160">
        <v>-59.84</v>
      </c>
      <c r="F160">
        <f>_10sept_0_107[[#This Row],[H_mag]]-40</f>
        <v>-40.5</v>
      </c>
      <c r="G160">
        <f>_10sept_0_107[[#This Row],[V_mag]]-40</f>
        <v>-40.53</v>
      </c>
      <c r="H160">
        <f>10^(_10sept_0_107[[#This Row],[H_mag_adj]]/20)*COS(RADIANS(_10sept_0_107[[#This Row],[H_phase]]))</f>
        <v>4.7431171070444677E-3</v>
      </c>
      <c r="I160">
        <f>10^(_10sept_0_107[[#This Row],[H_mag_adj]]/20)*SIN(RADIANS(_10sept_0_107[[#This Row],[H_phase]]))</f>
        <v>-8.1625935781610877E-3</v>
      </c>
      <c r="J160">
        <f>10^(_10sept_0_107[[#This Row],[V_mag_adj]]/20)*COS(RADIANS(_10sept_0_107[[#This Row],[V_phase]]))</f>
        <v>4.7267632193479688E-3</v>
      </c>
      <c r="K160">
        <f>10^(_10sept_0_107[[#This Row],[V_mag_adj]]/20)*SIN(RADIANS(_10sept_0_107[[#This Row],[V_phase]]))</f>
        <v>-8.1344496096111343E-3</v>
      </c>
    </row>
    <row r="161" spans="1:11" x14ac:dyDescent="0.25">
      <c r="A161">
        <v>-22</v>
      </c>
      <c r="B161">
        <v>-0.46</v>
      </c>
      <c r="C161">
        <v>-48.95</v>
      </c>
      <c r="D161">
        <v>-0.48</v>
      </c>
      <c r="E161">
        <v>-49.28</v>
      </c>
      <c r="F161">
        <f>_10sept_0_107[[#This Row],[H_mag]]-40</f>
        <v>-40.46</v>
      </c>
      <c r="G161">
        <f>_10sept_0_107[[#This Row],[V_mag]]-40</f>
        <v>-40.479999999999997</v>
      </c>
      <c r="H161">
        <f>10^(_10sept_0_107[[#This Row],[H_mag_adj]]/20)*COS(RADIANS(_10sept_0_107[[#This Row],[H_phase]]))</f>
        <v>6.2284289542995008E-3</v>
      </c>
      <c r="I161">
        <f>10^(_10sept_0_107[[#This Row],[H_mag_adj]]/20)*SIN(RADIANS(_10sept_0_107[[#This Row],[H_phase]]))</f>
        <v>-7.1523723976207399E-3</v>
      </c>
      <c r="J161">
        <f>10^(_10sept_0_107[[#This Row],[V_mag_adj]]/20)*COS(RADIANS(_10sept_0_107[[#This Row],[V_phase]]))</f>
        <v>6.1729011604765493E-3</v>
      </c>
      <c r="K161">
        <f>10^(_10sept_0_107[[#This Row],[V_mag_adj]]/20)*SIN(RADIANS(_10sept_0_107[[#This Row],[V_phase]]))</f>
        <v>-7.1715945101453269E-3</v>
      </c>
    </row>
    <row r="162" spans="1:11" x14ac:dyDescent="0.25">
      <c r="A162">
        <v>-21</v>
      </c>
      <c r="B162">
        <v>-0.42</v>
      </c>
      <c r="C162">
        <v>-39.15</v>
      </c>
      <c r="D162">
        <v>-0.42</v>
      </c>
      <c r="E162">
        <v>-39.159999999999997</v>
      </c>
      <c r="F162">
        <f>_10sept_0_107[[#This Row],[H_mag]]-40</f>
        <v>-40.42</v>
      </c>
      <c r="G162">
        <f>_10sept_0_107[[#This Row],[V_mag]]-40</f>
        <v>-40.42</v>
      </c>
      <c r="H162">
        <f>10^(_10sept_0_107[[#This Row],[H_mag_adj]]/20)*COS(RADIANS(_10sept_0_107[[#This Row],[H_phase]]))</f>
        <v>7.3888936931117604E-3</v>
      </c>
      <c r="I162">
        <f>10^(_10sept_0_107[[#This Row],[H_mag_adj]]/20)*SIN(RADIANS(_10sept_0_107[[#This Row],[H_phase]]))</f>
        <v>-6.0155052164977641E-3</v>
      </c>
      <c r="J162">
        <f>10^(_10sept_0_107[[#This Row],[V_mag_adj]]/20)*COS(RADIANS(_10sept_0_107[[#This Row],[V_phase]]))</f>
        <v>7.3878436768558178E-3</v>
      </c>
      <c r="K162">
        <f>10^(_10sept_0_107[[#This Row],[V_mag_adj]]/20)*SIN(RADIANS(_10sept_0_107[[#This Row],[V_phase]]))</f>
        <v>-6.0167947301000783E-3</v>
      </c>
    </row>
    <row r="163" spans="1:11" x14ac:dyDescent="0.25">
      <c r="A163">
        <v>-20</v>
      </c>
      <c r="B163">
        <v>-0.35</v>
      </c>
      <c r="C163">
        <v>-29.53</v>
      </c>
      <c r="D163">
        <v>-0.36</v>
      </c>
      <c r="E163">
        <v>-29.61</v>
      </c>
      <c r="F163">
        <f>_10sept_0_107[[#This Row],[H_mag]]-40</f>
        <v>-40.35</v>
      </c>
      <c r="G163">
        <f>_10sept_0_107[[#This Row],[V_mag]]-40</f>
        <v>-40.36</v>
      </c>
      <c r="H163">
        <f>10^(_10sept_0_107[[#This Row],[H_mag_adj]]/20)*COS(RADIANS(_10sept_0_107[[#This Row],[H_phase]]))</f>
        <v>8.3573394593848271E-3</v>
      </c>
      <c r="I163">
        <f>10^(_10sept_0_107[[#This Row],[H_mag_adj]]/20)*SIN(RADIANS(_10sept_0_107[[#This Row],[H_phase]]))</f>
        <v>-4.7341334873539E-3</v>
      </c>
      <c r="J163">
        <f>10^(_10sept_0_107[[#This Row],[V_mag_adj]]/20)*COS(RADIANS(_10sept_0_107[[#This Row],[V_phase]]))</f>
        <v>8.3411126267905755E-3</v>
      </c>
      <c r="K163">
        <f>10^(_10sept_0_107[[#This Row],[V_mag_adj]]/20)*SIN(RADIANS(_10sept_0_107[[#This Row],[V_phase]]))</f>
        <v>-4.740337258308947E-3</v>
      </c>
    </row>
    <row r="164" spans="1:11" x14ac:dyDescent="0.25">
      <c r="A164">
        <v>-19</v>
      </c>
      <c r="B164">
        <v>-0.28000000000000003</v>
      </c>
      <c r="C164">
        <v>-20.46</v>
      </c>
      <c r="D164">
        <v>-0.31</v>
      </c>
      <c r="E164">
        <v>-20.36</v>
      </c>
      <c r="F164">
        <f>_10sept_0_107[[#This Row],[H_mag]]-40</f>
        <v>-40.28</v>
      </c>
      <c r="G164">
        <f>_10sept_0_107[[#This Row],[V_mag]]-40</f>
        <v>-40.31</v>
      </c>
      <c r="H164">
        <f>10^(_10sept_0_107[[#This Row],[H_mag_adj]]/20)*COS(RADIANS(_10sept_0_107[[#This Row],[H_phase]]))</f>
        <v>9.0719545348539356E-3</v>
      </c>
      <c r="I164">
        <f>10^(_10sept_0_107[[#This Row],[H_mag_adj]]/20)*SIN(RADIANS(_10sept_0_107[[#This Row],[H_phase]]))</f>
        <v>-3.3846479300114634E-3</v>
      </c>
      <c r="J164">
        <f>10^(_10sept_0_107[[#This Row],[V_mag_adj]]/20)*COS(RADIANS(_10sept_0_107[[#This Row],[V_phase]]))</f>
        <v>9.046548346932335E-3</v>
      </c>
      <c r="K164">
        <f>10^(_10sept_0_107[[#This Row],[V_mag_adj]]/20)*SIN(RADIANS(_10sept_0_107[[#This Row],[V_phase]]))</f>
        <v>-3.3571938510307342E-3</v>
      </c>
    </row>
    <row r="165" spans="1:11" x14ac:dyDescent="0.25">
      <c r="A165">
        <v>-18</v>
      </c>
      <c r="B165">
        <v>-0.22</v>
      </c>
      <c r="C165">
        <v>-11.14</v>
      </c>
      <c r="D165">
        <v>-0.25</v>
      </c>
      <c r="E165">
        <v>-11.18</v>
      </c>
      <c r="F165">
        <f>_10sept_0_107[[#This Row],[H_mag]]-40</f>
        <v>-40.22</v>
      </c>
      <c r="G165">
        <f>_10sept_0_107[[#This Row],[V_mag]]-40</f>
        <v>-40.25</v>
      </c>
      <c r="H165">
        <f>10^(_10sept_0_107[[#This Row],[H_mag_adj]]/20)*COS(RADIANS(_10sept_0_107[[#This Row],[H_phase]]))</f>
        <v>9.5661890166398155E-3</v>
      </c>
      <c r="I165">
        <f>10^(_10sept_0_107[[#This Row],[H_mag_adj]]/20)*SIN(RADIANS(_10sept_0_107[[#This Row],[H_phase]]))</f>
        <v>-1.8837481422811515E-3</v>
      </c>
      <c r="J165">
        <f>10^(_10sept_0_107[[#This Row],[V_mag_adj]]/20)*COS(RADIANS(_10sept_0_107[[#This Row],[V_phase]]))</f>
        <v>9.5318926704967277E-3</v>
      </c>
      <c r="K165">
        <f>10^(_10sept_0_107[[#This Row],[V_mag_adj]]/20)*SIN(RADIANS(_10sept_0_107[[#This Row],[V_phase]]))</f>
        <v>-1.8839081046385692E-3</v>
      </c>
    </row>
    <row r="166" spans="1:11" x14ac:dyDescent="0.25">
      <c r="A166">
        <v>-17</v>
      </c>
      <c r="B166">
        <v>-0.13</v>
      </c>
      <c r="C166">
        <v>-1.98</v>
      </c>
      <c r="D166">
        <v>-0.16</v>
      </c>
      <c r="E166">
        <v>-1.69</v>
      </c>
      <c r="F166">
        <f>_10sept_0_107[[#This Row],[H_mag]]-40</f>
        <v>-40.130000000000003</v>
      </c>
      <c r="G166">
        <f>_10sept_0_107[[#This Row],[V_mag]]-40</f>
        <v>-40.159999999999997</v>
      </c>
      <c r="H166">
        <f>10^(_10sept_0_107[[#This Row],[H_mag_adj]]/20)*COS(RADIANS(_10sept_0_107[[#This Row],[H_phase]]))</f>
        <v>9.8455646057445858E-3</v>
      </c>
      <c r="I166">
        <f>10^(_10sept_0_107[[#This Row],[H_mag_adj]]/20)*SIN(RADIANS(_10sept_0_107[[#This Row],[H_phase]]))</f>
        <v>-3.4037379255504778E-4</v>
      </c>
      <c r="J166">
        <f>10^(_10sept_0_107[[#This Row],[V_mag_adj]]/20)*COS(RADIANS(_10sept_0_107[[#This Row],[V_phase]]))</f>
        <v>9.8132090488324813E-3</v>
      </c>
      <c r="K166">
        <f>10^(_10sept_0_107[[#This Row],[V_mag_adj]]/20)*SIN(RADIANS(_10sept_0_107[[#This Row],[V_phase]]))</f>
        <v>-2.8953501741454208E-4</v>
      </c>
    </row>
    <row r="167" spans="1:11" x14ac:dyDescent="0.25">
      <c r="A167">
        <v>-16</v>
      </c>
      <c r="B167">
        <v>-0.06</v>
      </c>
      <c r="C167">
        <v>6.82</v>
      </c>
      <c r="D167">
        <v>-0.1</v>
      </c>
      <c r="E167">
        <v>6.62</v>
      </c>
      <c r="F167">
        <f>_10sept_0_107[[#This Row],[H_mag]]-40</f>
        <v>-40.06</v>
      </c>
      <c r="G167">
        <f>_10sept_0_107[[#This Row],[V_mag]]-40</f>
        <v>-40.1</v>
      </c>
      <c r="H167">
        <f>10^(_10sept_0_107[[#This Row],[H_mag_adj]]/20)*COS(RADIANS(_10sept_0_107[[#This Row],[H_phase]]))</f>
        <v>9.8608887528862169E-3</v>
      </c>
      <c r="I167">
        <f>10^(_10sept_0_107[[#This Row],[H_mag_adj]]/20)*SIN(RADIANS(_10sept_0_107[[#This Row],[H_phase]]))</f>
        <v>1.1793309825163609E-3</v>
      </c>
      <c r="J167">
        <f>10^(_10sept_0_107[[#This Row],[V_mag_adj]]/20)*COS(RADIANS(_10sept_0_107[[#This Row],[V_phase]]))</f>
        <v>9.8196200037895583E-3</v>
      </c>
      <c r="K167">
        <f>10^(_10sept_0_107[[#This Row],[V_mag_adj]]/20)*SIN(RADIANS(_10sept_0_107[[#This Row],[V_phase]]))</f>
        <v>1.1396425214763349E-3</v>
      </c>
    </row>
    <row r="168" spans="1:11" x14ac:dyDescent="0.25">
      <c r="A168">
        <v>-15</v>
      </c>
      <c r="B168">
        <v>-0.02</v>
      </c>
      <c r="C168">
        <v>14.95</v>
      </c>
      <c r="D168">
        <v>-0.05</v>
      </c>
      <c r="E168">
        <v>14.99</v>
      </c>
      <c r="F168">
        <f>_10sept_0_107[[#This Row],[H_mag]]-40</f>
        <v>-40.020000000000003</v>
      </c>
      <c r="G168">
        <f>_10sept_0_107[[#This Row],[V_mag]]-40</f>
        <v>-40.049999999999997</v>
      </c>
      <c r="H168">
        <f>10^(_10sept_0_107[[#This Row],[H_mag_adj]]/20)*COS(RADIANS(_10sept_0_107[[#This Row],[H_phase]]))</f>
        <v>9.6392923431298846E-3</v>
      </c>
      <c r="I168">
        <f>10^(_10sept_0_107[[#This Row],[H_mag_adj]]/20)*SIN(RADIANS(_10sept_0_107[[#This Row],[H_phase]]))</f>
        <v>2.5738268898335124E-3</v>
      </c>
      <c r="J168">
        <f>10^(_10sept_0_107[[#This Row],[V_mag_adj]]/20)*COS(RADIANS(_10sept_0_107[[#This Row],[V_phase]]))</f>
        <v>9.6042638201011034E-3</v>
      </c>
      <c r="K168">
        <f>10^(_10sept_0_107[[#This Row],[V_mag_adj]]/20)*SIN(RADIANS(_10sept_0_107[[#This Row],[V_phase]]))</f>
        <v>2.5716582081588535E-3</v>
      </c>
    </row>
    <row r="169" spans="1:11" x14ac:dyDescent="0.25">
      <c r="A169">
        <v>-14</v>
      </c>
      <c r="B169">
        <v>0</v>
      </c>
      <c r="C169">
        <v>23.03</v>
      </c>
      <c r="D169">
        <v>-0.03</v>
      </c>
      <c r="E169">
        <v>22.96</v>
      </c>
      <c r="F169">
        <f>_10sept_0_107[[#This Row],[H_mag]]-40</f>
        <v>-40</v>
      </c>
      <c r="G169">
        <f>_10sept_0_107[[#This Row],[V_mag]]-40</f>
        <v>-40.03</v>
      </c>
      <c r="H169">
        <f>10^(_10sept_0_107[[#This Row],[H_mag_adj]]/20)*COS(RADIANS(_10sept_0_107[[#This Row],[H_phase]]))</f>
        <v>9.2030014094051024E-3</v>
      </c>
      <c r="I169">
        <f>10^(_10sept_0_107[[#This Row],[H_mag_adj]]/20)*SIN(RADIANS(_10sept_0_107[[#This Row],[H_phase]]))</f>
        <v>3.9121305012087357E-3</v>
      </c>
      <c r="J169">
        <f>10^(_10sept_0_107[[#This Row],[V_mag_adj]]/20)*COS(RADIANS(_10sept_0_107[[#This Row],[V_phase]]))</f>
        <v>9.1760264416964141E-3</v>
      </c>
      <c r="K169">
        <f>10^(_10sept_0_107[[#This Row],[V_mag_adj]]/20)*SIN(RADIANS(_10sept_0_107[[#This Row],[V_phase]]))</f>
        <v>3.8874340616120453E-3</v>
      </c>
    </row>
    <row r="170" spans="1:11" x14ac:dyDescent="0.25">
      <c r="A170">
        <v>-13</v>
      </c>
      <c r="B170">
        <v>0</v>
      </c>
      <c r="C170">
        <v>31.06</v>
      </c>
      <c r="D170">
        <v>-0.03</v>
      </c>
      <c r="E170">
        <v>31.15</v>
      </c>
      <c r="F170">
        <f>_10sept_0_107[[#This Row],[H_mag]]-40</f>
        <v>-40</v>
      </c>
      <c r="G170">
        <f>_10sept_0_107[[#This Row],[V_mag]]-40</f>
        <v>-40.03</v>
      </c>
      <c r="H170">
        <f>10^(_10sept_0_107[[#This Row],[H_mag_adj]]/20)*COS(RADIANS(_10sept_0_107[[#This Row],[H_phase]]))</f>
        <v>8.5662748419534848E-3</v>
      </c>
      <c r="I170">
        <f>10^(_10sept_0_107[[#This Row],[H_mag_adj]]/20)*SIN(RADIANS(_10sept_0_107[[#This Row],[H_phase]]))</f>
        <v>5.1593541584305704E-3</v>
      </c>
      <c r="J170">
        <f>10^(_10sept_0_107[[#This Row],[V_mag_adj]]/20)*COS(RADIANS(_10sept_0_107[[#This Row],[V_phase]]))</f>
        <v>8.5286521326962024E-3</v>
      </c>
      <c r="K170">
        <f>10^(_10sept_0_107[[#This Row],[V_mag_adj]]/20)*SIN(RADIANS(_10sept_0_107[[#This Row],[V_phase]]))</f>
        <v>5.1549682483551526E-3</v>
      </c>
    </row>
    <row r="171" spans="1:11" x14ac:dyDescent="0.25">
      <c r="A171">
        <v>-12</v>
      </c>
      <c r="B171">
        <v>-0.02</v>
      </c>
      <c r="C171">
        <v>38.36</v>
      </c>
      <c r="D171">
        <v>-0.05</v>
      </c>
      <c r="E171">
        <v>38.380000000000003</v>
      </c>
      <c r="F171">
        <f>_10sept_0_107[[#This Row],[H_mag]]-40</f>
        <v>-40.020000000000003</v>
      </c>
      <c r="G171">
        <f>_10sept_0_107[[#This Row],[V_mag]]-40</f>
        <v>-40.049999999999997</v>
      </c>
      <c r="H171">
        <f>10^(_10sept_0_107[[#This Row],[H_mag_adj]]/20)*COS(RADIANS(_10sept_0_107[[#This Row],[H_phase]]))</f>
        <v>7.8232346741924138E-3</v>
      </c>
      <c r="I171">
        <f>10^(_10sept_0_107[[#This Row],[H_mag_adj]]/20)*SIN(RADIANS(_10sept_0_107[[#This Row],[H_phase]]))</f>
        <v>6.191731661471289E-3</v>
      </c>
      <c r="J171">
        <f>10^(_10sept_0_107[[#This Row],[V_mag_adj]]/20)*COS(RADIANS(_10sept_0_107[[#This Row],[V_phase]]))</f>
        <v>7.7941064430047521E-3</v>
      </c>
      <c r="K171">
        <f>10^(_10sept_0_107[[#This Row],[V_mag_adj]]/20)*SIN(RADIANS(_10sept_0_107[[#This Row],[V_phase]]))</f>
        <v>6.1731040993009047E-3</v>
      </c>
    </row>
    <row r="172" spans="1:11" x14ac:dyDescent="0.25">
      <c r="A172">
        <v>-11</v>
      </c>
      <c r="B172">
        <v>-0.04</v>
      </c>
      <c r="C172">
        <v>45.7</v>
      </c>
      <c r="D172">
        <v>-7.0000000000000007E-2</v>
      </c>
      <c r="E172">
        <v>45.68</v>
      </c>
      <c r="F172">
        <f>_10sept_0_107[[#This Row],[H_mag]]-40</f>
        <v>-40.04</v>
      </c>
      <c r="G172">
        <f>_10sept_0_107[[#This Row],[V_mag]]-40</f>
        <v>-40.07</v>
      </c>
      <c r="H172">
        <f>10^(_10sept_0_107[[#This Row],[H_mag_adj]]/20)*COS(RADIANS(_10sept_0_107[[#This Row],[H_phase]]))</f>
        <v>6.9520635867913625E-3</v>
      </c>
      <c r="I172">
        <f>10^(_10sept_0_107[[#This Row],[H_mag_adj]]/20)*SIN(RADIANS(_10sept_0_107[[#This Row],[H_phase]]))</f>
        <v>7.124044242878224E-3</v>
      </c>
      <c r="J172">
        <f>10^(_10sept_0_107[[#This Row],[V_mag_adj]]/20)*COS(RADIANS(_10sept_0_107[[#This Row],[V_phase]]))</f>
        <v>6.9305711929229753E-3</v>
      </c>
      <c r="K172">
        <f>10^(_10sept_0_107[[#This Row],[V_mag_adj]]/20)*SIN(RADIANS(_10sept_0_107[[#This Row],[V_phase]]))</f>
        <v>7.097062315912092E-3</v>
      </c>
    </row>
    <row r="173" spans="1:11" x14ac:dyDescent="0.25">
      <c r="A173">
        <v>-10</v>
      </c>
      <c r="B173">
        <v>-0.06</v>
      </c>
      <c r="C173">
        <v>53.69</v>
      </c>
      <c r="D173">
        <v>-0.1</v>
      </c>
      <c r="E173">
        <v>53.38</v>
      </c>
      <c r="F173">
        <f>_10sept_0_107[[#This Row],[H_mag]]-40</f>
        <v>-40.06</v>
      </c>
      <c r="G173">
        <f>_10sept_0_107[[#This Row],[V_mag]]-40</f>
        <v>-40.1</v>
      </c>
      <c r="H173">
        <f>10^(_10sept_0_107[[#This Row],[H_mag_adj]]/20)*COS(RADIANS(_10sept_0_107[[#This Row],[H_phase]]))</f>
        <v>5.8807747250362924E-3</v>
      </c>
      <c r="I173">
        <f>10^(_10sept_0_107[[#This Row],[H_mag_adj]]/20)*SIN(RADIANS(_10sept_0_107[[#This Row],[H_phase]]))</f>
        <v>8.0027768428524368E-3</v>
      </c>
      <c r="J173">
        <f>10^(_10sept_0_107[[#This Row],[V_mag_adj]]/20)*COS(RADIANS(_10sept_0_107[[#This Row],[V_phase]]))</f>
        <v>5.8967693767262375E-3</v>
      </c>
      <c r="K173">
        <f>10^(_10sept_0_107[[#This Row],[V_mag_adj]]/20)*SIN(RADIANS(_10sept_0_107[[#This Row],[V_phase]]))</f>
        <v>7.9342191180534361E-3</v>
      </c>
    </row>
    <row r="174" spans="1:11" x14ac:dyDescent="0.25">
      <c r="A174">
        <v>-9</v>
      </c>
      <c r="B174">
        <v>-0.11</v>
      </c>
      <c r="C174">
        <v>60.8</v>
      </c>
      <c r="D174">
        <v>-0.12</v>
      </c>
      <c r="E174">
        <v>60.96</v>
      </c>
      <c r="F174">
        <f>_10sept_0_107[[#This Row],[H_mag]]-40</f>
        <v>-40.11</v>
      </c>
      <c r="G174">
        <f>_10sept_0_107[[#This Row],[V_mag]]-40</f>
        <v>-40.119999999999997</v>
      </c>
      <c r="H174">
        <f>10^(_10sept_0_107[[#This Row],[H_mag_adj]]/20)*COS(RADIANS(_10sept_0_107[[#This Row],[H_phase]]))</f>
        <v>4.8172025548372062E-3</v>
      </c>
      <c r="I174">
        <f>10^(_10sept_0_107[[#This Row],[H_mag_adj]]/20)*SIN(RADIANS(_10sept_0_107[[#This Row],[H_phase]]))</f>
        <v>8.6193690788484295E-3</v>
      </c>
      <c r="J174">
        <f>10^(_10sept_0_107[[#This Row],[V_mag_adj]]/20)*COS(RADIANS(_10sept_0_107[[#This Row],[V_phase]]))</f>
        <v>4.7875988831369252E-3</v>
      </c>
      <c r="K174">
        <f>10^(_10sept_0_107[[#This Row],[V_mag_adj]]/20)*SIN(RADIANS(_10sept_0_107[[#This Row],[V_phase]]))</f>
        <v>8.6228544758613739E-3</v>
      </c>
    </row>
    <row r="175" spans="1:11" x14ac:dyDescent="0.25">
      <c r="A175">
        <v>-8</v>
      </c>
      <c r="B175">
        <v>-0.14000000000000001</v>
      </c>
      <c r="C175">
        <v>67.8</v>
      </c>
      <c r="D175">
        <v>-0.16</v>
      </c>
      <c r="E175">
        <v>67.739999999999995</v>
      </c>
      <c r="F175">
        <f>_10sept_0_107[[#This Row],[H_mag]]-40</f>
        <v>-40.14</v>
      </c>
      <c r="G175">
        <f>_10sept_0_107[[#This Row],[V_mag]]-40</f>
        <v>-40.159999999999997</v>
      </c>
      <c r="H175">
        <f>10^(_10sept_0_107[[#This Row],[H_mag_adj]]/20)*COS(RADIANS(_10sept_0_107[[#This Row],[H_phase]]))</f>
        <v>3.7179953043889641E-3</v>
      </c>
      <c r="I175">
        <f>10^(_10sept_0_107[[#This Row],[H_mag_adj]]/20)*SIN(RADIANS(_10sept_0_107[[#This Row],[H_phase]]))</f>
        <v>9.1106693795058955E-3</v>
      </c>
      <c r="J175">
        <f>10^(_10sept_0_107[[#This Row],[V_mag_adj]]/20)*COS(RADIANS(_10sept_0_107[[#This Row],[V_phase]]))</f>
        <v>3.7189608445412788E-3</v>
      </c>
      <c r="K175">
        <f>10^(_10sept_0_107[[#This Row],[V_mag_adj]]/20)*SIN(RADIANS(_10sept_0_107[[#This Row],[V_phase]]))</f>
        <v>9.0858259172826861E-3</v>
      </c>
    </row>
    <row r="176" spans="1:11" x14ac:dyDescent="0.25">
      <c r="A176">
        <v>-7</v>
      </c>
      <c r="B176">
        <v>-0.19</v>
      </c>
      <c r="C176">
        <v>74.459999999999994</v>
      </c>
      <c r="D176">
        <v>-0.2</v>
      </c>
      <c r="E176">
        <v>74.63</v>
      </c>
      <c r="F176">
        <f>_10sept_0_107[[#This Row],[H_mag]]-40</f>
        <v>-40.19</v>
      </c>
      <c r="G176">
        <f>_10sept_0_107[[#This Row],[V_mag]]-40</f>
        <v>-40.200000000000003</v>
      </c>
      <c r="H176">
        <f>10^(_10sept_0_107[[#This Row],[H_mag_adj]]/20)*COS(RADIANS(_10sept_0_107[[#This Row],[H_phase]]))</f>
        <v>2.6211424832353744E-3</v>
      </c>
      <c r="I176">
        <f>10^(_10sept_0_107[[#This Row],[H_mag_adj]]/20)*SIN(RADIANS(_10sept_0_107[[#This Row],[H_phase]]))</f>
        <v>9.4259757697578959E-3</v>
      </c>
      <c r="J176">
        <f>10^(_10sept_0_107[[#This Row],[V_mag_adj]]/20)*COS(RADIANS(_10sept_0_107[[#This Row],[V_phase]]))</f>
        <v>2.590179781687383E-3</v>
      </c>
      <c r="K176">
        <f>10^(_10sept_0_107[[#This Row],[V_mag_adj]]/20)*SIN(RADIANS(_10sept_0_107[[#This Row],[V_phase]]))</f>
        <v>9.4228566422651927E-3</v>
      </c>
    </row>
    <row r="177" spans="1:11" x14ac:dyDescent="0.25">
      <c r="A177">
        <v>-6</v>
      </c>
      <c r="B177">
        <v>-0.22</v>
      </c>
      <c r="C177">
        <v>81.37</v>
      </c>
      <c r="D177">
        <v>-0.24</v>
      </c>
      <c r="E177">
        <v>81.06</v>
      </c>
      <c r="F177">
        <f>_10sept_0_107[[#This Row],[H_mag]]-40</f>
        <v>-40.22</v>
      </c>
      <c r="G177">
        <f>_10sept_0_107[[#This Row],[V_mag]]-40</f>
        <v>-40.24</v>
      </c>
      <c r="H177">
        <f>10^(_10sept_0_107[[#This Row],[H_mag_adj]]/20)*COS(RADIANS(_10sept_0_107[[#This Row],[H_phase]]))</f>
        <v>1.4630015379678894E-3</v>
      </c>
      <c r="I177">
        <f>10^(_10sept_0_107[[#This Row],[H_mag_adj]]/20)*SIN(RADIANS(_10sept_0_107[[#This Row],[H_phase]]))</f>
        <v>9.6395075530615951E-3</v>
      </c>
      <c r="J177">
        <f>10^(_10sept_0_107[[#This Row],[V_mag_adj]]/20)*COS(RADIANS(_10sept_0_107[[#This Row],[V_phase]]))</f>
        <v>1.5116499118358357E-3</v>
      </c>
      <c r="K177">
        <f>10^(_10sept_0_107[[#This Row],[V_mag_adj]]/20)*SIN(RADIANS(_10sept_0_107[[#This Row],[V_phase]]))</f>
        <v>9.6092991773919639E-3</v>
      </c>
    </row>
    <row r="178" spans="1:11" x14ac:dyDescent="0.25">
      <c r="A178">
        <v>-5</v>
      </c>
      <c r="B178">
        <v>-0.22</v>
      </c>
      <c r="C178">
        <v>88.07</v>
      </c>
      <c r="D178">
        <v>-0.24</v>
      </c>
      <c r="E178">
        <v>88.02</v>
      </c>
      <c r="F178">
        <f>_10sept_0_107[[#This Row],[H_mag]]-40</f>
        <v>-40.22</v>
      </c>
      <c r="G178">
        <f>_10sept_0_107[[#This Row],[V_mag]]-40</f>
        <v>-40.24</v>
      </c>
      <c r="H178">
        <f>10^(_10sept_0_107[[#This Row],[H_mag_adj]]/20)*COS(RADIANS(_10sept_0_107[[#This Row],[H_phase]]))</f>
        <v>3.2836173624908871E-4</v>
      </c>
      <c r="I178">
        <f>10^(_10sept_0_107[[#This Row],[H_mag_adj]]/20)*SIN(RADIANS(_10sept_0_107[[#This Row],[H_phase]]))</f>
        <v>9.7443654455174993E-3</v>
      </c>
      <c r="J178">
        <f>10^(_10sept_0_107[[#This Row],[V_mag_adj]]/20)*COS(RADIANS(_10sept_0_107[[#This Row],[V_phase]]))</f>
        <v>3.3609040476731552E-4</v>
      </c>
      <c r="K178">
        <f>10^(_10sept_0_107[[#This Row],[V_mag_adj]]/20)*SIN(RADIANS(_10sept_0_107[[#This Row],[V_phase]]))</f>
        <v>9.7216644344681278E-3</v>
      </c>
    </row>
    <row r="179" spans="1:11" x14ac:dyDescent="0.25">
      <c r="A179">
        <v>-4</v>
      </c>
      <c r="B179">
        <v>-0.22</v>
      </c>
      <c r="C179">
        <v>94.32</v>
      </c>
      <c r="D179">
        <v>-0.24</v>
      </c>
      <c r="E179">
        <v>93.78</v>
      </c>
      <c r="F179">
        <f>_10sept_0_107[[#This Row],[H_mag]]-40</f>
        <v>-40.22</v>
      </c>
      <c r="G179">
        <f>_10sept_0_107[[#This Row],[V_mag]]-40</f>
        <v>-40.24</v>
      </c>
      <c r="H179">
        <f>10^(_10sept_0_107[[#This Row],[H_mag_adj]]/20)*COS(RADIANS(_10sept_0_107[[#This Row],[H_phase]]))</f>
        <v>-7.3442854832087012E-4</v>
      </c>
      <c r="I179">
        <f>10^(_10sept_0_107[[#This Row],[H_mag_adj]]/20)*SIN(RADIANS(_10sept_0_107[[#This Row],[H_phase]]))</f>
        <v>9.7221959491176294E-3</v>
      </c>
      <c r="J179">
        <f>10^(_10sept_0_107[[#This Row],[V_mag_adj]]/20)*COS(RADIANS(_10sept_0_107[[#This Row],[V_phase]]))</f>
        <v>-6.4128942383039186E-4</v>
      </c>
      <c r="K179">
        <f>10^(_10sept_0_107[[#This Row],[V_mag_adj]]/20)*SIN(RADIANS(_10sept_0_107[[#This Row],[V_phase]]))</f>
        <v>9.706310525192486E-3</v>
      </c>
    </row>
    <row r="180" spans="1:11" x14ac:dyDescent="0.25">
      <c r="A180">
        <v>-3</v>
      </c>
      <c r="B180">
        <v>-0.18</v>
      </c>
      <c r="C180">
        <v>100.15</v>
      </c>
      <c r="D180">
        <v>-0.2</v>
      </c>
      <c r="E180">
        <v>99.89</v>
      </c>
      <c r="F180">
        <f>_10sept_0_107[[#This Row],[H_mag]]-40</f>
        <v>-40.18</v>
      </c>
      <c r="G180">
        <f>_10sept_0_107[[#This Row],[V_mag]]-40</f>
        <v>-40.200000000000003</v>
      </c>
      <c r="H180">
        <f>10^(_10sept_0_107[[#This Row],[H_mag_adj]]/20)*COS(RADIANS(_10sept_0_107[[#This Row],[H_phase]]))</f>
        <v>-1.726114065719192E-3</v>
      </c>
      <c r="I180">
        <f>10^(_10sept_0_107[[#This Row],[H_mag_adj]]/20)*SIN(RADIANS(_10sept_0_107[[#This Row],[H_phase]]))</f>
        <v>9.6416074066371111E-3</v>
      </c>
      <c r="J180">
        <f>10^(_10sept_0_107[[#This Row],[V_mag_adj]]/20)*COS(RADIANS(_10sept_0_107[[#This Row],[V_phase]]))</f>
        <v>-1.6784749328391127E-3</v>
      </c>
      <c r="K180">
        <f>10^(_10sept_0_107[[#This Row],[V_mag_adj]]/20)*SIN(RADIANS(_10sept_0_107[[#This Row],[V_phase]]))</f>
        <v>9.6271480980596787E-3</v>
      </c>
    </row>
    <row r="181" spans="1:11" x14ac:dyDescent="0.25">
      <c r="A181">
        <v>-2</v>
      </c>
      <c r="B181">
        <v>-0.16</v>
      </c>
      <c r="C181">
        <v>105.45</v>
      </c>
      <c r="D181">
        <v>-0.17</v>
      </c>
      <c r="E181">
        <v>105.17</v>
      </c>
      <c r="F181">
        <f>_10sept_0_107[[#This Row],[H_mag]]-40</f>
        <v>-40.159999999999997</v>
      </c>
      <c r="G181">
        <f>_10sept_0_107[[#This Row],[V_mag]]-40</f>
        <v>-40.17</v>
      </c>
      <c r="H181">
        <f>10^(_10sept_0_107[[#This Row],[H_mag_adj]]/20)*COS(RADIANS(_10sept_0_107[[#This Row],[H_phase]]))</f>
        <v>-2.6153504864009692E-3</v>
      </c>
      <c r="I181">
        <f>10^(_10sept_0_107[[#This Row],[H_mag_adj]]/20)*SIN(RADIANS(_10sept_0_107[[#This Row],[H_phase]]))</f>
        <v>9.462708079386109E-3</v>
      </c>
      <c r="J181">
        <f>10^(_10sept_0_107[[#This Row],[V_mag_adj]]/20)*COS(RADIANS(_10sept_0_107[[#This Row],[V_phase]]))</f>
        <v>-2.5661198692256632E-3</v>
      </c>
      <c r="K181">
        <f>10^(_10sept_0_107[[#This Row],[V_mag_adj]]/20)*SIN(RADIANS(_10sept_0_107[[#This Row],[V_phase]]))</f>
        <v>9.4644733955530514E-3</v>
      </c>
    </row>
    <row r="182" spans="1:11" x14ac:dyDescent="0.25">
      <c r="A182">
        <v>-1</v>
      </c>
      <c r="B182">
        <v>-0.12</v>
      </c>
      <c r="C182">
        <v>110.71</v>
      </c>
      <c r="D182">
        <v>-0.14000000000000001</v>
      </c>
      <c r="E182">
        <v>110.27</v>
      </c>
      <c r="F182">
        <f>_10sept_0_107[[#This Row],[H_mag]]-40</f>
        <v>-40.119999999999997</v>
      </c>
      <c r="G182">
        <f>_10sept_0_107[[#This Row],[V_mag]]-40</f>
        <v>-40.14</v>
      </c>
      <c r="H182">
        <f>10^(_10sept_0_107[[#This Row],[H_mag_adj]]/20)*COS(RADIANS(_10sept_0_107[[#This Row],[H_phase]]))</f>
        <v>-3.4878600748803694E-3</v>
      </c>
      <c r="I182">
        <f>10^(_10sept_0_107[[#This Row],[H_mag_adj]]/20)*SIN(RADIANS(_10sept_0_107[[#This Row],[H_phase]]))</f>
        <v>9.2254839697303668E-3</v>
      </c>
      <c r="J182">
        <f>10^(_10sept_0_107[[#This Row],[V_mag_adj]]/20)*COS(RADIANS(_10sept_0_107[[#This Row],[V_phase]]))</f>
        <v>-3.4090526164620252E-3</v>
      </c>
      <c r="K182">
        <f>10^(_10sept_0_107[[#This Row],[V_mag_adj]]/20)*SIN(RADIANS(_10sept_0_107[[#This Row],[V_phase]]))</f>
        <v>9.23071751730699E-3</v>
      </c>
    </row>
    <row r="183" spans="1:11" x14ac:dyDescent="0.25">
      <c r="A183">
        <v>0</v>
      </c>
      <c r="B183">
        <v>-0.12</v>
      </c>
      <c r="C183">
        <v>115.32</v>
      </c>
      <c r="D183">
        <v>-0.15</v>
      </c>
      <c r="E183">
        <v>114.64</v>
      </c>
      <c r="F183">
        <f>_10sept_0_107[[#This Row],[H_mag]]-40</f>
        <v>-40.119999999999997</v>
      </c>
      <c r="G183">
        <f>_10sept_0_107[[#This Row],[V_mag]]-40</f>
        <v>-40.15</v>
      </c>
      <c r="H183">
        <f>10^(_10sept_0_107[[#This Row],[H_mag_adj]]/20)*COS(RADIANS(_10sept_0_107[[#This Row],[H_phase]]))</f>
        <v>-4.2180552236125296E-3</v>
      </c>
      <c r="I183">
        <f>10^(_10sept_0_107[[#This Row],[H_mag_adj]]/20)*SIN(RADIANS(_10sept_0_107[[#This Row],[H_phase]]))</f>
        <v>8.9153088846237686E-3</v>
      </c>
      <c r="J183">
        <f>10^(_10sept_0_107[[#This Row],[V_mag_adj]]/20)*COS(RADIANS(_10sept_0_107[[#This Row],[V_phase]]))</f>
        <v>-4.0977739482203381E-3</v>
      </c>
      <c r="K183">
        <f>10^(_10sept_0_107[[#This Row],[V_mag_adj]]/20)*SIN(RADIANS(_10sept_0_107[[#This Row],[V_phase]]))</f>
        <v>8.9338310129679511E-3</v>
      </c>
    </row>
    <row r="184" spans="1:11" x14ac:dyDescent="0.25">
      <c r="A184">
        <v>1</v>
      </c>
      <c r="B184">
        <v>-0.12</v>
      </c>
      <c r="C184">
        <v>119.35</v>
      </c>
      <c r="D184">
        <v>-0.14000000000000001</v>
      </c>
      <c r="E184">
        <v>119.16</v>
      </c>
      <c r="F184">
        <f>_10sept_0_107[[#This Row],[H_mag]]-40</f>
        <v>-40.119999999999997</v>
      </c>
      <c r="G184">
        <f>_10sept_0_107[[#This Row],[V_mag]]-40</f>
        <v>-40.14</v>
      </c>
      <c r="H184">
        <f>10^(_10sept_0_107[[#This Row],[H_mag_adj]]/20)*COS(RADIANS(_10sept_0_107[[#This Row],[H_phase]]))</f>
        <v>-4.8341827127090344E-3</v>
      </c>
      <c r="I184">
        <f>10^(_10sept_0_107[[#This Row],[H_mag_adj]]/20)*SIN(RADIANS(_10sept_0_107[[#This Row],[H_phase]]))</f>
        <v>8.5968249882059124E-3</v>
      </c>
      <c r="J184">
        <f>10^(_10sept_0_107[[#This Row],[V_mag_adj]]/20)*COS(RADIANS(_10sept_0_107[[#This Row],[V_phase]]))</f>
        <v>-4.7945953499723502E-3</v>
      </c>
      <c r="K184">
        <f>10^(_10sept_0_107[[#This Row],[V_mag_adj]]/20)*SIN(RADIANS(_10sept_0_107[[#This Row],[V_phase]]))</f>
        <v>8.5929995377719091E-3</v>
      </c>
    </row>
    <row r="185" spans="1:11" x14ac:dyDescent="0.25">
      <c r="A185">
        <v>2</v>
      </c>
      <c r="B185">
        <v>-0.14000000000000001</v>
      </c>
      <c r="C185">
        <v>123.42</v>
      </c>
      <c r="D185">
        <v>-0.16</v>
      </c>
      <c r="E185">
        <v>123.39</v>
      </c>
      <c r="F185">
        <f>_10sept_0_107[[#This Row],[H_mag]]-40</f>
        <v>-40.14</v>
      </c>
      <c r="G185">
        <f>_10sept_0_107[[#This Row],[V_mag]]-40</f>
        <v>-40.159999999999997</v>
      </c>
      <c r="H185">
        <f>10^(_10sept_0_107[[#This Row],[H_mag_adj]]/20)*COS(RADIANS(_10sept_0_107[[#This Row],[H_phase]]))</f>
        <v>-5.4196588619011892E-3</v>
      </c>
      <c r="I185">
        <f>10^(_10sept_0_107[[#This Row],[H_mag_adj]]/20)*SIN(RADIANS(_10sept_0_107[[#This Row],[H_phase]]))</f>
        <v>8.2131043733012811E-3</v>
      </c>
      <c r="J185">
        <f>10^(_10sept_0_107[[#This Row],[V_mag_adj]]/20)*COS(RADIANS(_10sept_0_107[[#This Row],[V_phase]]))</f>
        <v>-5.4029027705909021E-3</v>
      </c>
      <c r="K185">
        <f>10^(_10sept_0_107[[#This Row],[V_mag_adj]]/20)*SIN(RADIANS(_10sept_0_107[[#This Row],[V_phase]]))</f>
        <v>8.1970448342032452E-3</v>
      </c>
    </row>
    <row r="186" spans="1:11" x14ac:dyDescent="0.25">
      <c r="A186">
        <v>3</v>
      </c>
      <c r="B186">
        <v>-0.2</v>
      </c>
      <c r="C186">
        <v>126.92</v>
      </c>
      <c r="D186">
        <v>-0.21</v>
      </c>
      <c r="E186">
        <v>127.06</v>
      </c>
      <c r="F186">
        <f>_10sept_0_107[[#This Row],[H_mag]]-40</f>
        <v>-40.200000000000003</v>
      </c>
      <c r="G186">
        <f>_10sept_0_107[[#This Row],[V_mag]]-40</f>
        <v>-40.21</v>
      </c>
      <c r="H186">
        <f>10^(_10sept_0_107[[#This Row],[H_mag_adj]]/20)*COS(RADIANS(_10sept_0_107[[#This Row],[H_phase]]))</f>
        <v>-5.8702574519446981E-3</v>
      </c>
      <c r="I186">
        <f>10^(_10sept_0_107[[#This Row],[H_mag_adj]]/20)*SIN(RADIANS(_10sept_0_107[[#This Row],[H_phase]]))</f>
        <v>7.8127675026222997E-3</v>
      </c>
      <c r="J186">
        <f>10^(_10sept_0_107[[#This Row],[V_mag_adj]]/20)*COS(RADIANS(_10sept_0_107[[#This Row],[V_phase]]))</f>
        <v>-5.8825536608245795E-3</v>
      </c>
      <c r="K186">
        <f>10^(_10sept_0_107[[#This Row],[V_mag_adj]]/20)*SIN(RADIANS(_10sept_0_107[[#This Row],[V_phase]]))</f>
        <v>7.7894273749669427E-3</v>
      </c>
    </row>
    <row r="187" spans="1:11" x14ac:dyDescent="0.25">
      <c r="A187">
        <v>4</v>
      </c>
      <c r="B187">
        <v>-0.26</v>
      </c>
      <c r="C187">
        <v>130.4</v>
      </c>
      <c r="D187">
        <v>-0.28999999999999998</v>
      </c>
      <c r="E187">
        <v>130.44</v>
      </c>
      <c r="F187">
        <f>_10sept_0_107[[#This Row],[H_mag]]-40</f>
        <v>-40.26</v>
      </c>
      <c r="G187">
        <f>_10sept_0_107[[#This Row],[V_mag]]-40</f>
        <v>-40.29</v>
      </c>
      <c r="H187">
        <f>10^(_10sept_0_107[[#This Row],[H_mag_adj]]/20)*COS(RADIANS(_10sept_0_107[[#This Row],[H_phase]]))</f>
        <v>-6.2900682395192918E-3</v>
      </c>
      <c r="I187">
        <f>10^(_10sept_0_107[[#This Row],[H_mag_adj]]/20)*SIN(RADIANS(_10sept_0_107[[#This Row],[H_phase]]))</f>
        <v>7.39080517903664E-3</v>
      </c>
      <c r="J187">
        <f>10^(_10sept_0_107[[#This Row],[V_mag_adj]]/20)*COS(RADIANS(_10sept_0_107[[#This Row],[V_phase]]))</f>
        <v>-6.2735210252654241E-3</v>
      </c>
      <c r="K187">
        <f>10^(_10sept_0_107[[#This Row],[V_mag_adj]]/20)*SIN(RADIANS(_10sept_0_107[[#This Row],[V_phase]]))</f>
        <v>7.3609443253096173E-3</v>
      </c>
    </row>
    <row r="188" spans="1:11" x14ac:dyDescent="0.25">
      <c r="A188">
        <v>5</v>
      </c>
      <c r="B188">
        <v>-0.32</v>
      </c>
      <c r="C188">
        <v>133.91</v>
      </c>
      <c r="D188">
        <v>-0.34</v>
      </c>
      <c r="E188">
        <v>133.72999999999999</v>
      </c>
      <c r="F188">
        <f>_10sept_0_107[[#This Row],[H_mag]]-40</f>
        <v>-40.32</v>
      </c>
      <c r="G188">
        <f>_10sept_0_107[[#This Row],[V_mag]]-40</f>
        <v>-40.340000000000003</v>
      </c>
      <c r="H188">
        <f>10^(_10sept_0_107[[#This Row],[H_mag_adj]]/20)*COS(RADIANS(_10sept_0_107[[#This Row],[H_phase]]))</f>
        <v>-6.6844200798157781E-3</v>
      </c>
      <c r="I188">
        <f>10^(_10sept_0_107[[#This Row],[H_mag_adj]]/20)*SIN(RADIANS(_10sept_0_107[[#This Row],[H_phase]]))</f>
        <v>6.9437141987951402E-3</v>
      </c>
      <c r="J188">
        <f>10^(_10sept_0_107[[#This Row],[V_mag_adj]]/20)*COS(RADIANS(_10sept_0_107[[#This Row],[V_phase]]))</f>
        <v>-6.6472493156837205E-3</v>
      </c>
      <c r="K188">
        <f>10^(_10sept_0_107[[#This Row],[V_mag_adj]]/20)*SIN(RADIANS(_10sept_0_107[[#This Row],[V_phase]]))</f>
        <v>6.9486613048100445E-3</v>
      </c>
    </row>
    <row r="189" spans="1:11" x14ac:dyDescent="0.25">
      <c r="A189">
        <v>6</v>
      </c>
      <c r="B189">
        <v>-0.41</v>
      </c>
      <c r="C189">
        <v>136.85</v>
      </c>
      <c r="D189">
        <v>-0.43</v>
      </c>
      <c r="E189">
        <v>136.72</v>
      </c>
      <c r="F189">
        <f>_10sept_0_107[[#This Row],[H_mag]]-40</f>
        <v>-40.409999999999997</v>
      </c>
      <c r="G189">
        <f>_10sept_0_107[[#This Row],[V_mag]]-40</f>
        <v>-40.43</v>
      </c>
      <c r="H189">
        <f>10^(_10sept_0_107[[#This Row],[H_mag_adj]]/20)*COS(RADIANS(_10sept_0_107[[#This Row],[H_phase]]))</f>
        <v>-6.9592818466606664E-3</v>
      </c>
      <c r="I189">
        <f>10^(_10sept_0_107[[#This Row],[H_mag_adj]]/20)*SIN(RADIANS(_10sept_0_107[[#This Row],[H_phase]]))</f>
        <v>6.5237813760092023E-3</v>
      </c>
      <c r="J189">
        <f>10^(_10sept_0_107[[#This Row],[V_mag_adj]]/20)*COS(RADIANS(_10sept_0_107[[#This Row],[V_phase]]))</f>
        <v>-6.9284901363627716E-3</v>
      </c>
      <c r="K189">
        <f>10^(_10sept_0_107[[#This Row],[V_mag_adj]]/20)*SIN(RADIANS(_10sept_0_107[[#This Row],[V_phase]]))</f>
        <v>6.5245141213843413E-3</v>
      </c>
    </row>
    <row r="190" spans="1:11" x14ac:dyDescent="0.25">
      <c r="A190">
        <v>7</v>
      </c>
      <c r="B190">
        <v>-0.49</v>
      </c>
      <c r="C190">
        <v>139.91</v>
      </c>
      <c r="D190">
        <v>-0.54</v>
      </c>
      <c r="E190">
        <v>139.46</v>
      </c>
      <c r="F190">
        <f>_10sept_0_107[[#This Row],[H_mag]]-40</f>
        <v>-40.49</v>
      </c>
      <c r="G190">
        <f>_10sept_0_107[[#This Row],[V_mag]]-40</f>
        <v>-40.54</v>
      </c>
      <c r="H190">
        <f>10^(_10sept_0_107[[#This Row],[H_mag_adj]]/20)*COS(RADIANS(_10sept_0_107[[#This Row],[H_phase]]))</f>
        <v>-7.2307047573036704E-3</v>
      </c>
      <c r="I190">
        <f>10^(_10sept_0_107[[#This Row],[H_mag_adj]]/20)*SIN(RADIANS(_10sept_0_107[[#This Row],[H_phase]]))</f>
        <v>6.0866622286796452E-3</v>
      </c>
      <c r="J190">
        <f>10^(_10sept_0_107[[#This Row],[V_mag_adj]]/20)*COS(RADIANS(_10sept_0_107[[#This Row],[V_phase]]))</f>
        <v>-7.1414496646144505E-3</v>
      </c>
      <c r="K190">
        <f>10^(_10sept_0_107[[#This Row],[V_mag_adj]]/20)*SIN(RADIANS(_10sept_0_107[[#This Row],[V_phase]]))</f>
        <v>6.1080018606443059E-3</v>
      </c>
    </row>
    <row r="191" spans="1:11" x14ac:dyDescent="0.25">
      <c r="A191">
        <v>8</v>
      </c>
      <c r="B191">
        <v>-0.62</v>
      </c>
      <c r="C191">
        <v>142.5</v>
      </c>
      <c r="D191">
        <v>-0.63</v>
      </c>
      <c r="E191">
        <v>142.21</v>
      </c>
      <c r="F191">
        <f>_10sept_0_107[[#This Row],[H_mag]]-40</f>
        <v>-40.619999999999997</v>
      </c>
      <c r="G191">
        <f>_10sept_0_107[[#This Row],[V_mag]]-40</f>
        <v>-40.630000000000003</v>
      </c>
      <c r="H191">
        <f>10^(_10sept_0_107[[#This Row],[H_mag_adj]]/20)*COS(RADIANS(_10sept_0_107[[#This Row],[H_phase]]))</f>
        <v>-7.3869754317387858E-3</v>
      </c>
      <c r="I191">
        <f>10^(_10sept_0_107[[#This Row],[H_mag_adj]]/20)*SIN(RADIANS(_10sept_0_107[[#This Row],[H_phase]]))</f>
        <v>5.6682256083107063E-3</v>
      </c>
      <c r="J191">
        <f>10^(_10sept_0_107[[#This Row],[V_mag_adj]]/20)*COS(RADIANS(_10sept_0_107[[#This Row],[V_phase]]))</f>
        <v>-7.3497249092675347E-3</v>
      </c>
      <c r="K191">
        <f>10^(_10sept_0_107[[#This Row],[V_mag_adj]]/20)*SIN(RADIANS(_10sept_0_107[[#This Row],[V_phase]]))</f>
        <v>5.6989767182943863E-3</v>
      </c>
    </row>
    <row r="192" spans="1:11" x14ac:dyDescent="0.25">
      <c r="A192">
        <v>9</v>
      </c>
      <c r="B192">
        <v>-0.69</v>
      </c>
      <c r="C192">
        <v>145.72</v>
      </c>
      <c r="D192">
        <v>-0.72</v>
      </c>
      <c r="E192">
        <v>145.34</v>
      </c>
      <c r="F192">
        <f>_10sept_0_107[[#This Row],[H_mag]]-40</f>
        <v>-40.69</v>
      </c>
      <c r="G192">
        <f>_10sept_0_107[[#This Row],[V_mag]]-40</f>
        <v>-40.72</v>
      </c>
      <c r="H192">
        <f>10^(_10sept_0_107[[#This Row],[H_mag_adj]]/20)*COS(RADIANS(_10sept_0_107[[#This Row],[H_phase]]))</f>
        <v>-7.6319426725873669E-3</v>
      </c>
      <c r="I192">
        <f>10^(_10sept_0_107[[#This Row],[H_mag_adj]]/20)*SIN(RADIANS(_10sept_0_107[[#This Row],[H_phase]]))</f>
        <v>5.2022555150721709E-3</v>
      </c>
      <c r="J192">
        <f>10^(_10sept_0_107[[#This Row],[V_mag_adj]]/20)*COS(RADIANS(_10sept_0_107[[#This Row],[V_phase]]))</f>
        <v>-7.5710776223259319E-3</v>
      </c>
      <c r="K192">
        <f>10^(_10sept_0_107[[#This Row],[V_mag_adj]]/20)*SIN(RADIANS(_10sept_0_107[[#This Row],[V_phase]]))</f>
        <v>5.2346466022812864E-3</v>
      </c>
    </row>
    <row r="193" spans="1:11" x14ac:dyDescent="0.25">
      <c r="A193">
        <v>10</v>
      </c>
      <c r="B193">
        <v>-0.79</v>
      </c>
      <c r="C193">
        <v>148.22999999999999</v>
      </c>
      <c r="D193">
        <v>-0.82</v>
      </c>
      <c r="E193">
        <v>147.88</v>
      </c>
      <c r="F193">
        <f>_10sept_0_107[[#This Row],[H_mag]]-40</f>
        <v>-40.79</v>
      </c>
      <c r="G193">
        <f>_10sept_0_107[[#This Row],[V_mag]]-40</f>
        <v>-40.82</v>
      </c>
      <c r="H193">
        <f>10^(_10sept_0_107[[#This Row],[H_mag_adj]]/20)*COS(RADIANS(_10sept_0_107[[#This Row],[H_phase]]))</f>
        <v>-7.7625606161280244E-3</v>
      </c>
      <c r="I193">
        <f>10^(_10sept_0_107[[#This Row],[H_mag_adj]]/20)*SIN(RADIANS(_10sept_0_107[[#This Row],[H_phase]]))</f>
        <v>4.8073663416575169E-3</v>
      </c>
      <c r="J193">
        <f>10^(_10sept_0_107[[#This Row],[V_mag_adj]]/20)*COS(RADIANS(_10sept_0_107[[#This Row],[V_phase]]))</f>
        <v>-7.7063865021549556E-3</v>
      </c>
      <c r="K193">
        <f>10^(_10sept_0_107[[#This Row],[V_mag_adj]]/20)*SIN(RADIANS(_10sept_0_107[[#This Row],[V_phase]]))</f>
        <v>4.8379565366627013E-3</v>
      </c>
    </row>
    <row r="194" spans="1:11" x14ac:dyDescent="0.25">
      <c r="A194">
        <v>11</v>
      </c>
      <c r="B194">
        <v>-0.89</v>
      </c>
      <c r="C194">
        <v>150.07</v>
      </c>
      <c r="D194">
        <v>-0.9</v>
      </c>
      <c r="E194">
        <v>149.86000000000001</v>
      </c>
      <c r="F194">
        <f>_10sept_0_107[[#This Row],[H_mag]]-40</f>
        <v>-40.89</v>
      </c>
      <c r="G194">
        <f>_10sept_0_107[[#This Row],[V_mag]]-40</f>
        <v>-40.9</v>
      </c>
      <c r="H194">
        <f>10^(_10sept_0_107[[#This Row],[H_mag_adj]]/20)*COS(RADIANS(_10sept_0_107[[#This Row],[H_phase]]))</f>
        <v>-7.8223372574928E-3</v>
      </c>
      <c r="I194">
        <f>10^(_10sept_0_107[[#This Row],[H_mag_adj]]/20)*SIN(RADIANS(_10sept_0_107[[#This Row],[H_phase]]))</f>
        <v>4.5034951129232798E-3</v>
      </c>
      <c r="J194">
        <f>10^(_10sept_0_107[[#This Row],[V_mag_adj]]/20)*COS(RADIANS(_10sept_0_107[[#This Row],[V_phase]]))</f>
        <v>-7.7967970181283715E-3</v>
      </c>
      <c r="K194">
        <f>10^(_10sept_0_107[[#This Row],[V_mag_adj]]/20)*SIN(RADIANS(_10sept_0_107[[#This Row],[V_phase]]))</f>
        <v>4.5269203521284135E-3</v>
      </c>
    </row>
    <row r="195" spans="1:11" x14ac:dyDescent="0.25">
      <c r="A195">
        <v>12</v>
      </c>
      <c r="B195">
        <v>-0.96</v>
      </c>
      <c r="C195">
        <v>152.12</v>
      </c>
      <c r="D195">
        <v>-0.97</v>
      </c>
      <c r="E195">
        <v>151.44999999999999</v>
      </c>
      <c r="F195">
        <f>_10sept_0_107[[#This Row],[H_mag]]-40</f>
        <v>-40.96</v>
      </c>
      <c r="G195">
        <f>_10sept_0_107[[#This Row],[V_mag]]-40</f>
        <v>-40.97</v>
      </c>
      <c r="H195">
        <f>10^(_10sept_0_107[[#This Row],[H_mag_adj]]/20)*COS(RADIANS(_10sept_0_107[[#This Row],[H_phase]]))</f>
        <v>-7.9143880534916639E-3</v>
      </c>
      <c r="I195">
        <f>10^(_10sept_0_107[[#This Row],[H_mag_adj]]/20)*SIN(RADIANS(_10sept_0_107[[#This Row],[H_phase]]))</f>
        <v>4.1869162969321817E-3</v>
      </c>
      <c r="J195">
        <f>10^(_10sept_0_107[[#This Row],[V_mag_adj]]/20)*COS(RADIANS(_10sept_0_107[[#This Row],[V_phase]]))</f>
        <v>-7.855837913686152E-3</v>
      </c>
      <c r="K195">
        <f>10^(_10sept_0_107[[#This Row],[V_mag_adj]]/20)*SIN(RADIANS(_10sept_0_107[[#This Row],[V_phase]]))</f>
        <v>4.2742527036423675E-3</v>
      </c>
    </row>
    <row r="196" spans="1:11" x14ac:dyDescent="0.25">
      <c r="A196">
        <v>13</v>
      </c>
      <c r="B196">
        <v>-0.9</v>
      </c>
      <c r="C196">
        <v>150.22</v>
      </c>
      <c r="D196">
        <v>-0.92</v>
      </c>
      <c r="E196">
        <v>150.05000000000001</v>
      </c>
      <c r="F196">
        <f>_10sept_0_107[[#This Row],[H_mag]]-40</f>
        <v>-40.9</v>
      </c>
      <c r="G196">
        <f>_10sept_0_107[[#This Row],[V_mag]]-40</f>
        <v>-40.92</v>
      </c>
      <c r="H196">
        <f>10^(_10sept_0_107[[#This Row],[H_mag_adj]]/20)*COS(RADIANS(_10sept_0_107[[#This Row],[H_phase]]))</f>
        <v>-7.8250864083234013E-3</v>
      </c>
      <c r="I196">
        <f>10^(_10sept_0_107[[#This Row],[H_mag_adj]]/20)*SIN(RADIANS(_10sept_0_107[[#This Row],[H_phase]]))</f>
        <v>4.4778425964611896E-3</v>
      </c>
      <c r="J196">
        <f>10^(_10sept_0_107[[#This Row],[V_mag_adj]]/20)*COS(RADIANS(_10sept_0_107[[#This Row],[V_phase]]))</f>
        <v>-7.7937993944161314E-3</v>
      </c>
      <c r="K196">
        <f>10^(_10sept_0_107[[#This Row],[V_mag_adj]]/20)*SIN(RADIANS(_10sept_0_107[[#This Row],[V_phase]]))</f>
        <v>4.4906882454070294E-3</v>
      </c>
    </row>
    <row r="197" spans="1:11" x14ac:dyDescent="0.25">
      <c r="A197">
        <v>14</v>
      </c>
      <c r="B197">
        <v>-0.96</v>
      </c>
      <c r="C197">
        <v>151.52000000000001</v>
      </c>
      <c r="D197">
        <v>-0.98</v>
      </c>
      <c r="E197">
        <v>151.24</v>
      </c>
      <c r="F197">
        <f>_10sept_0_107[[#This Row],[H_mag]]-40</f>
        <v>-40.96</v>
      </c>
      <c r="G197">
        <f>_10sept_0_107[[#This Row],[V_mag]]-40</f>
        <v>-40.98</v>
      </c>
      <c r="H197">
        <f>10^(_10sept_0_107[[#This Row],[H_mag_adj]]/20)*COS(RADIANS(_10sept_0_107[[#This Row],[H_phase]]))</f>
        <v>-7.8701096189988436E-3</v>
      </c>
      <c r="I197">
        <f>10^(_10sept_0_107[[#This Row],[H_mag_adj]]/20)*SIN(RADIANS(_10sept_0_107[[#This Row],[H_phase]]))</f>
        <v>4.2695644887634308E-3</v>
      </c>
      <c r="J197">
        <f>10^(_10sept_0_107[[#This Row],[V_mag_adj]]/20)*COS(RADIANS(_10sept_0_107[[#This Row],[V_phase]]))</f>
        <v>-7.8310981513564099E-3</v>
      </c>
      <c r="K197">
        <f>10^(_10sept_0_107[[#This Row],[V_mag_adj]]/20)*SIN(RADIANS(_10sept_0_107[[#This Row],[V_phase]]))</f>
        <v>4.2980658988223848E-3</v>
      </c>
    </row>
    <row r="198" spans="1:11" x14ac:dyDescent="0.25">
      <c r="A198">
        <v>15</v>
      </c>
      <c r="B198">
        <v>-1.1000000000000001</v>
      </c>
      <c r="C198">
        <v>153.72999999999999</v>
      </c>
      <c r="D198">
        <v>-1.1399999999999999</v>
      </c>
      <c r="E198">
        <v>155.62</v>
      </c>
      <c r="F198">
        <f>_10sept_0_107[[#This Row],[H_mag]]-40</f>
        <v>-41.1</v>
      </c>
      <c r="G198">
        <f>_10sept_0_107[[#This Row],[V_mag]]-40</f>
        <v>-41.14</v>
      </c>
      <c r="H198">
        <f>10^(_10sept_0_107[[#This Row],[H_mag_adj]]/20)*COS(RADIANS(_10sept_0_107[[#This Row],[H_phase]]))</f>
        <v>-7.9005264675497729E-3</v>
      </c>
      <c r="I198">
        <f>10^(_10sept_0_107[[#This Row],[H_mag_adj]]/20)*SIN(RADIANS(_10sept_0_107[[#This Row],[H_phase]]))</f>
        <v>3.8995375621238147E-3</v>
      </c>
      <c r="J198">
        <f>10^(_10sept_0_107[[#This Row],[V_mag_adj]]/20)*COS(RADIANS(_10sept_0_107[[#This Row],[V_phase]]))</f>
        <v>-7.9879673375643275E-3</v>
      </c>
      <c r="K198">
        <f>10^(_10sept_0_107[[#This Row],[V_mag_adj]]/20)*SIN(RADIANS(_10sept_0_107[[#This Row],[V_phase]]))</f>
        <v>3.6201411357385462E-3</v>
      </c>
    </row>
    <row r="199" spans="1:11" x14ac:dyDescent="0.25">
      <c r="A199">
        <v>16</v>
      </c>
      <c r="B199">
        <v>-1.2</v>
      </c>
      <c r="C199">
        <v>155.82</v>
      </c>
      <c r="D199">
        <v>-1.21</v>
      </c>
      <c r="E199">
        <v>156.02000000000001</v>
      </c>
      <c r="F199">
        <f>_10sept_0_107[[#This Row],[H_mag]]-40</f>
        <v>-41.2</v>
      </c>
      <c r="G199">
        <f>_10sept_0_107[[#This Row],[V_mag]]-40</f>
        <v>-41.21</v>
      </c>
      <c r="H199">
        <f>10^(_10sept_0_107[[#This Row],[H_mag_adj]]/20)*COS(RADIANS(_10sept_0_107[[#This Row],[H_phase]]))</f>
        <v>-7.9454798874639496E-3</v>
      </c>
      <c r="I199">
        <f>10^(_10sept_0_107[[#This Row],[H_mag_adj]]/20)*SIN(RADIANS(_10sept_0_107[[#This Row],[H_phase]]))</f>
        <v>3.567507093310978E-3</v>
      </c>
      <c r="J199">
        <f>10^(_10sept_0_107[[#This Row],[V_mag_adj]]/20)*COS(RADIANS(_10sept_0_107[[#This Row],[V_phase]]))</f>
        <v>-7.9487278235278284E-3</v>
      </c>
      <c r="K199">
        <f>10^(_10sept_0_107[[#This Row],[V_mag_adj]]/20)*SIN(RADIANS(_10sept_0_107[[#This Row],[V_phase]]))</f>
        <v>3.5356775149286172E-3</v>
      </c>
    </row>
    <row r="200" spans="1:11" x14ac:dyDescent="0.25">
      <c r="A200">
        <v>17</v>
      </c>
      <c r="B200">
        <v>-1.28</v>
      </c>
      <c r="C200">
        <v>156.01</v>
      </c>
      <c r="D200">
        <v>-1.31</v>
      </c>
      <c r="E200">
        <v>155.88999999999999</v>
      </c>
      <c r="F200">
        <f>_10sept_0_107[[#This Row],[H_mag]]-40</f>
        <v>-41.28</v>
      </c>
      <c r="G200">
        <f>_10sept_0_107[[#This Row],[V_mag]]-40</f>
        <v>-41.31</v>
      </c>
      <c r="H200">
        <f>10^(_10sept_0_107[[#This Row],[H_mag_adj]]/20)*COS(RADIANS(_10sept_0_107[[#This Row],[H_phase]]))</f>
        <v>-7.8843138227663312E-3</v>
      </c>
      <c r="I200">
        <f>10^(_10sept_0_107[[#This Row],[H_mag_adj]]/20)*SIN(RADIANS(_10sept_0_107[[#This Row],[H_phase]]))</f>
        <v>3.5086739567441344E-3</v>
      </c>
      <c r="J200">
        <f>10^(_10sept_0_107[[#This Row],[V_mag_adj]]/20)*COS(RADIANS(_10sept_0_107[[#This Row],[V_phase]]))</f>
        <v>-7.8497889009193755E-3</v>
      </c>
      <c r="K200">
        <f>10^(_10sept_0_107[[#This Row],[V_mag_adj]]/20)*SIN(RADIANS(_10sept_0_107[[#This Row],[V_phase]]))</f>
        <v>3.513024582439836E-3</v>
      </c>
    </row>
    <row r="201" spans="1:11" x14ac:dyDescent="0.25">
      <c r="A201">
        <v>18</v>
      </c>
      <c r="B201">
        <v>-1.39</v>
      </c>
      <c r="C201">
        <v>155.76</v>
      </c>
      <c r="D201">
        <v>-1.42</v>
      </c>
      <c r="E201">
        <v>155.72999999999999</v>
      </c>
      <c r="F201">
        <f>_10sept_0_107[[#This Row],[H_mag]]-40</f>
        <v>-41.39</v>
      </c>
      <c r="G201">
        <f>_10sept_0_107[[#This Row],[V_mag]]-40</f>
        <v>-41.42</v>
      </c>
      <c r="H201">
        <f>10^(_10sept_0_107[[#This Row],[H_mag_adj]]/20)*COS(RADIANS(_10sept_0_107[[#This Row],[H_phase]]))</f>
        <v>-7.7699038670302756E-3</v>
      </c>
      <c r="I201">
        <f>10^(_10sept_0_107[[#This Row],[H_mag_adj]]/20)*SIN(RADIANS(_10sept_0_107[[#This Row],[H_phase]]))</f>
        <v>3.4984553220847895E-3</v>
      </c>
      <c r="J201">
        <f>10^(_10sept_0_107[[#This Row],[V_mag_adj]]/20)*COS(RADIANS(_10sept_0_107[[#This Row],[V_phase]]))</f>
        <v>-7.7412873287417121E-3</v>
      </c>
      <c r="K201">
        <f>10^(_10sept_0_107[[#This Row],[V_mag_adj]]/20)*SIN(RADIANS(_10sept_0_107[[#This Row],[V_phase]]))</f>
        <v>3.4904467353267122E-3</v>
      </c>
    </row>
    <row r="202" spans="1:11" x14ac:dyDescent="0.25">
      <c r="A202">
        <v>19</v>
      </c>
      <c r="B202">
        <v>-1.49</v>
      </c>
      <c r="C202">
        <v>155.82</v>
      </c>
      <c r="D202">
        <v>-1.52</v>
      </c>
      <c r="E202">
        <v>155.63</v>
      </c>
      <c r="F202">
        <f>_10sept_0_107[[#This Row],[H_mag]]-40</f>
        <v>-41.49</v>
      </c>
      <c r="G202">
        <f>_10sept_0_107[[#This Row],[V_mag]]-40</f>
        <v>-41.52</v>
      </c>
      <c r="H202">
        <f>10^(_10sept_0_107[[#This Row],[H_mag_adj]]/20)*COS(RADIANS(_10sept_0_107[[#This Row],[H_phase]]))</f>
        <v>-7.6845799379824066E-3</v>
      </c>
      <c r="I202">
        <f>10^(_10sept_0_107[[#This Row],[H_mag_adj]]/20)*SIN(RADIANS(_10sept_0_107[[#This Row],[H_phase]]))</f>
        <v>3.4503634552170222E-3</v>
      </c>
      <c r="J202">
        <f>10^(_10sept_0_107[[#This Row],[V_mag_adj]]/20)*COS(RADIANS(_10sept_0_107[[#This Row],[V_phase]]))</f>
        <v>-7.6466396483431077E-3</v>
      </c>
      <c r="K202">
        <f>10^(_10sept_0_107[[#This Row],[V_mag_adj]]/20)*SIN(RADIANS(_10sept_0_107[[#This Row],[V_phase]]))</f>
        <v>3.4638430947578768E-3</v>
      </c>
    </row>
    <row r="203" spans="1:11" x14ac:dyDescent="0.25">
      <c r="A203">
        <v>20</v>
      </c>
      <c r="B203">
        <v>-1.61</v>
      </c>
      <c r="C203">
        <v>155.38</v>
      </c>
      <c r="D203">
        <v>-1.64</v>
      </c>
      <c r="E203">
        <v>155.18</v>
      </c>
      <c r="F203">
        <f>_10sept_0_107[[#This Row],[H_mag]]-40</f>
        <v>-41.61</v>
      </c>
      <c r="G203">
        <f>_10sept_0_107[[#This Row],[V_mag]]-40</f>
        <v>-41.64</v>
      </c>
      <c r="H203">
        <f>10^(_10sept_0_107[[#This Row],[H_mag_adj]]/20)*COS(RADIANS(_10sept_0_107[[#This Row],[H_phase]]))</f>
        <v>-7.5527869823049142E-3</v>
      </c>
      <c r="I203">
        <f>10^(_10sept_0_107[[#This Row],[H_mag_adj]]/20)*SIN(RADIANS(_10sept_0_107[[#This Row],[H_phase]]))</f>
        <v>3.4611254215861091E-3</v>
      </c>
      <c r="J203">
        <f>10^(_10sept_0_107[[#This Row],[V_mag_adj]]/20)*COS(RADIANS(_10sept_0_107[[#This Row],[V_phase]]))</f>
        <v>-7.5146597964976412E-3</v>
      </c>
      <c r="K203">
        <f>10^(_10sept_0_107[[#This Row],[V_mag_adj]]/20)*SIN(RADIANS(_10sept_0_107[[#This Row],[V_phase]]))</f>
        <v>3.475443969936526E-3</v>
      </c>
    </row>
    <row r="204" spans="1:11" x14ac:dyDescent="0.25">
      <c r="A204">
        <v>21</v>
      </c>
      <c r="B204">
        <v>-1.71</v>
      </c>
      <c r="C204">
        <v>154.69</v>
      </c>
      <c r="D204">
        <v>-1.75</v>
      </c>
      <c r="E204">
        <v>154.38</v>
      </c>
      <c r="F204">
        <f>_10sept_0_107[[#This Row],[H_mag]]-40</f>
        <v>-41.71</v>
      </c>
      <c r="G204">
        <f>_10sept_0_107[[#This Row],[V_mag]]-40</f>
        <v>-41.75</v>
      </c>
      <c r="H204">
        <f>10^(_10sept_0_107[[#This Row],[H_mag_adj]]/20)*COS(RADIANS(_10sept_0_107[[#This Row],[H_phase]]))</f>
        <v>-7.4245861132328853E-3</v>
      </c>
      <c r="I204">
        <f>10^(_10sept_0_107[[#This Row],[H_mag_adj]]/20)*SIN(RADIANS(_10sept_0_107[[#This Row],[H_phase]]))</f>
        <v>3.511171288470769E-3</v>
      </c>
      <c r="J204">
        <f>10^(_10sept_0_107[[#This Row],[V_mag_adj]]/20)*COS(RADIANS(_10sept_0_107[[#This Row],[V_phase]]))</f>
        <v>-7.3714551774877284E-3</v>
      </c>
      <c r="K204">
        <f>10^(_10sept_0_107[[#This Row],[V_mag_adj]]/20)*SIN(RADIANS(_10sept_0_107[[#This Row],[V_phase]]))</f>
        <v>3.5349738787084088E-3</v>
      </c>
    </row>
    <row r="205" spans="1:11" x14ac:dyDescent="0.25">
      <c r="A205">
        <v>22</v>
      </c>
      <c r="B205">
        <v>-1.83</v>
      </c>
      <c r="C205">
        <v>153.82</v>
      </c>
      <c r="D205">
        <v>-1.85</v>
      </c>
      <c r="E205">
        <v>153.49</v>
      </c>
      <c r="F205">
        <f>_10sept_0_107[[#This Row],[H_mag]]-40</f>
        <v>-41.83</v>
      </c>
      <c r="G205">
        <f>_10sept_0_107[[#This Row],[V_mag]]-40</f>
        <v>-41.85</v>
      </c>
      <c r="H205">
        <f>10^(_10sept_0_107[[#This Row],[H_mag_adj]]/20)*COS(RADIANS(_10sept_0_107[[#This Row],[H_phase]]))</f>
        <v>-7.2692914320592467E-3</v>
      </c>
      <c r="I205">
        <f>10^(_10sept_0_107[[#This Row],[H_mag_adj]]/20)*SIN(RADIANS(_10sept_0_107[[#This Row],[H_phase]]))</f>
        <v>3.5737835281505941E-3</v>
      </c>
      <c r="J205">
        <f>10^(_10sept_0_107[[#This Row],[V_mag_adj]]/20)*COS(RADIANS(_10sept_0_107[[#This Row],[V_phase]]))</f>
        <v>-7.2319161706763391E-3</v>
      </c>
      <c r="K205">
        <f>10^(_10sept_0_107[[#This Row],[V_mag_adj]]/20)*SIN(RADIANS(_10sept_0_107[[#This Row],[V_phase]]))</f>
        <v>3.607276502440191E-3</v>
      </c>
    </row>
    <row r="206" spans="1:11" x14ac:dyDescent="0.25">
      <c r="A206">
        <v>23</v>
      </c>
      <c r="B206">
        <v>-1.92</v>
      </c>
      <c r="C206">
        <v>152.83000000000001</v>
      </c>
      <c r="D206">
        <v>-1.95</v>
      </c>
      <c r="E206">
        <v>152.52000000000001</v>
      </c>
      <c r="F206">
        <f>_10sept_0_107[[#This Row],[H_mag]]-40</f>
        <v>-41.92</v>
      </c>
      <c r="G206">
        <f>_10sept_0_107[[#This Row],[V_mag]]-40</f>
        <v>-41.95</v>
      </c>
      <c r="H206">
        <f>10^(_10sept_0_107[[#This Row],[H_mag_adj]]/20)*COS(RADIANS(_10sept_0_107[[#This Row],[H_phase]]))</f>
        <v>-7.1321736828947315E-3</v>
      </c>
      <c r="I206">
        <f>10^(_10sept_0_107[[#This Row],[H_mag_adj]]/20)*SIN(RADIANS(_10sept_0_107[[#This Row],[H_phase]]))</f>
        <v>3.6607199139958432E-3</v>
      </c>
      <c r="J206">
        <f>10^(_10sept_0_107[[#This Row],[V_mag_adj]]/20)*COS(RADIANS(_10sept_0_107[[#This Row],[V_phase]]))</f>
        <v>-7.0877404734661208E-3</v>
      </c>
      <c r="K206">
        <f>10^(_10sept_0_107[[#This Row],[V_mag_adj]]/20)*SIN(RADIANS(_10sept_0_107[[#This Row],[V_phase]]))</f>
        <v>3.6865001830794853E-3</v>
      </c>
    </row>
    <row r="207" spans="1:11" x14ac:dyDescent="0.25">
      <c r="A207">
        <v>24</v>
      </c>
      <c r="B207">
        <v>-2.02</v>
      </c>
      <c r="C207">
        <v>151.80000000000001</v>
      </c>
      <c r="D207">
        <v>-2.04</v>
      </c>
      <c r="E207">
        <v>151.51</v>
      </c>
      <c r="F207">
        <f>_10sept_0_107[[#This Row],[H_mag]]-40</f>
        <v>-42.02</v>
      </c>
      <c r="G207">
        <f>_10sept_0_107[[#This Row],[V_mag]]-40</f>
        <v>-42.04</v>
      </c>
      <c r="H207">
        <f>10^(_10sept_0_107[[#This Row],[H_mag_adj]]/20)*COS(RADIANS(_10sept_0_107[[#This Row],[H_phase]]))</f>
        <v>-6.9843415831853896E-3</v>
      </c>
      <c r="I207">
        <f>10^(_10sept_0_107[[#This Row],[H_mag_adj]]/20)*SIN(RADIANS(_10sept_0_107[[#This Row],[H_phase]]))</f>
        <v>3.7449710987828956E-3</v>
      </c>
      <c r="J207">
        <f>10^(_10sept_0_107[[#This Row],[V_mag_adj]]/20)*COS(RADIANS(_10sept_0_107[[#This Row],[V_phase]]))</f>
        <v>-6.9492774596695362E-3</v>
      </c>
      <c r="K207">
        <f>10^(_10sept_0_107[[#This Row],[V_mag_adj]]/20)*SIN(RADIANS(_10sept_0_107[[#This Row],[V_phase]]))</f>
        <v>3.7715795187291882E-3</v>
      </c>
    </row>
    <row r="208" spans="1:11" x14ac:dyDescent="0.25">
      <c r="A208">
        <v>25</v>
      </c>
      <c r="B208">
        <v>-2.13</v>
      </c>
      <c r="C208">
        <v>149.9</v>
      </c>
      <c r="D208">
        <v>-2.15</v>
      </c>
      <c r="E208">
        <v>149.77000000000001</v>
      </c>
      <c r="F208">
        <f>_10sept_0_107[[#This Row],[H_mag]]-40</f>
        <v>-42.13</v>
      </c>
      <c r="G208">
        <f>_10sept_0_107[[#This Row],[V_mag]]-40</f>
        <v>-42.15</v>
      </c>
      <c r="H208">
        <f>10^(_10sept_0_107[[#This Row],[H_mag_adj]]/20)*COS(RADIANS(_10sept_0_107[[#This Row],[H_phase]]))</f>
        <v>-6.7700538824923993E-3</v>
      </c>
      <c r="I208">
        <f>10^(_10sept_0_107[[#This Row],[H_mag_adj]]/20)*SIN(RADIANS(_10sept_0_107[[#This Row],[H_phase]]))</f>
        <v>3.9244629697102323E-3</v>
      </c>
      <c r="J208">
        <f>10^(_10sept_0_107[[#This Row],[V_mag_adj]]/20)*COS(RADIANS(_10sept_0_107[[#This Row],[V_phase]]))</f>
        <v>-6.7455819674704862E-3</v>
      </c>
      <c r="K208">
        <f>10^(_10sept_0_107[[#This Row],[V_mag_adj]]/20)*SIN(RADIANS(_10sept_0_107[[#This Row],[V_phase]]))</f>
        <v>3.9307523000252607E-3</v>
      </c>
    </row>
    <row r="209" spans="1:11" x14ac:dyDescent="0.25">
      <c r="A209">
        <v>26</v>
      </c>
      <c r="B209">
        <v>-2.2400000000000002</v>
      </c>
      <c r="C209">
        <v>147.87</v>
      </c>
      <c r="D209">
        <v>-2.27</v>
      </c>
      <c r="E209">
        <v>147.56</v>
      </c>
      <c r="F209">
        <f>_10sept_0_107[[#This Row],[H_mag]]-40</f>
        <v>-42.24</v>
      </c>
      <c r="G209">
        <f>_10sept_0_107[[#This Row],[V_mag]]-40</f>
        <v>-42.27</v>
      </c>
      <c r="H209">
        <f>10^(_10sept_0_107[[#This Row],[H_mag_adj]]/20)*COS(RADIANS(_10sept_0_107[[#This Row],[H_phase]]))</f>
        <v>-6.5433958177368032E-3</v>
      </c>
      <c r="I209">
        <f>10^(_10sept_0_107[[#This Row],[H_mag_adj]]/20)*SIN(RADIANS(_10sept_0_107[[#This Row],[H_phase]]))</f>
        <v>4.1094403306056303E-3</v>
      </c>
      <c r="J209">
        <f>10^(_10sept_0_107[[#This Row],[V_mag_adj]]/20)*COS(RADIANS(_10sept_0_107[[#This Row],[V_phase]]))</f>
        <v>-6.4985818269426314E-3</v>
      </c>
      <c r="K209">
        <f>10^(_10sept_0_107[[#This Row],[V_mag_adj]]/20)*SIN(RADIANS(_10sept_0_107[[#This Row],[V_phase]]))</f>
        <v>4.1304923067996191E-3</v>
      </c>
    </row>
    <row r="210" spans="1:11" x14ac:dyDescent="0.25">
      <c r="A210">
        <v>27</v>
      </c>
      <c r="B210">
        <v>-2.36</v>
      </c>
      <c r="C210">
        <v>145.46</v>
      </c>
      <c r="D210">
        <v>-2.39</v>
      </c>
      <c r="E210">
        <v>145.01</v>
      </c>
      <c r="F210">
        <f>_10sept_0_107[[#This Row],[H_mag]]-40</f>
        <v>-42.36</v>
      </c>
      <c r="G210">
        <f>_10sept_0_107[[#This Row],[V_mag]]-40</f>
        <v>-42.39</v>
      </c>
      <c r="H210">
        <f>10^(_10sept_0_107[[#This Row],[H_mag_adj]]/20)*COS(RADIANS(_10sept_0_107[[#This Row],[H_phase]]))</f>
        <v>-6.2774777096519822E-3</v>
      </c>
      <c r="I210">
        <f>10^(_10sept_0_107[[#This Row],[H_mag_adj]]/20)*SIN(RADIANS(_10sept_0_107[[#This Row],[H_phase]]))</f>
        <v>4.3208466018771867E-3</v>
      </c>
      <c r="J210">
        <f>10^(_10sept_0_107[[#This Row],[V_mag_adj]]/20)*COS(RADIANS(_10sept_0_107[[#This Row],[V_phase]]))</f>
        <v>-6.221822030836769E-3</v>
      </c>
      <c r="K210">
        <f>10^(_10sept_0_107[[#This Row],[V_mag_adj]]/20)*SIN(RADIANS(_10sept_0_107[[#This Row],[V_phase]]))</f>
        <v>4.3549485594917454E-3</v>
      </c>
    </row>
    <row r="211" spans="1:11" x14ac:dyDescent="0.25">
      <c r="A211">
        <v>28</v>
      </c>
      <c r="B211">
        <v>-2.4900000000000002</v>
      </c>
      <c r="C211">
        <v>142.38</v>
      </c>
      <c r="D211">
        <v>-2.52</v>
      </c>
      <c r="E211">
        <v>142.03</v>
      </c>
      <c r="F211">
        <f>_10sept_0_107[[#This Row],[H_mag]]-40</f>
        <v>-42.49</v>
      </c>
      <c r="G211">
        <f>_10sept_0_107[[#This Row],[V_mag]]-40</f>
        <v>-42.52</v>
      </c>
      <c r="H211">
        <f>10^(_10sept_0_107[[#This Row],[H_mag_adj]]/20)*COS(RADIANS(_10sept_0_107[[#This Row],[H_phase]]))</f>
        <v>-5.946578976282129E-3</v>
      </c>
      <c r="I211">
        <f>10^(_10sept_0_107[[#This Row],[H_mag_adj]]/20)*SIN(RADIANS(_10sept_0_107[[#This Row],[H_phase]]))</f>
        <v>4.5827899866167504E-3</v>
      </c>
      <c r="J211">
        <f>10^(_10sept_0_107[[#This Row],[V_mag_adj]]/20)*COS(RADIANS(_10sept_0_107[[#This Row],[V_phase]]))</f>
        <v>-5.8980671071288508E-3</v>
      </c>
      <c r="K211">
        <f>10^(_10sept_0_107[[#This Row],[V_mag_adj]]/20)*SIN(RADIANS(_10sept_0_107[[#This Row],[V_phase]]))</f>
        <v>4.6031037951925037E-3</v>
      </c>
    </row>
    <row r="212" spans="1:11" x14ac:dyDescent="0.25">
      <c r="A212">
        <v>29</v>
      </c>
      <c r="B212">
        <v>-2.61</v>
      </c>
      <c r="C212">
        <v>138.75</v>
      </c>
      <c r="D212">
        <v>-2.66</v>
      </c>
      <c r="E212">
        <v>138.72</v>
      </c>
      <c r="F212">
        <f>_10sept_0_107[[#This Row],[H_mag]]-40</f>
        <v>-42.61</v>
      </c>
      <c r="G212">
        <f>_10sept_0_107[[#This Row],[V_mag]]-40</f>
        <v>-42.66</v>
      </c>
      <c r="H212">
        <f>10^(_10sept_0_107[[#This Row],[H_mag_adj]]/20)*COS(RADIANS(_10sept_0_107[[#This Row],[H_phase]]))</f>
        <v>-5.5670524940669404E-3</v>
      </c>
      <c r="I212">
        <f>10^(_10sept_0_107[[#This Row],[H_mag_adj]]/20)*SIN(RADIANS(_10sept_0_107[[#This Row],[H_phase]]))</f>
        <v>4.8821740055418322E-3</v>
      </c>
      <c r="J212">
        <f>10^(_10sept_0_107[[#This Row],[V_mag_adj]]/20)*COS(RADIANS(_10sept_0_107[[#This Row],[V_phase]]))</f>
        <v>-5.532555638471162E-3</v>
      </c>
      <c r="K212">
        <f>10^(_10sept_0_107[[#This Row],[V_mag_adj]]/20)*SIN(RADIANS(_10sept_0_107[[#This Row],[V_phase]]))</f>
        <v>4.8570481928207482E-3</v>
      </c>
    </row>
    <row r="213" spans="1:11" x14ac:dyDescent="0.25">
      <c r="A213">
        <v>30</v>
      </c>
      <c r="B213">
        <v>-2.79</v>
      </c>
      <c r="C213">
        <v>134.72</v>
      </c>
      <c r="D213">
        <v>-2.82</v>
      </c>
      <c r="E213">
        <v>134.83000000000001</v>
      </c>
      <c r="F213">
        <f>_10sept_0_107[[#This Row],[H_mag]]-40</f>
        <v>-42.79</v>
      </c>
      <c r="G213">
        <f>_10sept_0_107[[#This Row],[V_mag]]-40</f>
        <v>-42.82</v>
      </c>
      <c r="H213">
        <f>10^(_10sept_0_107[[#This Row],[H_mag_adj]]/20)*COS(RADIANS(_10sept_0_107[[#This Row],[H_phase]]))</f>
        <v>-5.1033133239180069E-3</v>
      </c>
      <c r="I213">
        <f>10^(_10sept_0_107[[#This Row],[H_mag_adj]]/20)*SIN(RADIANS(_10sept_0_107[[#This Row],[H_phase]]))</f>
        <v>5.1534376640250045E-3</v>
      </c>
      <c r="J213">
        <f>10^(_10sept_0_107[[#This Row],[V_mag_adj]]/20)*COS(RADIANS(_10sept_0_107[[#This Row],[V_phase]]))</f>
        <v>-5.0955679065407215E-3</v>
      </c>
      <c r="K213">
        <f>10^(_10sept_0_107[[#This Row],[V_mag_adj]]/20)*SIN(RADIANS(_10sept_0_107[[#This Row],[V_phase]]))</f>
        <v>5.125895688535235E-3</v>
      </c>
    </row>
    <row r="214" spans="1:11" x14ac:dyDescent="0.25">
      <c r="A214">
        <v>31</v>
      </c>
      <c r="B214">
        <v>-2.97</v>
      </c>
      <c r="C214">
        <v>129.5</v>
      </c>
      <c r="D214">
        <v>-3.01</v>
      </c>
      <c r="E214">
        <v>129.86000000000001</v>
      </c>
      <c r="F214">
        <f>_10sept_0_107[[#This Row],[H_mag]]-40</f>
        <v>-42.97</v>
      </c>
      <c r="G214">
        <f>_10sept_0_107[[#This Row],[V_mag]]-40</f>
        <v>-43.01</v>
      </c>
      <c r="H214">
        <f>10^(_10sept_0_107[[#This Row],[H_mag_adj]]/20)*COS(RADIANS(_10sept_0_107[[#This Row],[H_phase]]))</f>
        <v>-4.518668954293998E-3</v>
      </c>
      <c r="I214">
        <f>10^(_10sept_0_107[[#This Row],[H_mag_adj]]/20)*SIN(RADIANS(_10sept_0_107[[#This Row],[H_phase]]))</f>
        <v>5.4815837709417921E-3</v>
      </c>
      <c r="J214">
        <f>10^(_10sept_0_107[[#This Row],[V_mag_adj]]/20)*COS(RADIANS(_10sept_0_107[[#This Row],[V_phase]]))</f>
        <v>-4.5321021067843475E-3</v>
      </c>
      <c r="K214">
        <f>10^(_10sept_0_107[[#This Row],[V_mag_adj]]/20)*SIN(RADIANS(_10sept_0_107[[#This Row],[V_phase]]))</f>
        <v>5.4280294759128465E-3</v>
      </c>
    </row>
    <row r="215" spans="1:11" x14ac:dyDescent="0.25">
      <c r="A215">
        <v>32</v>
      </c>
      <c r="B215">
        <v>-3.17</v>
      </c>
      <c r="C215">
        <v>124.37</v>
      </c>
      <c r="D215">
        <v>-3.21</v>
      </c>
      <c r="E215">
        <v>124.62</v>
      </c>
      <c r="F215">
        <f>_10sept_0_107[[#This Row],[H_mag]]-40</f>
        <v>-43.17</v>
      </c>
      <c r="G215">
        <f>_10sept_0_107[[#This Row],[V_mag]]-40</f>
        <v>-43.21</v>
      </c>
      <c r="H215">
        <f>10^(_10sept_0_107[[#This Row],[H_mag_adj]]/20)*COS(RADIANS(_10sept_0_107[[#This Row],[H_phase]]))</f>
        <v>-3.919140144281374E-3</v>
      </c>
      <c r="I215">
        <f>10^(_10sept_0_107[[#This Row],[H_mag_adj]]/20)*SIN(RADIANS(_10sept_0_107[[#This Row],[H_phase]]))</f>
        <v>5.7301937394816631E-3</v>
      </c>
      <c r="J215">
        <f>10^(_10sept_0_107[[#This Row],[V_mag_adj]]/20)*COS(RADIANS(_10sept_0_107[[#This Row],[V_phase]]))</f>
        <v>-3.9259839259999738E-3</v>
      </c>
      <c r="K215">
        <f>10^(_10sept_0_107[[#This Row],[V_mag_adj]]/20)*SIN(RADIANS(_10sept_0_107[[#This Row],[V_phase]]))</f>
        <v>5.686789742777457E-3</v>
      </c>
    </row>
    <row r="216" spans="1:11" x14ac:dyDescent="0.25">
      <c r="A216">
        <v>33</v>
      </c>
      <c r="B216">
        <v>-3.38</v>
      </c>
      <c r="C216">
        <v>119.33</v>
      </c>
      <c r="D216">
        <v>-3.42</v>
      </c>
      <c r="E216">
        <v>119.46</v>
      </c>
      <c r="F216">
        <f>_10sept_0_107[[#This Row],[H_mag]]-40</f>
        <v>-43.38</v>
      </c>
      <c r="G216">
        <f>_10sept_0_107[[#This Row],[V_mag]]-40</f>
        <v>-43.42</v>
      </c>
      <c r="H216">
        <f>10^(_10sept_0_107[[#This Row],[H_mag_adj]]/20)*COS(RADIANS(_10sept_0_107[[#This Row],[H_phase]]))</f>
        <v>-3.3193523780123968E-3</v>
      </c>
      <c r="I216">
        <f>10^(_10sept_0_107[[#This Row],[H_mag_adj]]/20)*SIN(RADIANS(_10sept_0_107[[#This Row],[H_phase]]))</f>
        <v>5.9077661661807706E-3</v>
      </c>
      <c r="J216">
        <f>10^(_10sept_0_107[[#This Row],[V_mag_adj]]/20)*COS(RADIANS(_10sept_0_107[[#This Row],[V_phase]]))</f>
        <v>-3.3174355320020874E-3</v>
      </c>
      <c r="K216">
        <f>10^(_10sept_0_107[[#This Row],[V_mag_adj]]/20)*SIN(RADIANS(_10sept_0_107[[#This Row],[V_phase]]))</f>
        <v>5.8731105477433983E-3</v>
      </c>
    </row>
    <row r="217" spans="1:11" x14ac:dyDescent="0.25">
      <c r="A217">
        <v>34</v>
      </c>
      <c r="B217">
        <v>-3.61</v>
      </c>
      <c r="C217">
        <v>113.49</v>
      </c>
      <c r="D217">
        <v>-3.66</v>
      </c>
      <c r="E217">
        <v>113.91</v>
      </c>
      <c r="F217">
        <f>_10sept_0_107[[#This Row],[H_mag]]-40</f>
        <v>-43.61</v>
      </c>
      <c r="G217">
        <f>_10sept_0_107[[#This Row],[V_mag]]-40</f>
        <v>-43.66</v>
      </c>
      <c r="H217">
        <f>10^(_10sept_0_107[[#This Row],[H_mag_adj]]/20)*COS(RADIANS(_10sept_0_107[[#This Row],[H_phase]]))</f>
        <v>-2.6304213165726309E-3</v>
      </c>
      <c r="I217">
        <f>10^(_10sept_0_107[[#This Row],[H_mag_adj]]/20)*SIN(RADIANS(_10sept_0_107[[#This Row],[H_phase]]))</f>
        <v>6.0524433963381414E-3</v>
      </c>
      <c r="J217">
        <f>10^(_10sept_0_107[[#This Row],[V_mag_adj]]/20)*COS(RADIANS(_10sept_0_107[[#This Row],[V_phase]]))</f>
        <v>-2.6593642970411439E-3</v>
      </c>
      <c r="K217">
        <f>10^(_10sept_0_107[[#This Row],[V_mag_adj]]/20)*SIN(RADIANS(_10sept_0_107[[#This Row],[V_phase]]))</f>
        <v>5.9983699939895278E-3</v>
      </c>
    </row>
    <row r="218" spans="1:11" x14ac:dyDescent="0.25">
      <c r="A218">
        <v>35</v>
      </c>
      <c r="B218">
        <v>-3.89</v>
      </c>
      <c r="C218">
        <v>107.9</v>
      </c>
      <c r="D218">
        <v>-3.91</v>
      </c>
      <c r="E218">
        <v>108.03</v>
      </c>
      <c r="F218">
        <f>_10sept_0_107[[#This Row],[H_mag]]-40</f>
        <v>-43.89</v>
      </c>
      <c r="G218">
        <f>_10sept_0_107[[#This Row],[V_mag]]-40</f>
        <v>-43.91</v>
      </c>
      <c r="H218">
        <f>10^(_10sept_0_107[[#This Row],[H_mag_adj]]/20)*COS(RADIANS(_10sept_0_107[[#This Row],[H_phase]]))</f>
        <v>-1.9640049068971352E-3</v>
      </c>
      <c r="I218">
        <f>10^(_10sept_0_107[[#This Row],[H_mag_adj]]/20)*SIN(RADIANS(_10sept_0_107[[#This Row],[H_phase]]))</f>
        <v>6.0806762254664668E-3</v>
      </c>
      <c r="J218">
        <f>10^(_10sept_0_107[[#This Row],[V_mag_adj]]/20)*COS(RADIANS(_10sept_0_107[[#This Row],[V_phase]]))</f>
        <v>-1.973247650772315E-3</v>
      </c>
      <c r="K218">
        <f>10^(_10sept_0_107[[#This Row],[V_mag_adj]]/20)*SIN(RADIANS(_10sept_0_107[[#This Row],[V_phase]]))</f>
        <v>6.0622295094497018E-3</v>
      </c>
    </row>
    <row r="219" spans="1:11" x14ac:dyDescent="0.25">
      <c r="A219">
        <v>36</v>
      </c>
      <c r="B219">
        <v>-4.16</v>
      </c>
      <c r="C219">
        <v>101.74</v>
      </c>
      <c r="D219">
        <v>-4.2</v>
      </c>
      <c r="E219">
        <v>101.84</v>
      </c>
      <c r="F219">
        <f>_10sept_0_107[[#This Row],[H_mag]]-40</f>
        <v>-44.16</v>
      </c>
      <c r="G219">
        <f>_10sept_0_107[[#This Row],[V_mag]]-40</f>
        <v>-44.2</v>
      </c>
      <c r="H219">
        <f>10^(_10sept_0_107[[#This Row],[H_mag_adj]]/20)*COS(RADIANS(_10sept_0_107[[#This Row],[H_phase]]))</f>
        <v>-1.2603821592718021E-3</v>
      </c>
      <c r="I219">
        <f>10^(_10sept_0_107[[#This Row],[H_mag_adj]]/20)*SIN(RADIANS(_10sept_0_107[[#This Row],[H_phase]]))</f>
        <v>6.0648298708057139E-3</v>
      </c>
      <c r="J219">
        <f>10^(_10sept_0_107[[#This Row],[V_mag_adj]]/20)*COS(RADIANS(_10sept_0_107[[#This Row],[V_phase]]))</f>
        <v>-1.2651258038221184E-3</v>
      </c>
      <c r="K219">
        <f>10^(_10sept_0_107[[#This Row],[V_mag_adj]]/20)*SIN(RADIANS(_10sept_0_107[[#This Row],[V_phase]]))</f>
        <v>6.0347656402348826E-3</v>
      </c>
    </row>
    <row r="220" spans="1:11" x14ac:dyDescent="0.25">
      <c r="A220">
        <v>37</v>
      </c>
      <c r="B220">
        <v>-4.42</v>
      </c>
      <c r="C220">
        <v>96.17</v>
      </c>
      <c r="D220">
        <v>-4.46</v>
      </c>
      <c r="E220">
        <v>95.91</v>
      </c>
      <c r="F220">
        <f>_10sept_0_107[[#This Row],[H_mag]]-40</f>
        <v>-44.42</v>
      </c>
      <c r="G220">
        <f>_10sept_0_107[[#This Row],[V_mag]]-40</f>
        <v>-44.46</v>
      </c>
      <c r="H220">
        <f>10^(_10sept_0_107[[#This Row],[H_mag_adj]]/20)*COS(RADIANS(_10sept_0_107[[#This Row],[H_phase]]))</f>
        <v>-6.4613434720528116E-4</v>
      </c>
      <c r="I220">
        <f>10^(_10sept_0_107[[#This Row],[H_mag_adj]]/20)*SIN(RADIANS(_10sept_0_107[[#This Row],[H_phase]]))</f>
        <v>5.9769136407783969E-3</v>
      </c>
      <c r="J220">
        <f>10^(_10sept_0_107[[#This Row],[V_mag_adj]]/20)*COS(RADIANS(_10sept_0_107[[#This Row],[V_phase]]))</f>
        <v>-6.1616134236737701E-4</v>
      </c>
      <c r="K220">
        <f>10^(_10sept_0_107[[#This Row],[V_mag_adj]]/20)*SIN(RADIANS(_10sept_0_107[[#This Row],[V_phase]]))</f>
        <v>5.9523095442387403E-3</v>
      </c>
    </row>
    <row r="221" spans="1:11" x14ac:dyDescent="0.25">
      <c r="A221">
        <v>38</v>
      </c>
      <c r="B221">
        <v>-4.71</v>
      </c>
      <c r="C221">
        <v>90.04</v>
      </c>
      <c r="D221">
        <v>-4.71</v>
      </c>
      <c r="E221">
        <v>90.51</v>
      </c>
      <c r="F221">
        <f>_10sept_0_107[[#This Row],[H_mag]]-40</f>
        <v>-44.71</v>
      </c>
      <c r="G221">
        <f>_10sept_0_107[[#This Row],[V_mag]]-40</f>
        <v>-44.71</v>
      </c>
      <c r="H221">
        <f>10^(_10sept_0_107[[#This Row],[H_mag_adj]]/20)*COS(RADIANS(_10sept_0_107[[#This Row],[H_phase]]))</f>
        <v>-4.0591707802504849E-6</v>
      </c>
      <c r="I221">
        <f>10^(_10sept_0_107[[#This Row],[H_mag_adj]]/20)*SIN(RADIANS(_10sept_0_107[[#This Row],[H_phase]]))</f>
        <v>5.8143329061665118E-3</v>
      </c>
      <c r="J221">
        <f>10^(_10sept_0_107[[#This Row],[V_mag_adj]]/20)*COS(RADIANS(_10sept_0_107[[#This Row],[V_phase]]))</f>
        <v>-5.1753748229155891E-5</v>
      </c>
      <c r="K221">
        <f>10^(_10sept_0_107[[#This Row],[V_mag_adj]]/20)*SIN(RADIANS(_10sept_0_107[[#This Row],[V_phase]]))</f>
        <v>5.8141039868704076E-3</v>
      </c>
    </row>
    <row r="222" spans="1:11" x14ac:dyDescent="0.25">
      <c r="A222">
        <v>39</v>
      </c>
      <c r="B222">
        <v>-4.96</v>
      </c>
      <c r="C222">
        <v>84.56</v>
      </c>
      <c r="D222">
        <v>-4.9800000000000004</v>
      </c>
      <c r="E222">
        <v>84.68</v>
      </c>
      <c r="F222">
        <f>_10sept_0_107[[#This Row],[H_mag]]-40</f>
        <v>-44.96</v>
      </c>
      <c r="G222">
        <f>_10sept_0_107[[#This Row],[V_mag]]-40</f>
        <v>-44.980000000000004</v>
      </c>
      <c r="H222">
        <f>10^(_10sept_0_107[[#This Row],[H_mag_adj]]/20)*COS(RADIANS(_10sept_0_107[[#This Row],[H_phase]]))</f>
        <v>5.3557902890986225E-4</v>
      </c>
      <c r="I222">
        <f>10^(_10sept_0_107[[#This Row],[H_mag_adj]]/20)*SIN(RADIANS(_10sept_0_107[[#This Row],[H_phase]]))</f>
        <v>5.6239251110589581E-3</v>
      </c>
      <c r="J222">
        <f>10^(_10sept_0_107[[#This Row],[V_mag_adj]]/20)*COS(RADIANS(_10sept_0_107[[#This Row],[V_phase]]))</f>
        <v>5.2259443706080555E-4</v>
      </c>
      <c r="K222">
        <f>10^(_10sept_0_107[[#This Row],[V_mag_adj]]/20)*SIN(RADIANS(_10sept_0_107[[#This Row],[V_phase]]))</f>
        <v>5.6120972693682663E-3</v>
      </c>
    </row>
    <row r="223" spans="1:11" x14ac:dyDescent="0.25">
      <c r="A223">
        <v>40</v>
      </c>
      <c r="B223">
        <v>-5.19</v>
      </c>
      <c r="C223">
        <v>79.53</v>
      </c>
      <c r="D223">
        <v>-5.2</v>
      </c>
      <c r="E223">
        <v>79.3</v>
      </c>
      <c r="F223">
        <f>_10sept_0_107[[#This Row],[H_mag]]-40</f>
        <v>-45.19</v>
      </c>
      <c r="G223">
        <f>_10sept_0_107[[#This Row],[V_mag]]-40</f>
        <v>-45.2</v>
      </c>
      <c r="H223">
        <f>10^(_10sept_0_107[[#This Row],[H_mag_adj]]/20)*COS(RADIANS(_10sept_0_107[[#This Row],[H_phase]]))</f>
        <v>9.9977973159876758E-4</v>
      </c>
      <c r="I223">
        <f>10^(_10sept_0_107[[#This Row],[H_mag_adj]]/20)*SIN(RADIANS(_10sept_0_107[[#This Row],[H_phase]]))</f>
        <v>5.4101362985878032E-3</v>
      </c>
      <c r="J223">
        <f>10^(_10sept_0_107[[#This Row],[V_mag_adj]]/20)*COS(RADIANS(_10sept_0_107[[#This Row],[V_phase]]))</f>
        <v>1.0203139406517751E-3</v>
      </c>
      <c r="K223">
        <f>10^(_10sept_0_107[[#This Row],[V_mag_adj]]/20)*SIN(RADIANS(_10sept_0_107[[#This Row],[V_phase]]))</f>
        <v>5.3998589487626219E-3</v>
      </c>
    </row>
    <row r="224" spans="1:11" x14ac:dyDescent="0.25">
      <c r="A224">
        <v>41</v>
      </c>
      <c r="B224">
        <v>-5.42</v>
      </c>
      <c r="C224">
        <v>74.209999999999994</v>
      </c>
      <c r="D224">
        <v>-5.43</v>
      </c>
      <c r="E224">
        <v>74.010000000000005</v>
      </c>
      <c r="F224">
        <f>_10sept_0_107[[#This Row],[H_mag]]-40</f>
        <v>-45.42</v>
      </c>
      <c r="G224">
        <f>_10sept_0_107[[#This Row],[V_mag]]-40</f>
        <v>-45.43</v>
      </c>
      <c r="H224">
        <f>10^(_10sept_0_107[[#This Row],[H_mag_adj]]/20)*COS(RADIANS(_10sept_0_107[[#This Row],[H_phase]]))</f>
        <v>1.4579686304429264E-3</v>
      </c>
      <c r="I224">
        <f>10^(_10sept_0_107[[#This Row],[H_mag_adj]]/20)*SIN(RADIANS(_10sept_0_107[[#This Row],[H_phase]]))</f>
        <v>5.155786389377596E-3</v>
      </c>
      <c r="J224">
        <f>10^(_10sept_0_107[[#This Row],[V_mag_adj]]/20)*COS(RADIANS(_10sept_0_107[[#This Row],[V_phase]]))</f>
        <v>1.4742585207880546E-3</v>
      </c>
      <c r="K224">
        <f>10^(_10sept_0_107[[#This Row],[V_mag_adj]]/20)*SIN(RADIANS(_10sept_0_107[[#This Row],[V_phase]]))</f>
        <v>5.1447392074768549E-3</v>
      </c>
    </row>
    <row r="225" spans="1:11" x14ac:dyDescent="0.25">
      <c r="A225">
        <v>42</v>
      </c>
      <c r="B225">
        <v>-5.63</v>
      </c>
      <c r="C225">
        <v>69.150000000000006</v>
      </c>
      <c r="D225">
        <v>-5.64</v>
      </c>
      <c r="E225">
        <v>68.37</v>
      </c>
      <c r="F225">
        <f>_10sept_0_107[[#This Row],[H_mag]]-40</f>
        <v>-45.63</v>
      </c>
      <c r="G225">
        <f>_10sept_0_107[[#This Row],[V_mag]]-40</f>
        <v>-45.64</v>
      </c>
      <c r="H225">
        <f>10^(_10sept_0_107[[#This Row],[H_mag_adj]]/20)*COS(RADIANS(_10sept_0_107[[#This Row],[H_phase]]))</f>
        <v>1.861468044897613E-3</v>
      </c>
      <c r="I225">
        <f>10^(_10sept_0_107[[#This Row],[H_mag_adj]]/20)*SIN(RADIANS(_10sept_0_107[[#This Row],[H_phase]]))</f>
        <v>4.8874966988113767E-3</v>
      </c>
      <c r="J225">
        <f>10^(_10sept_0_107[[#This Row],[V_mag_adj]]/20)*COS(RADIANS(_10sept_0_107[[#This Row],[V_phase]]))</f>
        <v>1.9256115507452168E-3</v>
      </c>
      <c r="K225">
        <f>10^(_10sept_0_107[[#This Row],[V_mag_adj]]/20)*SIN(RADIANS(_10sept_0_107[[#This Row],[V_phase]]))</f>
        <v>4.8561093463509409E-3</v>
      </c>
    </row>
    <row r="226" spans="1:11" x14ac:dyDescent="0.25">
      <c r="A226">
        <v>43</v>
      </c>
      <c r="B226">
        <v>-5.81</v>
      </c>
      <c r="C226">
        <v>63.74</v>
      </c>
      <c r="D226">
        <v>-5.82</v>
      </c>
      <c r="E226">
        <v>62.84</v>
      </c>
      <c r="F226">
        <f>_10sept_0_107[[#This Row],[H_mag]]-40</f>
        <v>-45.81</v>
      </c>
      <c r="G226">
        <f>_10sept_0_107[[#This Row],[V_mag]]-40</f>
        <v>-45.82</v>
      </c>
      <c r="H226">
        <f>10^(_10sept_0_107[[#This Row],[H_mag_adj]]/20)*COS(RADIANS(_10sept_0_107[[#This Row],[H_phase]]))</f>
        <v>2.2665197349123851E-3</v>
      </c>
      <c r="I226">
        <f>10^(_10sept_0_107[[#This Row],[H_mag_adj]]/20)*SIN(RADIANS(_10sept_0_107[[#This Row],[H_phase]]))</f>
        <v>4.5940258733595599E-3</v>
      </c>
      <c r="J226">
        <f>10^(_10sept_0_107[[#This Row],[V_mag_adj]]/20)*COS(RADIANS(_10sept_0_107[[#This Row],[V_phase]]))</f>
        <v>2.3357093088551073E-3</v>
      </c>
      <c r="K226">
        <f>10^(_10sept_0_107[[#This Row],[V_mag_adj]]/20)*SIN(RADIANS(_10sept_0_107[[#This Row],[V_phase]]))</f>
        <v>4.5526137664771704E-3</v>
      </c>
    </row>
    <row r="227" spans="1:11" x14ac:dyDescent="0.25">
      <c r="A227">
        <v>44</v>
      </c>
      <c r="B227">
        <v>-5.95</v>
      </c>
      <c r="C227">
        <v>58.45</v>
      </c>
      <c r="D227">
        <v>-5.96</v>
      </c>
      <c r="E227">
        <v>57.46</v>
      </c>
      <c r="F227">
        <f>_10sept_0_107[[#This Row],[H_mag]]-40</f>
        <v>-45.95</v>
      </c>
      <c r="G227">
        <f>_10sept_0_107[[#This Row],[V_mag]]-40</f>
        <v>-45.96</v>
      </c>
      <c r="H227">
        <f>10^(_10sept_0_107[[#This Row],[H_mag_adj]]/20)*COS(RADIANS(_10sept_0_107[[#This Row],[H_phase]]))</f>
        <v>2.6375637036334574E-3</v>
      </c>
      <c r="I227">
        <f>10^(_10sept_0_107[[#This Row],[H_mag_adj]]/20)*SIN(RADIANS(_10sept_0_107[[#This Row],[H_phase]]))</f>
        <v>4.2956937466221163E-3</v>
      </c>
      <c r="J227">
        <f>10^(_10sept_0_107[[#This Row],[V_mag_adj]]/20)*COS(RADIANS(_10sept_0_107[[#This Row],[V_phase]]))</f>
        <v>2.7082707425813398E-3</v>
      </c>
      <c r="K227">
        <f>10^(_10sept_0_107[[#This Row],[V_mag_adj]]/20)*SIN(RADIANS(_10sept_0_107[[#This Row],[V_phase]]))</f>
        <v>4.2445913690079707E-3</v>
      </c>
    </row>
    <row r="228" spans="1:11" x14ac:dyDescent="0.25">
      <c r="A228">
        <v>45</v>
      </c>
      <c r="B228">
        <v>-6.09</v>
      </c>
      <c r="C228">
        <v>52.86</v>
      </c>
      <c r="D228">
        <v>-6.12</v>
      </c>
      <c r="E228">
        <v>51.58</v>
      </c>
      <c r="F228">
        <f>_10sept_0_107[[#This Row],[H_mag]]-40</f>
        <v>-46.09</v>
      </c>
      <c r="G228">
        <f>_10sept_0_107[[#This Row],[V_mag]]-40</f>
        <v>-46.12</v>
      </c>
      <c r="H228">
        <f>10^(_10sept_0_107[[#This Row],[H_mag_adj]]/20)*COS(RADIANS(_10sept_0_107[[#This Row],[H_phase]]))</f>
        <v>2.9947990624813836E-3</v>
      </c>
      <c r="I228">
        <f>10^(_10sept_0_107[[#This Row],[H_mag_adj]]/20)*SIN(RADIANS(_10sept_0_107[[#This Row],[H_phase]]))</f>
        <v>3.9540934001154873E-3</v>
      </c>
      <c r="J228">
        <f>10^(_10sept_0_107[[#This Row],[V_mag_adj]]/20)*COS(RADIANS(_10sept_0_107[[#This Row],[V_phase]]))</f>
        <v>3.0717519122058137E-3</v>
      </c>
      <c r="K228">
        <f>10^(_10sept_0_107[[#This Row],[V_mag_adj]]/20)*SIN(RADIANS(_10sept_0_107[[#This Row],[V_phase]]))</f>
        <v>3.8728085050515485E-3</v>
      </c>
    </row>
    <row r="229" spans="1:11" x14ac:dyDescent="0.25">
      <c r="A229">
        <v>46</v>
      </c>
      <c r="B229">
        <v>-6.24</v>
      </c>
      <c r="C229">
        <v>46.09</v>
      </c>
      <c r="D229">
        <v>-6.24</v>
      </c>
      <c r="E229">
        <v>45.54</v>
      </c>
      <c r="F229">
        <f>_10sept_0_107[[#This Row],[H_mag]]-40</f>
        <v>-46.24</v>
      </c>
      <c r="G229">
        <f>_10sept_0_107[[#This Row],[V_mag]]-40</f>
        <v>-46.24</v>
      </c>
      <c r="H229">
        <f>10^(_10sept_0_107[[#This Row],[H_mag_adj]]/20)*COS(RADIANS(_10sept_0_107[[#This Row],[H_phase]]))</f>
        <v>3.3811445275596405E-3</v>
      </c>
      <c r="I229">
        <f>10^(_10sept_0_107[[#This Row],[H_mag_adj]]/20)*SIN(RADIANS(_10sept_0_107[[#This Row],[H_phase]]))</f>
        <v>3.51230188765177E-3</v>
      </c>
      <c r="J229">
        <f>10^(_10sept_0_107[[#This Row],[V_mag_adj]]/20)*COS(RADIANS(_10sept_0_107[[#This Row],[V_phase]]))</f>
        <v>3.4147039079320388E-3</v>
      </c>
      <c r="K229">
        <f>10^(_10sept_0_107[[#This Row],[V_mag_adj]]/20)*SIN(RADIANS(_10sept_0_107[[#This Row],[V_phase]]))</f>
        <v>3.4796839062481463E-3</v>
      </c>
    </row>
    <row r="230" spans="1:11" x14ac:dyDescent="0.25">
      <c r="A230">
        <v>47</v>
      </c>
      <c r="B230">
        <v>-6.35</v>
      </c>
      <c r="C230">
        <v>39.4</v>
      </c>
      <c r="D230">
        <v>-6.39</v>
      </c>
      <c r="E230">
        <v>38.770000000000003</v>
      </c>
      <c r="F230">
        <f>_10sept_0_107[[#This Row],[H_mag]]-40</f>
        <v>-46.35</v>
      </c>
      <c r="G230">
        <f>_10sept_0_107[[#This Row],[V_mag]]-40</f>
        <v>-46.39</v>
      </c>
      <c r="H230">
        <f>10^(_10sept_0_107[[#This Row],[H_mag_adj]]/20)*COS(RADIANS(_10sept_0_107[[#This Row],[H_phase]]))</f>
        <v>3.7198872942104983E-3</v>
      </c>
      <c r="I230">
        <f>10^(_10sept_0_107[[#This Row],[H_mag_adj]]/20)*SIN(RADIANS(_10sept_0_107[[#This Row],[H_phase]]))</f>
        <v>3.055549871636214E-3</v>
      </c>
      <c r="J230">
        <f>10^(_10sept_0_107[[#This Row],[V_mag_adj]]/20)*COS(RADIANS(_10sept_0_107[[#This Row],[V_phase]]))</f>
        <v>3.7360146130243437E-3</v>
      </c>
      <c r="K230">
        <f>10^(_10sept_0_107[[#This Row],[V_mag_adj]]/20)*SIN(RADIANS(_10sept_0_107[[#This Row],[V_phase]]))</f>
        <v>3.0006134860045145E-3</v>
      </c>
    </row>
    <row r="231" spans="1:11" x14ac:dyDescent="0.25">
      <c r="A231">
        <v>48</v>
      </c>
      <c r="B231">
        <v>-6.52</v>
      </c>
      <c r="C231">
        <v>31.68</v>
      </c>
      <c r="D231">
        <v>-6.54</v>
      </c>
      <c r="E231">
        <v>31.71</v>
      </c>
      <c r="F231">
        <f>_10sept_0_107[[#This Row],[H_mag]]-40</f>
        <v>-46.519999999999996</v>
      </c>
      <c r="G231">
        <f>_10sept_0_107[[#This Row],[V_mag]]-40</f>
        <v>-46.54</v>
      </c>
      <c r="H231">
        <f>10^(_10sept_0_107[[#This Row],[H_mag_adj]]/20)*COS(RADIANS(_10sept_0_107[[#This Row],[H_phase]]))</f>
        <v>4.0172304317453557E-3</v>
      </c>
      <c r="I231">
        <f>10^(_10sept_0_107[[#This Row],[H_mag_adj]]/20)*SIN(RADIANS(_10sept_0_107[[#This Row],[H_phase]]))</f>
        <v>2.4791553301401008E-3</v>
      </c>
      <c r="J231">
        <f>10^(_10sept_0_107[[#This Row],[V_mag_adj]]/20)*COS(RADIANS(_10sept_0_107[[#This Row],[V_phase]]))</f>
        <v>4.0066954116066509E-3</v>
      </c>
      <c r="K231">
        <f>10^(_10sept_0_107[[#This Row],[V_mag_adj]]/20)*SIN(RADIANS(_10sept_0_107[[#This Row],[V_phase]]))</f>
        <v>2.4755516711659192E-3</v>
      </c>
    </row>
    <row r="232" spans="1:11" x14ac:dyDescent="0.25">
      <c r="A232">
        <v>49</v>
      </c>
      <c r="B232">
        <v>-6.69</v>
      </c>
      <c r="C232">
        <v>24.3</v>
      </c>
      <c r="D232">
        <v>-6.7</v>
      </c>
      <c r="E232">
        <v>24.06</v>
      </c>
      <c r="F232">
        <f>_10sept_0_107[[#This Row],[H_mag]]-40</f>
        <v>-46.69</v>
      </c>
      <c r="G232">
        <f>_10sept_0_107[[#This Row],[V_mag]]-40</f>
        <v>-46.7</v>
      </c>
      <c r="H232">
        <f>10^(_10sept_0_107[[#This Row],[H_mag_adj]]/20)*COS(RADIANS(_10sept_0_107[[#This Row],[H_phase]]))</f>
        <v>4.2190102996622816E-3</v>
      </c>
      <c r="I232">
        <f>10^(_10sept_0_107[[#This Row],[H_mag_adj]]/20)*SIN(RADIANS(_10sept_0_107[[#This Row],[H_phase]]))</f>
        <v>1.9049561943898217E-3</v>
      </c>
      <c r="J232">
        <f>10^(_10sept_0_107[[#This Row],[V_mag_adj]]/20)*COS(RADIANS(_10sept_0_107[[#This Row],[V_phase]]))</f>
        <v>4.2220890660470871E-3</v>
      </c>
      <c r="K232">
        <f>10^(_10sept_0_107[[#This Row],[V_mag_adj]]/20)*SIN(RADIANS(_10sept_0_107[[#This Row],[V_phase]]))</f>
        <v>1.8850954388008926E-3</v>
      </c>
    </row>
    <row r="233" spans="1:11" x14ac:dyDescent="0.25">
      <c r="A233">
        <v>50</v>
      </c>
      <c r="B233">
        <v>-6.9</v>
      </c>
      <c r="C233">
        <v>15.44</v>
      </c>
      <c r="D233">
        <v>-6.89</v>
      </c>
      <c r="E233">
        <v>15.51</v>
      </c>
      <c r="F233">
        <f>_10sept_0_107[[#This Row],[H_mag]]-40</f>
        <v>-46.9</v>
      </c>
      <c r="G233">
        <f>_10sept_0_107[[#This Row],[V_mag]]-40</f>
        <v>-46.89</v>
      </c>
      <c r="H233">
        <f>10^(_10sept_0_107[[#This Row],[H_mag_adj]]/20)*COS(RADIANS(_10sept_0_107[[#This Row],[H_phase]]))</f>
        <v>4.3554836219945672E-3</v>
      </c>
      <c r="I233">
        <f>10^(_10sept_0_107[[#This Row],[H_mag_adj]]/20)*SIN(RADIANS(_10sept_0_107[[#This Row],[H_phase]]))</f>
        <v>1.2029720966142111E-3</v>
      </c>
      <c r="J233">
        <f>10^(_10sept_0_107[[#This Row],[V_mag_adj]]/20)*COS(RADIANS(_10sept_0_107[[#This Row],[V_phase]]))</f>
        <v>4.3590262908330497E-3</v>
      </c>
      <c r="K233">
        <f>10^(_10sept_0_107[[#This Row],[V_mag_adj]]/20)*SIN(RADIANS(_10sept_0_107[[#This Row],[V_phase]]))</f>
        <v>1.2096843237278823E-3</v>
      </c>
    </row>
    <row r="234" spans="1:11" x14ac:dyDescent="0.25">
      <c r="A234">
        <v>51</v>
      </c>
      <c r="B234">
        <v>-7.13</v>
      </c>
      <c r="C234">
        <v>6.25</v>
      </c>
      <c r="D234">
        <v>-7.12</v>
      </c>
      <c r="E234">
        <v>6.28</v>
      </c>
      <c r="F234">
        <f>_10sept_0_107[[#This Row],[H_mag]]-40</f>
        <v>-47.13</v>
      </c>
      <c r="G234">
        <f>_10sept_0_107[[#This Row],[V_mag]]-40</f>
        <v>-47.12</v>
      </c>
      <c r="H234">
        <f>10^(_10sept_0_107[[#This Row],[H_mag_adj]]/20)*COS(RADIANS(_10sept_0_107[[#This Row],[H_phase]]))</f>
        <v>4.3743245166808411E-3</v>
      </c>
      <c r="I234">
        <f>10^(_10sept_0_107[[#This Row],[H_mag_adj]]/20)*SIN(RADIANS(_10sept_0_107[[#This Row],[H_phase]]))</f>
        <v>4.790664486592385E-4</v>
      </c>
      <c r="J234">
        <f>10^(_10sept_0_107[[#This Row],[V_mag_adj]]/20)*COS(RADIANS(_10sept_0_107[[#This Row],[V_phase]]))</f>
        <v>4.3791118161705085E-3</v>
      </c>
      <c r="K234">
        <f>10^(_10sept_0_107[[#This Row],[V_mag_adj]]/20)*SIN(RADIANS(_10sept_0_107[[#This Row],[V_phase]]))</f>
        <v>4.8191127544766366E-4</v>
      </c>
    </row>
    <row r="235" spans="1:11" x14ac:dyDescent="0.25">
      <c r="A235">
        <v>52</v>
      </c>
      <c r="B235">
        <v>-7.37</v>
      </c>
      <c r="C235">
        <v>-3.57</v>
      </c>
      <c r="D235">
        <v>-7.39</v>
      </c>
      <c r="E235">
        <v>-4.12</v>
      </c>
      <c r="F235">
        <f>_10sept_0_107[[#This Row],[H_mag]]-40</f>
        <v>-47.37</v>
      </c>
      <c r="G235">
        <f>_10sept_0_107[[#This Row],[V_mag]]-40</f>
        <v>-47.39</v>
      </c>
      <c r="H235">
        <f>10^(_10sept_0_107[[#This Row],[H_mag_adj]]/20)*COS(RADIANS(_10sept_0_107[[#This Row],[H_phase]]))</f>
        <v>4.2722476462862787E-3</v>
      </c>
      <c r="I235">
        <f>10^(_10sept_0_107[[#This Row],[H_mag_adj]]/20)*SIN(RADIANS(_10sept_0_107[[#This Row],[H_phase]]))</f>
        <v>-2.665413148340298E-4</v>
      </c>
      <c r="J235">
        <f>10^(_10sept_0_107[[#This Row],[V_mag_adj]]/20)*COS(RADIANS(_10sept_0_107[[#This Row],[V_phase]]))</f>
        <v>4.2596726775819167E-3</v>
      </c>
      <c r="K235">
        <f>10^(_10sept_0_107[[#This Row],[V_mag_adj]]/20)*SIN(RADIANS(_10sept_0_107[[#This Row],[V_phase]]))</f>
        <v>-3.0683171781691916E-4</v>
      </c>
    </row>
    <row r="236" spans="1:11" x14ac:dyDescent="0.25">
      <c r="A236">
        <v>53</v>
      </c>
      <c r="B236">
        <v>-7.57</v>
      </c>
      <c r="C236">
        <v>-13.63</v>
      </c>
      <c r="D236">
        <v>-7.6</v>
      </c>
      <c r="E236">
        <v>-14.11</v>
      </c>
      <c r="F236">
        <f>_10sept_0_107[[#This Row],[H_mag]]-40</f>
        <v>-47.57</v>
      </c>
      <c r="G236">
        <f>_10sept_0_107[[#This Row],[V_mag]]-40</f>
        <v>-47.6</v>
      </c>
      <c r="H236">
        <f>10^(_10sept_0_107[[#This Row],[H_mag_adj]]/20)*COS(RADIANS(_10sept_0_107[[#This Row],[H_phase]]))</f>
        <v>4.0653108913793765E-3</v>
      </c>
      <c r="I236">
        <f>10^(_10sept_0_107[[#This Row],[H_mag_adj]]/20)*SIN(RADIANS(_10sept_0_107[[#This Row],[H_phase]]))</f>
        <v>-9.8575567088339945E-4</v>
      </c>
      <c r="J236">
        <f>10^(_10sept_0_107[[#This Row],[V_mag_adj]]/20)*COS(RADIANS(_10sept_0_107[[#This Row],[V_phase]]))</f>
        <v>4.0429221809610222E-3</v>
      </c>
      <c r="K236">
        <f>10^(_10sept_0_107[[#This Row],[V_mag_adj]]/20)*SIN(RADIANS(_10sept_0_107[[#This Row],[V_phase]]))</f>
        <v>-1.016262036183147E-3</v>
      </c>
    </row>
    <row r="237" spans="1:11" x14ac:dyDescent="0.25">
      <c r="A237">
        <v>54</v>
      </c>
      <c r="B237">
        <v>-7.77</v>
      </c>
      <c r="C237">
        <v>-24.85</v>
      </c>
      <c r="D237">
        <v>-7.78</v>
      </c>
      <c r="E237">
        <v>-25.45</v>
      </c>
      <c r="F237">
        <f>_10sept_0_107[[#This Row],[H_mag]]-40</f>
        <v>-47.769999999999996</v>
      </c>
      <c r="G237">
        <f>_10sept_0_107[[#This Row],[V_mag]]-40</f>
        <v>-47.78</v>
      </c>
      <c r="H237">
        <f>10^(_10sept_0_107[[#This Row],[H_mag_adj]]/20)*COS(RADIANS(_10sept_0_107[[#This Row],[H_phase]]))</f>
        <v>3.7094035533241274E-3</v>
      </c>
      <c r="I237">
        <f>10^(_10sept_0_107[[#This Row],[H_mag_adj]]/20)*SIN(RADIANS(_10sept_0_107[[#This Row],[H_phase]]))</f>
        <v>-1.7179148470437755E-3</v>
      </c>
      <c r="J237">
        <f>10^(_10sept_0_107[[#This Row],[V_mag_adj]]/20)*COS(RADIANS(_10sept_0_107[[#This Row],[V_phase]]))</f>
        <v>3.6869633131577663E-3</v>
      </c>
      <c r="K237">
        <f>10^(_10sept_0_107[[#This Row],[V_mag_adj]]/20)*SIN(RADIANS(_10sept_0_107[[#This Row],[V_phase]]))</f>
        <v>-1.7546434546480637E-3</v>
      </c>
    </row>
    <row r="238" spans="1:11" x14ac:dyDescent="0.25">
      <c r="A238">
        <v>55</v>
      </c>
      <c r="B238">
        <v>-7.95</v>
      </c>
      <c r="C238">
        <v>-36.5</v>
      </c>
      <c r="D238">
        <v>-7.96</v>
      </c>
      <c r="E238">
        <v>-36.659999999999997</v>
      </c>
      <c r="F238">
        <f>_10sept_0_107[[#This Row],[H_mag]]-40</f>
        <v>-47.95</v>
      </c>
      <c r="G238">
        <f>_10sept_0_107[[#This Row],[V_mag]]-40</f>
        <v>-47.96</v>
      </c>
      <c r="H238">
        <f>10^(_10sept_0_107[[#This Row],[H_mag_adj]]/20)*COS(RADIANS(_10sept_0_107[[#This Row],[H_phase]]))</f>
        <v>3.2186868274615955E-3</v>
      </c>
      <c r="I238">
        <f>10^(_10sept_0_107[[#This Row],[H_mag_adj]]/20)*SIN(RADIANS(_10sept_0_107[[#This Row],[H_phase]]))</f>
        <v>-2.3817029650285144E-3</v>
      </c>
      <c r="J238">
        <f>10^(_10sept_0_107[[#This Row],[V_mag_adj]]/20)*COS(RADIANS(_10sept_0_107[[#This Row],[V_phase]]))</f>
        <v>3.2083274661626518E-3</v>
      </c>
      <c r="K238">
        <f>10^(_10sept_0_107[[#This Row],[V_mag_adj]]/20)*SIN(RADIANS(_10sept_0_107[[#This Row],[V_phase]]))</f>
        <v>-2.3879311455762293E-3</v>
      </c>
    </row>
    <row r="239" spans="1:11" x14ac:dyDescent="0.25">
      <c r="A239">
        <v>56</v>
      </c>
      <c r="B239">
        <v>-8.07</v>
      </c>
      <c r="C239">
        <v>-48.16</v>
      </c>
      <c r="D239">
        <v>-8.06</v>
      </c>
      <c r="E239">
        <v>-48.08</v>
      </c>
      <c r="F239">
        <f>_10sept_0_107[[#This Row],[H_mag]]-40</f>
        <v>-48.07</v>
      </c>
      <c r="G239">
        <f>_10sept_0_107[[#This Row],[V_mag]]-40</f>
        <v>-48.06</v>
      </c>
      <c r="H239">
        <f>10^(_10sept_0_107[[#This Row],[H_mag_adj]]/20)*COS(RADIANS(_10sept_0_107[[#This Row],[H_phase]]))</f>
        <v>2.6342693434897109E-3</v>
      </c>
      <c r="I239">
        <f>10^(_10sept_0_107[[#This Row],[H_mag_adj]]/20)*SIN(RADIANS(_10sept_0_107[[#This Row],[H_phase]]))</f>
        <v>-2.9421335887786942E-3</v>
      </c>
      <c r="J239">
        <f>10^(_10sept_0_107[[#This Row],[V_mag_adj]]/20)*COS(RADIANS(_10sept_0_107[[#This Row],[V_phase]]))</f>
        <v>2.641414058211613E-3</v>
      </c>
      <c r="K239">
        <f>10^(_10sept_0_107[[#This Row],[V_mag_adj]]/20)*SIN(RADIANS(_10sept_0_107[[#This Row],[V_phase]]))</f>
        <v>-2.9418375549121641E-3</v>
      </c>
    </row>
    <row r="240" spans="1:11" x14ac:dyDescent="0.25">
      <c r="A240">
        <v>57</v>
      </c>
      <c r="B240">
        <v>-8.18</v>
      </c>
      <c r="C240">
        <v>-59.75</v>
      </c>
      <c r="D240">
        <v>-8.1999999999999993</v>
      </c>
      <c r="E240">
        <v>-60.11</v>
      </c>
      <c r="F240">
        <f>_10sept_0_107[[#This Row],[H_mag]]-40</f>
        <v>-48.18</v>
      </c>
      <c r="G240">
        <f>_10sept_0_107[[#This Row],[V_mag]]-40</f>
        <v>-48.2</v>
      </c>
      <c r="H240">
        <f>10^(_10sept_0_107[[#This Row],[H_mag_adj]]/20)*COS(RADIANS(_10sept_0_107[[#This Row],[H_phase]]))</f>
        <v>1.9644262544507587E-3</v>
      </c>
      <c r="I240">
        <f>10^(_10sept_0_107[[#This Row],[H_mag_adj]]/20)*SIN(RADIANS(_10sept_0_107[[#This Row],[H_phase]]))</f>
        <v>-3.3684573306113751E-3</v>
      </c>
      <c r="J240">
        <f>10^(_10sept_0_107[[#This Row],[V_mag_adj]]/20)*COS(RADIANS(_10sept_0_107[[#This Row],[V_phase]]))</f>
        <v>1.9387536871848718E-3</v>
      </c>
      <c r="K240">
        <f>10^(_10sept_0_107[[#This Row],[V_mag_adj]]/20)*SIN(RADIANS(_10sept_0_107[[#This Row],[V_phase]]))</f>
        <v>-3.3729581415708554E-3</v>
      </c>
    </row>
    <row r="241" spans="1:11" x14ac:dyDescent="0.25">
      <c r="A241">
        <v>58</v>
      </c>
      <c r="B241">
        <v>-8.3000000000000007</v>
      </c>
      <c r="C241">
        <v>-72.02</v>
      </c>
      <c r="D241">
        <v>-8.31</v>
      </c>
      <c r="E241">
        <v>-71.87</v>
      </c>
      <c r="F241">
        <f>_10sept_0_107[[#This Row],[H_mag]]-40</f>
        <v>-48.3</v>
      </c>
      <c r="G241">
        <f>_10sept_0_107[[#This Row],[V_mag]]-40</f>
        <v>-48.31</v>
      </c>
      <c r="H241">
        <f>10^(_10sept_0_107[[#This Row],[H_mag_adj]]/20)*COS(RADIANS(_10sept_0_107[[#This Row],[H_phase]]))</f>
        <v>1.1871771201144498E-3</v>
      </c>
      <c r="I241">
        <f>10^(_10sept_0_107[[#This Row],[H_mag_adj]]/20)*SIN(RADIANS(_10sept_0_107[[#This Row],[H_phase]]))</f>
        <v>-3.6580998301247612E-3</v>
      </c>
      <c r="J241">
        <f>10^(_10sept_0_107[[#This Row],[V_mag_adj]]/20)*COS(RADIANS(_10sept_0_107[[#This Row],[V_phase]]))</f>
        <v>1.1953729073047074E-3</v>
      </c>
      <c r="K241">
        <f>10^(_10sept_0_107[[#This Row],[V_mag_adj]]/20)*SIN(RADIANS(_10sept_0_107[[#This Row],[V_phase]]))</f>
        <v>-3.6507737461038037E-3</v>
      </c>
    </row>
    <row r="242" spans="1:11" x14ac:dyDescent="0.25">
      <c r="A242">
        <v>59</v>
      </c>
      <c r="B242">
        <v>-8.43</v>
      </c>
      <c r="C242">
        <v>-84.08</v>
      </c>
      <c r="D242">
        <v>-8.4700000000000006</v>
      </c>
      <c r="E242">
        <v>-83.68</v>
      </c>
      <c r="F242">
        <f>_10sept_0_107[[#This Row],[H_mag]]-40</f>
        <v>-48.43</v>
      </c>
      <c r="G242">
        <f>_10sept_0_107[[#This Row],[V_mag]]-40</f>
        <v>-48.47</v>
      </c>
      <c r="H242">
        <f>10^(_10sept_0_107[[#This Row],[H_mag_adj]]/20)*COS(RADIANS(_10sept_0_107[[#This Row],[H_phase]]))</f>
        <v>3.907743622914317E-4</v>
      </c>
      <c r="I242">
        <f>10^(_10sept_0_107[[#This Row],[H_mag_adj]]/20)*SIN(RADIANS(_10sept_0_107[[#This Row],[H_phase]]))</f>
        <v>-3.7685792722606062E-3</v>
      </c>
      <c r="J242">
        <f>10^(_10sept_0_107[[#This Row],[V_mag_adj]]/20)*COS(RADIANS(_10sept_0_107[[#This Row],[V_phase]]))</f>
        <v>4.1515799003462615E-4</v>
      </c>
      <c r="K242">
        <f>10^(_10sept_0_107[[#This Row],[V_mag_adj]]/20)*SIN(RADIANS(_10sept_0_107[[#This Row],[V_phase]]))</f>
        <v>-3.748457244592582E-3</v>
      </c>
    </row>
    <row r="243" spans="1:11" x14ac:dyDescent="0.25">
      <c r="A243">
        <v>60</v>
      </c>
      <c r="B243">
        <v>-8.6</v>
      </c>
      <c r="C243">
        <v>-95.07</v>
      </c>
      <c r="D243">
        <v>-8.58</v>
      </c>
      <c r="E243">
        <v>-94.82</v>
      </c>
      <c r="F243">
        <f>_10sept_0_107[[#This Row],[H_mag]]-40</f>
        <v>-48.6</v>
      </c>
      <c r="G243">
        <f>_10sept_0_107[[#This Row],[V_mag]]-40</f>
        <v>-48.58</v>
      </c>
      <c r="H243">
        <f>10^(_10sept_0_107[[#This Row],[H_mag_adj]]/20)*COS(RADIANS(_10sept_0_107[[#This Row],[H_phase]]))</f>
        <v>-3.2833593195081038E-4</v>
      </c>
      <c r="I243">
        <f>10^(_10sept_0_107[[#This Row],[H_mag_adj]]/20)*SIN(RADIANS(_10sept_0_107[[#This Row],[H_phase]]))</f>
        <v>-3.7008158778597481E-3</v>
      </c>
      <c r="J243">
        <f>10^(_10sept_0_107[[#This Row],[V_mag_adj]]/20)*COS(RADIANS(_10sept_0_107[[#This Row],[V_phase]]))</f>
        <v>-3.1290466290268026E-4</v>
      </c>
      <c r="K243">
        <f>10^(_10sept_0_107[[#This Row],[V_mag_adj]]/20)*SIN(RADIANS(_10sept_0_107[[#This Row],[V_phase]]))</f>
        <v>-3.7107477630058121E-3</v>
      </c>
    </row>
    <row r="244" spans="1:11" x14ac:dyDescent="0.25">
      <c r="A244">
        <v>61</v>
      </c>
      <c r="B244">
        <v>-8.76</v>
      </c>
      <c r="C244">
        <v>-106.5</v>
      </c>
      <c r="D244">
        <v>-8.83</v>
      </c>
      <c r="E244">
        <v>-107.06</v>
      </c>
      <c r="F244">
        <f>_10sept_0_107[[#This Row],[H_mag]]-40</f>
        <v>-48.76</v>
      </c>
      <c r="G244">
        <f>_10sept_0_107[[#This Row],[V_mag]]-40</f>
        <v>-48.83</v>
      </c>
      <c r="H244">
        <f>10^(_10sept_0_107[[#This Row],[H_mag_adj]]/20)*COS(RADIANS(_10sept_0_107[[#This Row],[H_phase]]))</f>
        <v>-1.0359571796819279E-3</v>
      </c>
      <c r="I244">
        <f>10^(_10sept_0_107[[#This Row],[H_mag_adj]]/20)*SIN(RADIANS(_10sept_0_107[[#This Row],[H_phase]]))</f>
        <v>-3.4973328268333818E-3</v>
      </c>
      <c r="J244">
        <f>10^(_10sept_0_107[[#This Row],[V_mag_adj]]/20)*COS(RADIANS(_10sept_0_107[[#This Row],[V_phase]]))</f>
        <v>-1.0615002934689002E-3</v>
      </c>
      <c r="K244">
        <f>10^(_10sept_0_107[[#This Row],[V_mag_adj]]/20)*SIN(RADIANS(_10sept_0_107[[#This Row],[V_phase]]))</f>
        <v>-3.4590513666263312E-3</v>
      </c>
    </row>
    <row r="245" spans="1:11" x14ac:dyDescent="0.25">
      <c r="A245">
        <v>62</v>
      </c>
      <c r="B245">
        <v>-8.98</v>
      </c>
      <c r="C245">
        <v>-118.48</v>
      </c>
      <c r="D245">
        <v>-9.0399999999999991</v>
      </c>
      <c r="E245">
        <v>-118.63</v>
      </c>
      <c r="F245">
        <f>_10sept_0_107[[#This Row],[H_mag]]-40</f>
        <v>-48.980000000000004</v>
      </c>
      <c r="G245">
        <f>_10sept_0_107[[#This Row],[V_mag]]-40</f>
        <v>-49.04</v>
      </c>
      <c r="H245">
        <f>10^(_10sept_0_107[[#This Row],[H_mag_adj]]/20)*COS(RADIANS(_10sept_0_107[[#This Row],[H_phase]]))</f>
        <v>-1.695834934851646E-3</v>
      </c>
      <c r="I245">
        <f>10^(_10sept_0_107[[#This Row],[H_mag_adj]]/20)*SIN(RADIANS(_10sept_0_107[[#This Row],[H_phase]]))</f>
        <v>-3.1259410340644957E-3</v>
      </c>
      <c r="J245">
        <f>10^(_10sept_0_107[[#This Row],[V_mag_adj]]/20)*COS(RADIANS(_10sept_0_107[[#This Row],[V_phase]]))</f>
        <v>-1.692282466798491E-3</v>
      </c>
      <c r="K245">
        <f>10^(_10sept_0_107[[#This Row],[V_mag_adj]]/20)*SIN(RADIANS(_10sept_0_107[[#This Row],[V_phase]]))</f>
        <v>-3.1000024508048116E-3</v>
      </c>
    </row>
    <row r="246" spans="1:11" x14ac:dyDescent="0.25">
      <c r="A246">
        <v>63</v>
      </c>
      <c r="B246">
        <v>-9.2799999999999994</v>
      </c>
      <c r="C246">
        <v>-130.27000000000001</v>
      </c>
      <c r="D246">
        <v>-9.32</v>
      </c>
      <c r="E246">
        <v>-130.47</v>
      </c>
      <c r="F246">
        <f>_10sept_0_107[[#This Row],[H_mag]]-40</f>
        <v>-49.28</v>
      </c>
      <c r="G246">
        <f>_10sept_0_107[[#This Row],[V_mag]]-40</f>
        <v>-49.32</v>
      </c>
      <c r="H246">
        <f>10^(_10sept_0_107[[#This Row],[H_mag_adj]]/20)*COS(RADIANS(_10sept_0_107[[#This Row],[H_phase]]))</f>
        <v>-2.2207254516505553E-3</v>
      </c>
      <c r="I246">
        <f>10^(_10sept_0_107[[#This Row],[H_mag_adj]]/20)*SIN(RADIANS(_10sept_0_107[[#This Row],[H_phase]]))</f>
        <v>-2.6213707911908841E-3</v>
      </c>
      <c r="J246">
        <f>10^(_10sept_0_107[[#This Row],[V_mag_adj]]/20)*COS(RADIANS(_10sept_0_107[[#This Row],[V_phase]]))</f>
        <v>-2.2196169276568049E-3</v>
      </c>
      <c r="K246">
        <f>10^(_10sept_0_107[[#This Row],[V_mag_adj]]/20)*SIN(RADIANS(_10sept_0_107[[#This Row],[V_phase]]))</f>
        <v>-2.6015946272734433E-3</v>
      </c>
    </row>
    <row r="247" spans="1:11" x14ac:dyDescent="0.25">
      <c r="A247">
        <v>64</v>
      </c>
      <c r="B247">
        <v>-9.61</v>
      </c>
      <c r="C247">
        <v>-142.71</v>
      </c>
      <c r="D247">
        <v>-9.67</v>
      </c>
      <c r="E247">
        <v>-142.80000000000001</v>
      </c>
      <c r="F247">
        <f>_10sept_0_107[[#This Row],[H_mag]]-40</f>
        <v>-49.61</v>
      </c>
      <c r="G247">
        <f>_10sept_0_107[[#This Row],[V_mag]]-40</f>
        <v>-49.67</v>
      </c>
      <c r="H247">
        <f>10^(_10sept_0_107[[#This Row],[H_mag_adj]]/20)*COS(RADIANS(_10sept_0_107[[#This Row],[H_phase]]))</f>
        <v>-2.6313792068728995E-3</v>
      </c>
      <c r="I247">
        <f>10^(_10sept_0_107[[#This Row],[H_mag_adj]]/20)*SIN(RADIANS(_10sept_0_107[[#This Row],[H_phase]]))</f>
        <v>-2.0038480811573199E-3</v>
      </c>
      <c r="J247">
        <f>10^(_10sept_0_107[[#This Row],[V_mag_adj]]/20)*COS(RADIANS(_10sept_0_107[[#This Row],[V_phase]]))</f>
        <v>-2.6163876635786421E-3</v>
      </c>
      <c r="K247">
        <f>10^(_10sept_0_107[[#This Row],[V_mag_adj]]/20)*SIN(RADIANS(_10sept_0_107[[#This Row],[V_phase]]))</f>
        <v>-1.9859463276160716E-3</v>
      </c>
    </row>
    <row r="248" spans="1:11" x14ac:dyDescent="0.25">
      <c r="A248">
        <v>65</v>
      </c>
      <c r="B248">
        <v>-9.9499999999999993</v>
      </c>
      <c r="C248">
        <v>-155.15</v>
      </c>
      <c r="D248">
        <v>-10.029999999999999</v>
      </c>
      <c r="E248">
        <v>-155.88</v>
      </c>
      <c r="F248">
        <f>_10sept_0_107[[#This Row],[H_mag]]-40</f>
        <v>-49.95</v>
      </c>
      <c r="G248">
        <f>_10sept_0_107[[#This Row],[V_mag]]-40</f>
        <v>-50.03</v>
      </c>
      <c r="H248">
        <f>10^(_10sept_0_107[[#This Row],[H_mag_adj]]/20)*COS(RADIANS(_10sept_0_107[[#This Row],[H_phase]]))</f>
        <v>-2.8860515470430933E-3</v>
      </c>
      <c r="I248">
        <f>10^(_10sept_0_107[[#This Row],[H_mag_adj]]/20)*SIN(RADIANS(_10sept_0_107[[#This Row],[H_phase]]))</f>
        <v>-1.3366005425740084E-3</v>
      </c>
      <c r="J248">
        <f>10^(_10sept_0_107[[#This Row],[V_mag_adj]]/20)*COS(RADIANS(_10sept_0_107[[#This Row],[V_phase]]))</f>
        <v>-2.8762328855715799E-3</v>
      </c>
      <c r="K248">
        <f>10^(_10sept_0_107[[#This Row],[V_mag_adj]]/20)*SIN(RADIANS(_10sept_0_107[[#This Row],[V_phase]]))</f>
        <v>-1.2878062246184071E-3</v>
      </c>
    </row>
    <row r="249" spans="1:11" x14ac:dyDescent="0.25">
      <c r="A249">
        <v>66</v>
      </c>
      <c r="B249">
        <v>-10.32</v>
      </c>
      <c r="C249">
        <v>-168.93</v>
      </c>
      <c r="D249">
        <v>-10.32</v>
      </c>
      <c r="E249">
        <v>-169.22</v>
      </c>
      <c r="F249">
        <f>_10sept_0_107[[#This Row],[H_mag]]-40</f>
        <v>-50.32</v>
      </c>
      <c r="G249">
        <f>_10sept_0_107[[#This Row],[V_mag]]-40</f>
        <v>-50.32</v>
      </c>
      <c r="H249">
        <f>10^(_10sept_0_107[[#This Row],[H_mag_adj]]/20)*COS(RADIANS(_10sept_0_107[[#This Row],[H_phase]]))</f>
        <v>-2.9911838247607928E-3</v>
      </c>
      <c r="I249">
        <f>10^(_10sept_0_107[[#This Row],[H_mag_adj]]/20)*SIN(RADIANS(_10sept_0_107[[#This Row],[H_phase]]))</f>
        <v>-5.8522063727174656E-4</v>
      </c>
      <c r="J249">
        <f>10^(_10sept_0_107[[#This Row],[V_mag_adj]]/20)*COS(RADIANS(_10sept_0_107[[#This Row],[V_phase]]))</f>
        <v>-2.9941075654573105E-3</v>
      </c>
      <c r="K249">
        <f>10^(_10sept_0_107[[#This Row],[V_mag_adj]]/20)*SIN(RADIANS(_10sept_0_107[[#This Row],[V_phase]]))</f>
        <v>-5.7007346392429833E-4</v>
      </c>
    </row>
    <row r="250" spans="1:11" x14ac:dyDescent="0.25">
      <c r="A250">
        <v>67</v>
      </c>
      <c r="B250">
        <v>-10.56</v>
      </c>
      <c r="C250">
        <v>178.04</v>
      </c>
      <c r="D250">
        <v>-10.59</v>
      </c>
      <c r="E250">
        <v>177.43</v>
      </c>
      <c r="F250">
        <f>_10sept_0_107[[#This Row],[H_mag]]-40</f>
        <v>-50.56</v>
      </c>
      <c r="G250">
        <f>_10sept_0_107[[#This Row],[V_mag]]-40</f>
        <v>-50.59</v>
      </c>
      <c r="H250">
        <f>10^(_10sept_0_107[[#This Row],[H_mag_adj]]/20)*COS(RADIANS(_10sept_0_107[[#This Row],[H_phase]]))</f>
        <v>-2.9630968087430666E-3</v>
      </c>
      <c r="I250">
        <f>10^(_10sept_0_107[[#This Row],[H_mag_adj]]/20)*SIN(RADIANS(_10sept_0_107[[#This Row],[H_phase]]))</f>
        <v>1.0140251636667563E-4</v>
      </c>
      <c r="J250">
        <f>10^(_10sept_0_107[[#This Row],[V_mag_adj]]/20)*COS(RADIANS(_10sept_0_107[[#This Row],[V_phase]]))</f>
        <v>-2.9516370981204636E-3</v>
      </c>
      <c r="K250">
        <f>10^(_10sept_0_107[[#This Row],[V_mag_adj]]/20)*SIN(RADIANS(_10sept_0_107[[#This Row],[V_phase]]))</f>
        <v>1.3248443259538553E-4</v>
      </c>
    </row>
    <row r="251" spans="1:11" x14ac:dyDescent="0.25">
      <c r="A251">
        <v>68</v>
      </c>
      <c r="B251">
        <v>-10.69</v>
      </c>
      <c r="C251">
        <v>164.73</v>
      </c>
      <c r="D251">
        <v>-10.72</v>
      </c>
      <c r="E251">
        <v>164.32</v>
      </c>
      <c r="F251">
        <f>_10sept_0_107[[#This Row],[H_mag]]-40</f>
        <v>-50.69</v>
      </c>
      <c r="G251">
        <f>_10sept_0_107[[#This Row],[V_mag]]-40</f>
        <v>-50.72</v>
      </c>
      <c r="H251">
        <f>10^(_10sept_0_107[[#This Row],[H_mag_adj]]/20)*COS(RADIANS(_10sept_0_107[[#This Row],[H_phase]]))</f>
        <v>-2.817670662214116E-3</v>
      </c>
      <c r="I251">
        <f>10^(_10sept_0_107[[#This Row],[H_mag_adj]]/20)*SIN(RADIANS(_10sept_0_107[[#This Row],[H_phase]]))</f>
        <v>7.6924195119205041E-4</v>
      </c>
      <c r="J251">
        <f>10^(_10sept_0_107[[#This Row],[V_mag_adj]]/20)*COS(RADIANS(_10sept_0_107[[#This Row],[V_phase]]))</f>
        <v>-2.8023981137220251E-3</v>
      </c>
      <c r="K251">
        <f>10^(_10sept_0_107[[#This Row],[V_mag_adj]]/20)*SIN(RADIANS(_10sept_0_107[[#This Row],[V_phase]]))</f>
        <v>7.866631767238073E-4</v>
      </c>
    </row>
    <row r="252" spans="1:11" x14ac:dyDescent="0.25">
      <c r="A252">
        <v>69</v>
      </c>
      <c r="B252">
        <v>-10.73</v>
      </c>
      <c r="C252">
        <v>152.21</v>
      </c>
      <c r="D252">
        <v>-10.72</v>
      </c>
      <c r="E252">
        <v>151.08000000000001</v>
      </c>
      <c r="F252">
        <f>_10sept_0_107[[#This Row],[H_mag]]-40</f>
        <v>-50.730000000000004</v>
      </c>
      <c r="G252">
        <f>_10sept_0_107[[#This Row],[V_mag]]-40</f>
        <v>-50.72</v>
      </c>
      <c r="H252">
        <f>10^(_10sept_0_107[[#This Row],[H_mag_adj]]/20)*COS(RADIANS(_10sept_0_107[[#This Row],[H_phase]]))</f>
        <v>-2.5720390049442537E-3</v>
      </c>
      <c r="I252">
        <f>10^(_10sept_0_107[[#This Row],[H_mag_adj]]/20)*SIN(RADIANS(_10sept_0_107[[#This Row],[H_phase]]))</f>
        <v>1.3555086899936341E-3</v>
      </c>
      <c r="J252">
        <f>10^(_10sept_0_107[[#This Row],[V_mag_adj]]/20)*COS(RADIANS(_10sept_0_107[[#This Row],[V_phase]]))</f>
        <v>-2.5477383994216151E-3</v>
      </c>
      <c r="K252">
        <f>10^(_10sept_0_107[[#This Row],[V_mag_adj]]/20)*SIN(RADIANS(_10sept_0_107[[#This Row],[V_phase]]))</f>
        <v>1.4075877200084347E-3</v>
      </c>
    </row>
    <row r="253" spans="1:11" x14ac:dyDescent="0.25">
      <c r="A253">
        <v>70</v>
      </c>
      <c r="B253">
        <v>-10.69</v>
      </c>
      <c r="C253">
        <v>139.77000000000001</v>
      </c>
      <c r="D253">
        <v>-10.7</v>
      </c>
      <c r="E253">
        <v>139.24</v>
      </c>
      <c r="F253">
        <f>_10sept_0_107[[#This Row],[H_mag]]-40</f>
        <v>-50.69</v>
      </c>
      <c r="G253">
        <f>_10sept_0_107[[#This Row],[V_mag]]-40</f>
        <v>-50.7</v>
      </c>
      <c r="H253">
        <f>10^(_10sept_0_107[[#This Row],[H_mag_adj]]/20)*COS(RADIANS(_10sept_0_107[[#This Row],[H_phase]]))</f>
        <v>-2.2298986740422657E-3</v>
      </c>
      <c r="I253">
        <f>10^(_10sept_0_107[[#This Row],[H_mag_adj]]/20)*SIN(RADIANS(_10sept_0_107[[#This Row],[H_phase]]))</f>
        <v>1.8864127447831859E-3</v>
      </c>
      <c r="J253">
        <f>10^(_10sept_0_107[[#This Row],[V_mag_adj]]/20)*COS(RADIANS(_10sept_0_107[[#This Row],[V_phase]]))</f>
        <v>-2.2098081398164203E-3</v>
      </c>
      <c r="K253">
        <f>10^(_10sept_0_107[[#This Row],[V_mag_adj]]/20)*SIN(RADIANS(_10sept_0_107[[#This Row],[V_phase]]))</f>
        <v>1.9047646487754975E-3</v>
      </c>
    </row>
    <row r="254" spans="1:11" x14ac:dyDescent="0.25">
      <c r="A254">
        <v>71</v>
      </c>
      <c r="B254">
        <v>-10.69</v>
      </c>
      <c r="C254">
        <v>128.5</v>
      </c>
      <c r="D254">
        <v>-10.67</v>
      </c>
      <c r="E254">
        <v>127.63</v>
      </c>
      <c r="F254">
        <f>_10sept_0_107[[#This Row],[H_mag]]-40</f>
        <v>-50.69</v>
      </c>
      <c r="G254">
        <f>_10sept_0_107[[#This Row],[V_mag]]-40</f>
        <v>-50.67</v>
      </c>
      <c r="H254">
        <f>10^(_10sept_0_107[[#This Row],[H_mag_adj]]/20)*COS(RADIANS(_10sept_0_107[[#This Row],[H_phase]]))</f>
        <v>-1.8182331312409589E-3</v>
      </c>
      <c r="I254">
        <f>10^(_10sept_0_107[[#This Row],[H_mag_adj]]/20)*SIN(RADIANS(_10sept_0_107[[#This Row],[H_phase]]))</f>
        <v>2.2858323255728068E-3</v>
      </c>
      <c r="J254">
        <f>10^(_10sept_0_107[[#This Row],[V_mag_adj]]/20)*COS(RADIANS(_10sept_0_107[[#This Row],[V_phase]]))</f>
        <v>-1.7874269152634633E-3</v>
      </c>
      <c r="K254">
        <f>10^(_10sept_0_107[[#This Row],[V_mag_adj]]/20)*SIN(RADIANS(_10sept_0_107[[#This Row],[V_phase]]))</f>
        <v>2.3185088904068125E-3</v>
      </c>
    </row>
    <row r="255" spans="1:11" x14ac:dyDescent="0.25">
      <c r="A255">
        <v>72</v>
      </c>
      <c r="B255">
        <v>-10.71</v>
      </c>
      <c r="C255">
        <v>117.74</v>
      </c>
      <c r="D255">
        <v>-10.75</v>
      </c>
      <c r="E255">
        <v>117.42</v>
      </c>
      <c r="F255">
        <f>_10sept_0_107[[#This Row],[H_mag]]-40</f>
        <v>-50.71</v>
      </c>
      <c r="G255">
        <f>_10sept_0_107[[#This Row],[V_mag]]-40</f>
        <v>-50.75</v>
      </c>
      <c r="H255">
        <f>10^(_10sept_0_107[[#This Row],[H_mag_adj]]/20)*COS(RADIANS(_10sept_0_107[[#This Row],[H_phase]]))</f>
        <v>-1.3563832415705739E-3</v>
      </c>
      <c r="I255">
        <f>10^(_10sept_0_107[[#This Row],[H_mag_adj]]/20)*SIN(RADIANS(_10sept_0_107[[#This Row],[H_phase]]))</f>
        <v>2.5791528167888071E-3</v>
      </c>
      <c r="J255">
        <f>10^(_10sept_0_107[[#This Row],[V_mag_adj]]/20)*COS(RADIANS(_10sept_0_107[[#This Row],[V_phase]]))</f>
        <v>-1.335791720622147E-3</v>
      </c>
      <c r="K255">
        <f>10^(_10sept_0_107[[#This Row],[V_mag_adj]]/20)*SIN(RADIANS(_10sept_0_107[[#This Row],[V_phase]]))</f>
        <v>2.5748032731782175E-3</v>
      </c>
    </row>
    <row r="256" spans="1:11" x14ac:dyDescent="0.25">
      <c r="A256">
        <v>73</v>
      </c>
      <c r="B256">
        <v>-10.85</v>
      </c>
      <c r="C256">
        <v>107.29</v>
      </c>
      <c r="D256">
        <v>-10.89</v>
      </c>
      <c r="E256">
        <v>107.02</v>
      </c>
      <c r="F256">
        <f>_10sept_0_107[[#This Row],[H_mag]]-40</f>
        <v>-50.85</v>
      </c>
      <c r="G256">
        <f>_10sept_0_107[[#This Row],[V_mag]]-40</f>
        <v>-50.89</v>
      </c>
      <c r="H256">
        <f>10^(_10sept_0_107[[#This Row],[H_mag_adj]]/20)*COS(RADIANS(_10sept_0_107[[#This Row],[H_phase]]))</f>
        <v>-8.5223788211204155E-4</v>
      </c>
      <c r="I256">
        <f>10^(_10sept_0_107[[#This Row],[H_mag_adj]]/20)*SIN(RADIANS(_10sept_0_107[[#This Row],[H_phase]]))</f>
        <v>2.7379037769366334E-3</v>
      </c>
      <c r="J256">
        <f>10^(_10sept_0_107[[#This Row],[V_mag_adj]]/20)*COS(RADIANS(_10sept_0_107[[#This Row],[V_phase]]))</f>
        <v>-8.3547004512430148E-4</v>
      </c>
      <c r="K256">
        <f>10^(_10sept_0_107[[#This Row],[V_mag_adj]]/20)*SIN(RADIANS(_10sept_0_107[[#This Row],[V_phase]]))</f>
        <v>2.729291601113442E-3</v>
      </c>
    </row>
    <row r="257" spans="1:11" x14ac:dyDescent="0.25">
      <c r="A257">
        <v>74</v>
      </c>
      <c r="B257">
        <v>-11.1</v>
      </c>
      <c r="C257">
        <v>96.16</v>
      </c>
      <c r="D257">
        <v>-11.17</v>
      </c>
      <c r="E257">
        <v>95.85</v>
      </c>
      <c r="F257">
        <f>_10sept_0_107[[#This Row],[H_mag]]-40</f>
        <v>-51.1</v>
      </c>
      <c r="G257">
        <f>_10sept_0_107[[#This Row],[V_mag]]-40</f>
        <v>-51.17</v>
      </c>
      <c r="H257">
        <f>10^(_10sept_0_107[[#This Row],[H_mag_adj]]/20)*COS(RADIANS(_10sept_0_107[[#This Row],[H_phase]]))</f>
        <v>-2.9896551529072073E-4</v>
      </c>
      <c r="I257">
        <f>10^(_10sept_0_107[[#This Row],[H_mag_adj]]/20)*SIN(RADIANS(_10sept_0_107[[#This Row],[H_phase]]))</f>
        <v>2.770034437864239E-3</v>
      </c>
      <c r="J257">
        <f>10^(_10sept_0_107[[#This Row],[V_mag_adj]]/20)*COS(RADIANS(_10sept_0_107[[#This Row],[V_phase]]))</f>
        <v>-2.8169452186069873E-4</v>
      </c>
      <c r="K257">
        <f>10^(_10sept_0_107[[#This Row],[V_mag_adj]]/20)*SIN(RADIANS(_10sept_0_107[[#This Row],[V_phase]]))</f>
        <v>2.7493646597224193E-3</v>
      </c>
    </row>
    <row r="258" spans="1:11" x14ac:dyDescent="0.25">
      <c r="A258">
        <v>75</v>
      </c>
      <c r="B258">
        <v>-11.36</v>
      </c>
      <c r="C258">
        <v>85.1</v>
      </c>
      <c r="D258">
        <v>-11.41</v>
      </c>
      <c r="E258">
        <v>84.78</v>
      </c>
      <c r="F258">
        <f>_10sept_0_107[[#This Row],[H_mag]]-40</f>
        <v>-51.36</v>
      </c>
      <c r="G258">
        <f>_10sept_0_107[[#This Row],[V_mag]]-40</f>
        <v>-51.41</v>
      </c>
      <c r="H258">
        <f>10^(_10sept_0_107[[#This Row],[H_mag_adj]]/20)*COS(RADIANS(_10sept_0_107[[#This Row],[H_phase]]))</f>
        <v>2.30963803753727E-4</v>
      </c>
      <c r="I258">
        <f>10^(_10sept_0_107[[#This Row],[H_mag_adj]]/20)*SIN(RADIANS(_10sept_0_107[[#This Row],[H_phase]]))</f>
        <v>2.6940761971759029E-3</v>
      </c>
      <c r="J258">
        <f>10^(_10sept_0_107[[#This Row],[V_mag_adj]]/20)*COS(RADIANS(_10sept_0_107[[#This Row],[V_phase]]))</f>
        <v>2.4459462314408836E-4</v>
      </c>
      <c r="K258">
        <f>10^(_10sept_0_107[[#This Row],[V_mag_adj]]/20)*SIN(RADIANS(_10sept_0_107[[#This Row],[V_phase]]))</f>
        <v>2.6772880880380975E-3</v>
      </c>
    </row>
    <row r="259" spans="1:11" x14ac:dyDescent="0.25">
      <c r="A259">
        <v>76</v>
      </c>
      <c r="B259">
        <v>-11.69</v>
      </c>
      <c r="C259">
        <v>74.05</v>
      </c>
      <c r="D259">
        <v>-11.74</v>
      </c>
      <c r="E259">
        <v>73.58</v>
      </c>
      <c r="F259">
        <f>_10sept_0_107[[#This Row],[H_mag]]-40</f>
        <v>-51.69</v>
      </c>
      <c r="G259">
        <f>_10sept_0_107[[#This Row],[V_mag]]-40</f>
        <v>-51.74</v>
      </c>
      <c r="H259">
        <f>10^(_10sept_0_107[[#This Row],[H_mag_adj]]/20)*COS(RADIANS(_10sept_0_107[[#This Row],[H_phase]]))</f>
        <v>7.1534276150277988E-4</v>
      </c>
      <c r="I259">
        <f>10^(_10sept_0_107[[#This Row],[H_mag_adj]]/20)*SIN(RADIANS(_10sept_0_107[[#This Row],[H_phase]]))</f>
        <v>2.5029382352891433E-3</v>
      </c>
      <c r="J259">
        <f>10^(_10sept_0_107[[#This Row],[V_mag_adj]]/20)*COS(RADIANS(_10sept_0_107[[#This Row],[V_phase]]))</f>
        <v>7.3162645922406251E-4</v>
      </c>
      <c r="K259">
        <f>10^(_10sept_0_107[[#This Row],[V_mag_adj]]/20)*SIN(RADIANS(_10sept_0_107[[#This Row],[V_phase]]))</f>
        <v>2.4826535840363467E-3</v>
      </c>
    </row>
    <row r="260" spans="1:11" x14ac:dyDescent="0.25">
      <c r="A260">
        <v>77</v>
      </c>
      <c r="B260">
        <v>-12.02</v>
      </c>
      <c r="C260">
        <v>61.44</v>
      </c>
      <c r="D260">
        <v>-12.09</v>
      </c>
      <c r="E260">
        <v>61.48</v>
      </c>
      <c r="F260">
        <f>_10sept_0_107[[#This Row],[H_mag]]-40</f>
        <v>-52.019999999999996</v>
      </c>
      <c r="G260">
        <f>_10sept_0_107[[#This Row],[V_mag]]-40</f>
        <v>-52.09</v>
      </c>
      <c r="H260">
        <f>10^(_10sept_0_107[[#This Row],[H_mag_adj]]/20)*COS(RADIANS(_10sept_0_107[[#This Row],[H_phase]]))</f>
        <v>1.1981176882897978E-3</v>
      </c>
      <c r="I260">
        <f>10^(_10sept_0_107[[#This Row],[H_mag_adj]]/20)*SIN(RADIANS(_10sept_0_107[[#This Row],[H_phase]]))</f>
        <v>2.2011582390051563E-3</v>
      </c>
      <c r="J260">
        <f>10^(_10sept_0_107[[#This Row],[V_mag_adj]]/20)*COS(RADIANS(_10sept_0_107[[#This Row],[V_phase]]))</f>
        <v>1.1869761507588247E-3</v>
      </c>
      <c r="K260">
        <f>10^(_10sept_0_107[[#This Row],[V_mag_adj]]/20)*SIN(RADIANS(_10sept_0_107[[#This Row],[V_phase]]))</f>
        <v>2.1843194864565726E-3</v>
      </c>
    </row>
    <row r="261" spans="1:11" x14ac:dyDescent="0.25">
      <c r="A261">
        <v>78</v>
      </c>
      <c r="B261">
        <v>-12.41</v>
      </c>
      <c r="C261">
        <v>48.87</v>
      </c>
      <c r="D261">
        <v>-12.4</v>
      </c>
      <c r="E261">
        <v>48.75</v>
      </c>
      <c r="F261">
        <f>_10sept_0_107[[#This Row],[H_mag]]-40</f>
        <v>-52.41</v>
      </c>
      <c r="G261">
        <f>_10sept_0_107[[#This Row],[V_mag]]-40</f>
        <v>-52.4</v>
      </c>
      <c r="H261">
        <f>10^(_10sept_0_107[[#This Row],[H_mag_adj]]/20)*COS(RADIANS(_10sept_0_107[[#This Row],[H_phase]]))</f>
        <v>1.5760641029793593E-3</v>
      </c>
      <c r="I261">
        <f>10^(_10sept_0_107[[#This Row],[H_mag_adj]]/20)*SIN(RADIANS(_10sept_0_107[[#This Row],[H_phase]]))</f>
        <v>1.8047677316965585E-3</v>
      </c>
      <c r="J261">
        <f>10^(_10sept_0_107[[#This Row],[V_mag_adj]]/20)*COS(RADIANS(_10sept_0_107[[#This Row],[V_phase]]))</f>
        <v>1.5816604462797821E-3</v>
      </c>
      <c r="K261">
        <f>10^(_10sept_0_107[[#This Row],[V_mag_adj]]/20)*SIN(RADIANS(_10sept_0_107[[#This Row],[V_phase]]))</f>
        <v>1.8035380800098457E-3</v>
      </c>
    </row>
    <row r="262" spans="1:11" x14ac:dyDescent="0.25">
      <c r="A262">
        <v>79</v>
      </c>
      <c r="B262">
        <v>-12.71</v>
      </c>
      <c r="C262">
        <v>35.380000000000003</v>
      </c>
      <c r="D262">
        <v>-12.75</v>
      </c>
      <c r="E262">
        <v>35.46</v>
      </c>
      <c r="F262">
        <f>_10sept_0_107[[#This Row],[H_mag]]-40</f>
        <v>-52.71</v>
      </c>
      <c r="G262">
        <f>_10sept_0_107[[#This Row],[V_mag]]-40</f>
        <v>-52.75</v>
      </c>
      <c r="H262">
        <f>10^(_10sept_0_107[[#This Row],[H_mag_adj]]/20)*COS(RADIANS(_10sept_0_107[[#This Row],[H_phase]]))</f>
        <v>1.8872672238964309E-3</v>
      </c>
      <c r="I262">
        <f>10^(_10sept_0_107[[#This Row],[H_mag_adj]]/20)*SIN(RADIANS(_10sept_0_107[[#This Row],[H_phase]]))</f>
        <v>1.3402197583753472E-3</v>
      </c>
      <c r="J262">
        <f>10^(_10sept_0_107[[#This Row],[V_mag_adj]]/20)*COS(RADIANS(_10sept_0_107[[#This Row],[V_phase]]))</f>
        <v>1.8767314860950598E-3</v>
      </c>
      <c r="K262">
        <f>10^(_10sept_0_107[[#This Row],[V_mag_adj]]/20)*SIN(RADIANS(_10sept_0_107[[#This Row],[V_phase]]))</f>
        <v>1.3366837215322495E-3</v>
      </c>
    </row>
    <row r="263" spans="1:11" x14ac:dyDescent="0.25">
      <c r="A263">
        <v>80</v>
      </c>
      <c r="B263">
        <v>-12.97</v>
      </c>
      <c r="C263">
        <v>22.47</v>
      </c>
      <c r="D263">
        <v>-13.02</v>
      </c>
      <c r="E263">
        <v>21.93</v>
      </c>
      <c r="F263">
        <f>_10sept_0_107[[#This Row],[H_mag]]-40</f>
        <v>-52.97</v>
      </c>
      <c r="G263">
        <f>_10sept_0_107[[#This Row],[V_mag]]-40</f>
        <v>-53.019999999999996</v>
      </c>
      <c r="H263">
        <f>10^(_10sept_0_107[[#This Row],[H_mag_adj]]/20)*COS(RADIANS(_10sept_0_107[[#This Row],[H_phase]]))</f>
        <v>2.0759145206209429E-3</v>
      </c>
      <c r="I263">
        <f>10^(_10sept_0_107[[#This Row],[H_mag_adj]]/20)*SIN(RADIANS(_10sept_0_107[[#This Row],[H_phase]]))</f>
        <v>8.5859878797398903E-4</v>
      </c>
      <c r="J263">
        <f>10^(_10sept_0_107[[#This Row],[V_mag_adj]]/20)*COS(RADIANS(_10sept_0_107[[#This Row],[V_phase]]))</f>
        <v>2.0719527923842374E-3</v>
      </c>
      <c r="K263">
        <f>10^(_10sept_0_107[[#This Row],[V_mag_adj]]/20)*SIN(RADIANS(_10sept_0_107[[#This Row],[V_phase]]))</f>
        <v>8.3418013685970739E-4</v>
      </c>
    </row>
    <row r="264" spans="1:11" x14ac:dyDescent="0.25">
      <c r="A264">
        <v>81</v>
      </c>
      <c r="B264">
        <v>-13.17</v>
      </c>
      <c r="C264">
        <v>8.3000000000000007</v>
      </c>
      <c r="D264">
        <v>-13.21</v>
      </c>
      <c r="E264">
        <v>7.98</v>
      </c>
      <c r="F264">
        <f>_10sept_0_107[[#This Row],[H_mag]]-40</f>
        <v>-53.17</v>
      </c>
      <c r="G264">
        <f>_10sept_0_107[[#This Row],[V_mag]]-40</f>
        <v>-53.21</v>
      </c>
      <c r="H264">
        <f>10^(_10sept_0_107[[#This Row],[H_mag_adj]]/20)*COS(RADIANS(_10sept_0_107[[#This Row],[H_phase]]))</f>
        <v>2.1723365897151369E-3</v>
      </c>
      <c r="I264">
        <f>10^(_10sept_0_107[[#This Row],[H_mag_adj]]/20)*SIN(RADIANS(_10sept_0_107[[#This Row],[H_phase]]))</f>
        <v>3.1690963575768905E-4</v>
      </c>
      <c r="J264">
        <f>10^(_10sept_0_107[[#This Row],[V_mag_adj]]/20)*COS(RADIANS(_10sept_0_107[[#This Row],[V_phase]]))</f>
        <v>2.1640837007419044E-3</v>
      </c>
      <c r="K264">
        <f>10^(_10sept_0_107[[#This Row],[V_mag_adj]]/20)*SIN(RADIANS(_10sept_0_107[[#This Row],[V_phase]]))</f>
        <v>3.0337183910199072E-4</v>
      </c>
    </row>
    <row r="265" spans="1:11" x14ac:dyDescent="0.25">
      <c r="A265">
        <v>82</v>
      </c>
      <c r="B265">
        <v>-13.28</v>
      </c>
      <c r="C265">
        <v>-6.77</v>
      </c>
      <c r="D265">
        <v>-13.25</v>
      </c>
      <c r="E265">
        <v>-6.93</v>
      </c>
      <c r="F265">
        <f>_10sept_0_107[[#This Row],[H_mag]]-40</f>
        <v>-53.28</v>
      </c>
      <c r="G265">
        <f>_10sept_0_107[[#This Row],[V_mag]]-40</f>
        <v>-53.25</v>
      </c>
      <c r="H265">
        <f>10^(_10sept_0_107[[#This Row],[H_mag_adj]]/20)*COS(RADIANS(_10sept_0_107[[#This Row],[H_phase]]))</f>
        <v>2.1525895021651731E-3</v>
      </c>
      <c r="I265">
        <f>10^(_10sept_0_107[[#This Row],[H_mag_adj]]/20)*SIN(RADIANS(_10sept_0_107[[#This Row],[H_phase]]))</f>
        <v>-2.5553770997729962E-4</v>
      </c>
      <c r="J265">
        <f>10^(_10sept_0_107[[#This Row],[V_mag_adj]]/20)*COS(RADIANS(_10sept_0_107[[#This Row],[V_phase]]))</f>
        <v>2.1593126510102848E-3</v>
      </c>
      <c r="K265">
        <f>10^(_10sept_0_107[[#This Row],[V_mag_adj]]/20)*SIN(RADIANS(_10sept_0_107[[#This Row],[V_phase]]))</f>
        <v>-2.6245278585247938E-4</v>
      </c>
    </row>
    <row r="266" spans="1:11" x14ac:dyDescent="0.25">
      <c r="A266">
        <v>83</v>
      </c>
      <c r="B266">
        <v>-13.28</v>
      </c>
      <c r="C266">
        <v>-20.92</v>
      </c>
      <c r="D266">
        <v>-13.25</v>
      </c>
      <c r="E266">
        <v>-21.82</v>
      </c>
      <c r="F266">
        <f>_10sept_0_107[[#This Row],[H_mag]]-40</f>
        <v>-53.28</v>
      </c>
      <c r="G266">
        <f>_10sept_0_107[[#This Row],[V_mag]]-40</f>
        <v>-53.25</v>
      </c>
      <c r="H266">
        <f>10^(_10sept_0_107[[#This Row],[H_mag_adj]]/20)*COS(RADIANS(_10sept_0_107[[#This Row],[H_phase]]))</f>
        <v>2.0248088168884799E-3</v>
      </c>
      <c r="I266">
        <f>10^(_10sept_0_107[[#This Row],[H_mag_adj]]/20)*SIN(RADIANS(_10sept_0_107[[#This Row],[H_phase]]))</f>
        <v>-7.7400926422286601E-4</v>
      </c>
      <c r="J266">
        <f>10^(_10sept_0_107[[#This Row],[V_mag_adj]]/20)*COS(RADIANS(_10sept_0_107[[#This Row],[V_phase]]))</f>
        <v>2.0193640174450728E-3</v>
      </c>
      <c r="K266">
        <f>10^(_10sept_0_107[[#This Row],[V_mag_adj]]/20)*SIN(RADIANS(_10sept_0_107[[#This Row],[V_phase]]))</f>
        <v>-8.0850575425465477E-4</v>
      </c>
    </row>
    <row r="267" spans="1:11" x14ac:dyDescent="0.25">
      <c r="A267">
        <v>84</v>
      </c>
      <c r="B267">
        <v>-13.13</v>
      </c>
      <c r="C267">
        <v>-35.32</v>
      </c>
      <c r="D267">
        <v>-13.19</v>
      </c>
      <c r="E267">
        <v>-36.24</v>
      </c>
      <c r="F267">
        <f>_10sept_0_107[[#This Row],[H_mag]]-40</f>
        <v>-53.13</v>
      </c>
      <c r="G267">
        <f>_10sept_0_107[[#This Row],[V_mag]]-40</f>
        <v>-53.19</v>
      </c>
      <c r="H267">
        <f>10^(_10sept_0_107[[#This Row],[H_mag_adj]]/20)*COS(RADIANS(_10sept_0_107[[#This Row],[H_phase]]))</f>
        <v>1.7995172106611873E-3</v>
      </c>
      <c r="I267">
        <f>10^(_10sept_0_107[[#This Row],[H_mag_adj]]/20)*SIN(RADIANS(_10sept_0_107[[#This Row],[H_phase]]))</f>
        <v>-1.2750724941934799E-3</v>
      </c>
      <c r="J267">
        <f>10^(_10sept_0_107[[#This Row],[V_mag_adj]]/20)*COS(RADIANS(_10sept_0_107[[#This Row],[V_phase]]))</f>
        <v>1.7665669788281201E-3</v>
      </c>
      <c r="K267">
        <f>10^(_10sept_0_107[[#This Row],[V_mag_adj]]/20)*SIN(RADIANS(_10sept_0_107[[#This Row],[V_phase]]))</f>
        <v>-1.2948264731928259E-3</v>
      </c>
    </row>
    <row r="268" spans="1:11" x14ac:dyDescent="0.25">
      <c r="A268">
        <v>85</v>
      </c>
      <c r="B268">
        <v>-13.04</v>
      </c>
      <c r="C268">
        <v>-48.57</v>
      </c>
      <c r="D268">
        <v>-13.11</v>
      </c>
      <c r="E268">
        <v>-50.38</v>
      </c>
      <c r="F268">
        <f>_10sept_0_107[[#This Row],[H_mag]]-40</f>
        <v>-53.04</v>
      </c>
      <c r="G268">
        <f>_10sept_0_107[[#This Row],[V_mag]]-40</f>
        <v>-53.11</v>
      </c>
      <c r="H268">
        <f>10^(_10sept_0_107[[#This Row],[H_mag_adj]]/20)*COS(RADIANS(_10sept_0_107[[#This Row],[H_phase]]))</f>
        <v>1.4745656372998689E-3</v>
      </c>
      <c r="I268">
        <f>10^(_10sept_0_107[[#This Row],[H_mag_adj]]/20)*SIN(RADIANS(_10sept_0_107[[#This Row],[H_phase]]))</f>
        <v>-1.6708020217242328E-3</v>
      </c>
      <c r="J268">
        <f>10^(_10sept_0_107[[#This Row],[V_mag_adj]]/20)*COS(RADIANS(_10sept_0_107[[#This Row],[V_phase]]))</f>
        <v>1.4096509519559446E-3</v>
      </c>
      <c r="K268">
        <f>10^(_10sept_0_107[[#This Row],[V_mag_adj]]/20)*SIN(RADIANS(_10sept_0_107[[#This Row],[V_phase]]))</f>
        <v>-1.7027647480136613E-3</v>
      </c>
    </row>
    <row r="269" spans="1:11" x14ac:dyDescent="0.25">
      <c r="A269">
        <v>86</v>
      </c>
      <c r="B269">
        <v>-12.94</v>
      </c>
      <c r="C269">
        <v>-62.5</v>
      </c>
      <c r="D269">
        <v>-13</v>
      </c>
      <c r="E269">
        <v>-63.36</v>
      </c>
      <c r="F269">
        <f>_10sept_0_107[[#This Row],[H_mag]]-40</f>
        <v>-52.94</v>
      </c>
      <c r="G269">
        <f>_10sept_0_107[[#This Row],[V_mag]]-40</f>
        <v>-53</v>
      </c>
      <c r="H269">
        <f>10^(_10sept_0_107[[#This Row],[H_mag_adj]]/20)*COS(RADIANS(_10sept_0_107[[#This Row],[H_phase]]))</f>
        <v>1.0408918301114192E-3</v>
      </c>
      <c r="I269">
        <f>10^(_10sept_0_107[[#This Row],[H_mag_adj]]/20)*SIN(RADIANS(_10sept_0_107[[#This Row],[H_phase]]))</f>
        <v>-1.9995346017543441E-3</v>
      </c>
      <c r="J269">
        <f>10^(_10sept_0_107[[#This Row],[V_mag_adj]]/20)*COS(RADIANS(_10sept_0_107[[#This Row],[V_phase]]))</f>
        <v>1.0038049840400104E-3</v>
      </c>
      <c r="K269">
        <f>10^(_10sept_0_107[[#This Row],[V_mag_adj]]/20)*SIN(RADIANS(_10sept_0_107[[#This Row],[V_phase]]))</f>
        <v>-2.0010616907754626E-3</v>
      </c>
    </row>
    <row r="270" spans="1:11" x14ac:dyDescent="0.25">
      <c r="A270">
        <v>87</v>
      </c>
      <c r="B270">
        <v>-13.01</v>
      </c>
      <c r="C270">
        <v>-75.3</v>
      </c>
      <c r="D270">
        <v>-13.01</v>
      </c>
      <c r="E270">
        <v>-76.17</v>
      </c>
      <c r="F270">
        <f>_10sept_0_107[[#This Row],[H_mag]]-40</f>
        <v>-53.01</v>
      </c>
      <c r="G270">
        <f>_10sept_0_107[[#This Row],[V_mag]]-40</f>
        <v>-53.01</v>
      </c>
      <c r="H270">
        <f>10^(_10sept_0_107[[#This Row],[H_mag_adj]]/20)*COS(RADIANS(_10sept_0_107[[#This Row],[H_phase]]))</f>
        <v>5.6743960942100854E-4</v>
      </c>
      <c r="I270">
        <f>10^(_10sept_0_107[[#This Row],[H_mag_adj]]/20)*SIN(RADIANS(_10sept_0_107[[#This Row],[H_phase]]))</f>
        <v>-2.1629511412488982E-3</v>
      </c>
      <c r="J270">
        <f>10^(_10sept_0_107[[#This Row],[V_mag_adj]]/20)*COS(RADIANS(_10sept_0_107[[#This Row],[V_phase]]))</f>
        <v>5.3453241839541055E-4</v>
      </c>
      <c r="K270">
        <f>10^(_10sept_0_107[[#This Row],[V_mag_adj]]/20)*SIN(RADIANS(_10sept_0_107[[#This Row],[V_phase]]))</f>
        <v>-2.1713176744673109E-3</v>
      </c>
    </row>
    <row r="271" spans="1:11" x14ac:dyDescent="0.25">
      <c r="A271">
        <v>88</v>
      </c>
      <c r="B271">
        <v>-13.16</v>
      </c>
      <c r="C271">
        <v>-88.06</v>
      </c>
      <c r="D271">
        <v>-13.18</v>
      </c>
      <c r="E271">
        <v>-89.27</v>
      </c>
      <c r="F271">
        <f>_10sept_0_107[[#This Row],[H_mag]]-40</f>
        <v>-53.16</v>
      </c>
      <c r="G271">
        <f>_10sept_0_107[[#This Row],[V_mag]]-40</f>
        <v>-53.18</v>
      </c>
      <c r="H271">
        <f>10^(_10sept_0_107[[#This Row],[H_mag_adj]]/20)*COS(RADIANS(_10sept_0_107[[#This Row],[H_phase]]))</f>
        <v>7.440397033734361E-5</v>
      </c>
      <c r="I271">
        <f>10^(_10sept_0_107[[#This Row],[H_mag_adj]]/20)*SIN(RADIANS(_10sept_0_107[[#This Row],[H_phase]]))</f>
        <v>-2.1966001159964819E-3</v>
      </c>
      <c r="J271">
        <f>10^(_10sept_0_107[[#This Row],[V_mag_adj]]/20)*COS(RADIANS(_10sept_0_107[[#This Row],[V_phase]]))</f>
        <v>2.7937560294458772E-5</v>
      </c>
      <c r="K271">
        <f>10^(_10sept_0_107[[#This Row],[V_mag_adj]]/20)*SIN(RADIANS(_10sept_0_107[[#This Row],[V_phase]]))</f>
        <v>-2.1926269580624233E-3</v>
      </c>
    </row>
    <row r="272" spans="1:11" x14ac:dyDescent="0.25">
      <c r="A272">
        <v>89</v>
      </c>
      <c r="B272">
        <v>-13.44</v>
      </c>
      <c r="C272">
        <v>-101.65</v>
      </c>
      <c r="D272">
        <v>-13.43</v>
      </c>
      <c r="E272">
        <v>-102.7</v>
      </c>
      <c r="F272">
        <f>_10sept_0_107[[#This Row],[H_mag]]-40</f>
        <v>-53.44</v>
      </c>
      <c r="G272">
        <f>_10sept_0_107[[#This Row],[V_mag]]-40</f>
        <v>-53.43</v>
      </c>
      <c r="H272">
        <f>10^(_10sept_0_107[[#This Row],[H_mag_adj]]/20)*COS(RADIANS(_10sept_0_107[[#This Row],[H_phase]]))</f>
        <v>-4.2974083190976082E-4</v>
      </c>
      <c r="I272">
        <f>10^(_10sept_0_107[[#This Row],[H_mag_adj]]/20)*SIN(RADIANS(_10sept_0_107[[#This Row],[H_phase]]))</f>
        <v>-2.0842981112177104E-3</v>
      </c>
      <c r="J272">
        <f>10^(_10sept_0_107[[#This Row],[V_mag_adj]]/20)*COS(RADIANS(_10sept_0_107[[#This Row],[V_phase]]))</f>
        <v>-4.6840224930422563E-4</v>
      </c>
      <c r="K272">
        <f>10^(_10sept_0_107[[#This Row],[V_mag_adj]]/20)*SIN(RADIANS(_10sept_0_107[[#This Row],[V_phase]]))</f>
        <v>-2.078464697643135E-3</v>
      </c>
    </row>
    <row r="273" spans="1:11" x14ac:dyDescent="0.25">
      <c r="A273">
        <v>90</v>
      </c>
      <c r="B273">
        <v>-13.74</v>
      </c>
      <c r="C273">
        <v>-116.64</v>
      </c>
      <c r="D273">
        <v>-13.77</v>
      </c>
      <c r="E273">
        <v>-117.6</v>
      </c>
      <c r="F273">
        <f>_10sept_0_107[[#This Row],[H_mag]]-40</f>
        <v>-53.74</v>
      </c>
      <c r="G273">
        <f>_10sept_0_107[[#This Row],[V_mag]]-40</f>
        <v>-53.769999999999996</v>
      </c>
      <c r="H273">
        <f>10^(_10sept_0_107[[#This Row],[H_mag_adj]]/20)*COS(RADIANS(_10sept_0_107[[#This Row],[H_phase]]))</f>
        <v>-9.2182683735662094E-4</v>
      </c>
      <c r="I273">
        <f>10^(_10sept_0_107[[#This Row],[H_mag_adj]]/20)*SIN(RADIANS(_10sept_0_107[[#This Row],[H_phase]]))</f>
        <v>-1.8376401782136532E-3</v>
      </c>
      <c r="J273">
        <f>10^(_10sept_0_107[[#This Row],[V_mag_adj]]/20)*COS(RADIANS(_10sept_0_107[[#This Row],[V_phase]]))</f>
        <v>-9.4920186649075664E-4</v>
      </c>
      <c r="K273">
        <f>10^(_10sept_0_107[[#This Row],[V_mag_adj]]/20)*SIN(RADIANS(_10sept_0_107[[#This Row],[V_phase]]))</f>
        <v>-1.8156557098085915E-3</v>
      </c>
    </row>
    <row r="274" spans="1:11" x14ac:dyDescent="0.25">
      <c r="A274">
        <v>91</v>
      </c>
      <c r="B274">
        <v>-14.06</v>
      </c>
      <c r="C274">
        <v>-131.13</v>
      </c>
      <c r="D274">
        <v>-14.05</v>
      </c>
      <c r="E274">
        <v>-132.06</v>
      </c>
      <c r="F274">
        <f>_10sept_0_107[[#This Row],[H_mag]]-40</f>
        <v>-54.06</v>
      </c>
      <c r="G274">
        <f>_10sept_0_107[[#This Row],[V_mag]]-40</f>
        <v>-54.05</v>
      </c>
      <c r="H274">
        <f>10^(_10sept_0_107[[#This Row],[H_mag_adj]]/20)*COS(RADIANS(_10sept_0_107[[#This Row],[H_phase]]))</f>
        <v>-1.3033884779944569E-3</v>
      </c>
      <c r="I274">
        <f>10^(_10sept_0_107[[#This Row],[H_mag_adj]]/20)*SIN(RADIANS(_10sept_0_107[[#This Row],[H_phase]]))</f>
        <v>-1.4925239795149968E-3</v>
      </c>
      <c r="J274">
        <f>10^(_10sept_0_107[[#This Row],[V_mag_adj]]/20)*COS(RADIANS(_10sept_0_107[[#This Row],[V_phase]]))</f>
        <v>-1.3289708696967895E-3</v>
      </c>
      <c r="K274">
        <f>10^(_10sept_0_107[[#This Row],[V_mag_adj]]/20)*SIN(RADIANS(_10sept_0_107[[#This Row],[V_phase]]))</f>
        <v>-1.4728669940137615E-3</v>
      </c>
    </row>
    <row r="275" spans="1:11" x14ac:dyDescent="0.25">
      <c r="A275">
        <v>92</v>
      </c>
      <c r="B275">
        <v>-14.33</v>
      </c>
      <c r="C275">
        <v>-147.80000000000001</v>
      </c>
      <c r="D275">
        <v>-14.33</v>
      </c>
      <c r="E275">
        <v>-148.12</v>
      </c>
      <c r="F275">
        <f>_10sept_0_107[[#This Row],[H_mag]]-40</f>
        <v>-54.33</v>
      </c>
      <c r="G275">
        <f>_10sept_0_107[[#This Row],[V_mag]]-40</f>
        <v>-54.33</v>
      </c>
      <c r="H275">
        <f>10^(_10sept_0_107[[#This Row],[H_mag_adj]]/20)*COS(RADIANS(_10sept_0_107[[#This Row],[H_phase]]))</f>
        <v>-1.6254346503927668E-3</v>
      </c>
      <c r="I275">
        <f>10^(_10sept_0_107[[#This Row],[H_mag_adj]]/20)*SIN(RADIANS(_10sept_0_107[[#This Row],[H_phase]]))</f>
        <v>-1.0235908279210243E-3</v>
      </c>
      <c r="J275">
        <f>10^(_10sept_0_107[[#This Row],[V_mag_adj]]/20)*COS(RADIANS(_10sept_0_107[[#This Row],[V_phase]]))</f>
        <v>-1.6311260794347644E-3</v>
      </c>
      <c r="K275">
        <f>10^(_10sept_0_107[[#This Row],[V_mag_adj]]/20)*SIN(RADIANS(_10sept_0_107[[#This Row],[V_phase]]))</f>
        <v>-1.0144967711576409E-3</v>
      </c>
    </row>
    <row r="276" spans="1:11" x14ac:dyDescent="0.25">
      <c r="A276">
        <v>93</v>
      </c>
      <c r="B276">
        <v>-14.5</v>
      </c>
      <c r="C276">
        <v>-164.3</v>
      </c>
      <c r="D276">
        <v>-14.48</v>
      </c>
      <c r="E276">
        <v>-164.76</v>
      </c>
      <c r="F276">
        <f>_10sept_0_107[[#This Row],[H_mag]]-40</f>
        <v>-54.5</v>
      </c>
      <c r="G276">
        <f>_10sept_0_107[[#This Row],[V_mag]]-40</f>
        <v>-54.480000000000004</v>
      </c>
      <c r="H276">
        <f>10^(_10sept_0_107[[#This Row],[H_mag_adj]]/20)*COS(RADIANS(_10sept_0_107[[#This Row],[H_phase]]))</f>
        <v>-1.8133734316155815E-3</v>
      </c>
      <c r="I276">
        <f>10^(_10sept_0_107[[#This Row],[H_mag_adj]]/20)*SIN(RADIANS(_10sept_0_107[[#This Row],[H_phase]]))</f>
        <v>-5.0971628367796904E-4</v>
      </c>
      <c r="J276">
        <f>10^(_10sept_0_107[[#This Row],[V_mag_adj]]/20)*COS(RADIANS(_10sept_0_107[[#This Row],[V_phase]]))</f>
        <v>-1.8215967665283349E-3</v>
      </c>
      <c r="K276">
        <f>10^(_10sept_0_107[[#This Row],[V_mag_adj]]/20)*SIN(RADIANS(_10sept_0_107[[#This Row],[V_phase]]))</f>
        <v>-4.9628273638718432E-4</v>
      </c>
    </row>
    <row r="277" spans="1:11" x14ac:dyDescent="0.25">
      <c r="A277">
        <v>94</v>
      </c>
      <c r="B277">
        <v>-14.57</v>
      </c>
      <c r="C277">
        <v>178.49</v>
      </c>
      <c r="D277">
        <v>-14.59</v>
      </c>
      <c r="E277">
        <v>178.31</v>
      </c>
      <c r="F277">
        <f>_10sept_0_107[[#This Row],[H_mag]]-40</f>
        <v>-54.57</v>
      </c>
      <c r="G277">
        <f>_10sept_0_107[[#This Row],[V_mag]]-40</f>
        <v>-54.59</v>
      </c>
      <c r="H277">
        <f>10^(_10sept_0_107[[#This Row],[H_mag_adj]]/20)*COS(RADIANS(_10sept_0_107[[#This Row],[H_phase]]))</f>
        <v>-1.8678808135284041E-3</v>
      </c>
      <c r="I277">
        <f>10^(_10sept_0_107[[#This Row],[H_mag_adj]]/20)*SIN(RADIANS(_10sept_0_107[[#This Row],[H_phase]]))</f>
        <v>4.923841222385079E-5</v>
      </c>
      <c r="J277">
        <f>10^(_10sept_0_107[[#This Row],[V_mag_adj]]/20)*COS(RADIANS(_10sept_0_107[[#This Row],[V_phase]]))</f>
        <v>-1.863421279445422E-3</v>
      </c>
      <c r="K277">
        <f>10^(_10sept_0_107[[#This Row],[V_mag_adj]]/20)*SIN(RADIANS(_10sept_0_107[[#This Row],[V_phase]]))</f>
        <v>5.4979539303613367E-5</v>
      </c>
    </row>
    <row r="278" spans="1:11" x14ac:dyDescent="0.25">
      <c r="A278">
        <v>95</v>
      </c>
      <c r="B278">
        <v>-14.53</v>
      </c>
      <c r="C278">
        <v>161.24</v>
      </c>
      <c r="D278">
        <v>-14.55</v>
      </c>
      <c r="E278">
        <v>160.47</v>
      </c>
      <c r="F278">
        <f>_10sept_0_107[[#This Row],[H_mag]]-40</f>
        <v>-54.53</v>
      </c>
      <c r="G278">
        <f>_10sept_0_107[[#This Row],[V_mag]]-40</f>
        <v>-54.55</v>
      </c>
      <c r="H278">
        <f>10^(_10sept_0_107[[#This Row],[H_mag_adj]]/20)*COS(RADIANS(_10sept_0_107[[#This Row],[H_phase]]))</f>
        <v>-1.7774287377155884E-3</v>
      </c>
      <c r="I278">
        <f>10^(_10sept_0_107[[#This Row],[H_mag_adj]]/20)*SIN(RADIANS(_10sept_0_107[[#This Row],[H_phase]]))</f>
        <v>6.0370174156418907E-4</v>
      </c>
      <c r="J278">
        <f>10^(_10sept_0_107[[#This Row],[V_mag_adj]]/20)*COS(RADIANS(_10sept_0_107[[#This Row],[V_phase]]))</f>
        <v>-1.765086362443003E-3</v>
      </c>
      <c r="K278">
        <f>10^(_10sept_0_107[[#This Row],[V_mag_adj]]/20)*SIN(RADIANS(_10sept_0_107[[#This Row],[V_phase]]))</f>
        <v>6.2609014737767879E-4</v>
      </c>
    </row>
    <row r="279" spans="1:11" x14ac:dyDescent="0.25">
      <c r="A279">
        <v>96</v>
      </c>
      <c r="B279">
        <v>-14.4</v>
      </c>
      <c r="C279">
        <v>144.30000000000001</v>
      </c>
      <c r="D279">
        <v>-14.41</v>
      </c>
      <c r="E279">
        <v>143.47999999999999</v>
      </c>
      <c r="F279">
        <f>_10sept_0_107[[#This Row],[H_mag]]-40</f>
        <v>-54.4</v>
      </c>
      <c r="G279">
        <f>_10sept_0_107[[#This Row],[V_mag]]-40</f>
        <v>-54.41</v>
      </c>
      <c r="H279">
        <f>10^(_10sept_0_107[[#This Row],[H_mag_adj]]/20)*COS(RADIANS(_10sept_0_107[[#This Row],[H_phase]]))</f>
        <v>-1.5473932601973875E-3</v>
      </c>
      <c r="I279">
        <f>10^(_10sept_0_107[[#This Row],[H_mag_adj]]/20)*SIN(RADIANS(_10sept_0_107[[#This Row],[H_phase]]))</f>
        <v>1.1119148555517708E-3</v>
      </c>
      <c r="J279">
        <f>10^(_10sept_0_107[[#This Row],[V_mag_adj]]/20)*COS(RADIANS(_10sept_0_107[[#This Row],[V_phase]]))</f>
        <v>-1.5295599571650564E-3</v>
      </c>
      <c r="K279">
        <f>10^(_10sept_0_107[[#This Row],[V_mag_adj]]/20)*SIN(RADIANS(_10sept_0_107[[#This Row],[V_phase]]))</f>
        <v>1.1326413031512736E-3</v>
      </c>
    </row>
    <row r="280" spans="1:11" x14ac:dyDescent="0.25">
      <c r="A280">
        <v>97</v>
      </c>
      <c r="B280">
        <v>-14.15</v>
      </c>
      <c r="C280">
        <v>127.32</v>
      </c>
      <c r="D280">
        <v>-14.23</v>
      </c>
      <c r="E280">
        <v>126.24</v>
      </c>
      <c r="F280">
        <f>_10sept_0_107[[#This Row],[H_mag]]-40</f>
        <v>-54.15</v>
      </c>
      <c r="G280">
        <f>_10sept_0_107[[#This Row],[V_mag]]-40</f>
        <v>-54.230000000000004</v>
      </c>
      <c r="H280">
        <f>10^(_10sept_0_107[[#This Row],[H_mag_adj]]/20)*COS(RADIANS(_10sept_0_107[[#This Row],[H_phase]]))</f>
        <v>-1.1889490357884639E-3</v>
      </c>
      <c r="I280">
        <f>10^(_10sept_0_107[[#This Row],[H_mag_adj]]/20)*SIN(RADIANS(_10sept_0_107[[#This Row],[H_phase]]))</f>
        <v>1.559589051882326E-3</v>
      </c>
      <c r="J280">
        <f>10^(_10sept_0_107[[#This Row],[V_mag_adj]]/20)*COS(RADIANS(_10sept_0_107[[#This Row],[V_phase]]))</f>
        <v>-1.1487130902389244E-3</v>
      </c>
      <c r="K280">
        <f>10^(_10sept_0_107[[#This Row],[V_mag_adj]]/20)*SIN(RADIANS(_10sept_0_107[[#This Row],[V_phase]]))</f>
        <v>1.5672205159351043E-3</v>
      </c>
    </row>
    <row r="281" spans="1:11" x14ac:dyDescent="0.25">
      <c r="A281">
        <v>98</v>
      </c>
      <c r="B281">
        <v>-13.91</v>
      </c>
      <c r="C281">
        <v>109.5</v>
      </c>
      <c r="D281">
        <v>-13.89</v>
      </c>
      <c r="E281">
        <v>108.91</v>
      </c>
      <c r="F281">
        <f>_10sept_0_107[[#This Row],[H_mag]]-40</f>
        <v>-53.91</v>
      </c>
      <c r="G281">
        <f>_10sept_0_107[[#This Row],[V_mag]]-40</f>
        <v>-53.89</v>
      </c>
      <c r="H281">
        <f>10^(_10sept_0_107[[#This Row],[H_mag_adj]]/20)*COS(RADIANS(_10sept_0_107[[#This Row],[H_phase]]))</f>
        <v>-6.7296930592465121E-4</v>
      </c>
      <c r="I281">
        <f>10^(_10sept_0_107[[#This Row],[H_mag_adj]]/20)*SIN(RADIANS(_10sept_0_107[[#This Row],[H_phase]]))</f>
        <v>1.9004066946144494E-3</v>
      </c>
      <c r="J281">
        <f>10^(_10sept_0_107[[#This Row],[V_mag_adj]]/20)*COS(RADIANS(_10sept_0_107[[#This Row],[V_phase]]))</f>
        <v>-6.5487080437777641E-4</v>
      </c>
      <c r="K281">
        <f>10^(_10sept_0_107[[#This Row],[V_mag_adj]]/20)*SIN(RADIANS(_10sept_0_107[[#This Row],[V_phase]]))</f>
        <v>1.91163231111543E-3</v>
      </c>
    </row>
    <row r="282" spans="1:11" x14ac:dyDescent="0.25">
      <c r="A282">
        <v>99</v>
      </c>
      <c r="B282">
        <v>-13.46</v>
      </c>
      <c r="C282">
        <v>93.17</v>
      </c>
      <c r="D282">
        <v>-13.46</v>
      </c>
      <c r="E282">
        <v>92.66</v>
      </c>
      <c r="F282">
        <f>_10sept_0_107[[#This Row],[H_mag]]-40</f>
        <v>-53.46</v>
      </c>
      <c r="G282">
        <f>_10sept_0_107[[#This Row],[V_mag]]-40</f>
        <v>-53.46</v>
      </c>
      <c r="H282">
        <f>10^(_10sept_0_107[[#This Row],[H_mag_adj]]/20)*COS(RADIANS(_10sept_0_107[[#This Row],[H_phase]]))</f>
        <v>-1.1741269038696695E-4</v>
      </c>
      <c r="I282">
        <f>10^(_10sept_0_107[[#This Row],[H_mag_adj]]/20)*SIN(RADIANS(_10sept_0_107[[#This Row],[H_phase]]))</f>
        <v>2.1199955909271817E-3</v>
      </c>
      <c r="J282">
        <f>10^(_10sept_0_107[[#This Row],[V_mag_adj]]/20)*COS(RADIANS(_10sept_0_107[[#This Row],[V_phase]]))</f>
        <v>-9.8537827615722938E-5</v>
      </c>
      <c r="K282">
        <f>10^(_10sept_0_107[[#This Row],[V_mag_adj]]/20)*SIN(RADIANS(_10sept_0_107[[#This Row],[V_phase]]))</f>
        <v>2.1209567044009575E-3</v>
      </c>
    </row>
    <row r="283" spans="1:11" x14ac:dyDescent="0.25">
      <c r="A283">
        <v>100</v>
      </c>
      <c r="B283">
        <v>-12.99</v>
      </c>
      <c r="C283">
        <v>77.48</v>
      </c>
      <c r="D283">
        <v>-13.01</v>
      </c>
      <c r="E283">
        <v>76.81</v>
      </c>
      <c r="F283">
        <f>_10sept_0_107[[#This Row],[H_mag]]-40</f>
        <v>-52.99</v>
      </c>
      <c r="G283">
        <f>_10sept_0_107[[#This Row],[V_mag]]-40</f>
        <v>-53.01</v>
      </c>
      <c r="H283">
        <f>10^(_10sept_0_107[[#This Row],[H_mag_adj]]/20)*COS(RADIANS(_10sept_0_107[[#This Row],[H_phase]]))</f>
        <v>4.8586990327835494E-4</v>
      </c>
      <c r="I283">
        <f>10^(_10sept_0_107[[#This Row],[H_mag_adj]]/20)*SIN(RADIANS(_10sept_0_107[[#This Row],[H_phase]]))</f>
        <v>2.1880028181682359E-3</v>
      </c>
      <c r="J283">
        <f>10^(_10sept_0_107[[#This Row],[V_mag_adj]]/20)*COS(RADIANS(_10sept_0_107[[#This Row],[V_phase]]))</f>
        <v>5.1024572473522603E-4</v>
      </c>
      <c r="K283">
        <f>10^(_10sept_0_107[[#This Row],[V_mag_adj]]/20)*SIN(RADIANS(_10sept_0_107[[#This Row],[V_phase]]))</f>
        <v>2.1771528770757466E-3</v>
      </c>
    </row>
    <row r="284" spans="1:11" x14ac:dyDescent="0.25">
      <c r="A284">
        <v>101</v>
      </c>
      <c r="B284">
        <v>-12.5</v>
      </c>
      <c r="C284">
        <v>63.16</v>
      </c>
      <c r="D284">
        <v>-12.57</v>
      </c>
      <c r="E284">
        <v>61.73</v>
      </c>
      <c r="F284">
        <f>_10sept_0_107[[#This Row],[H_mag]]-40</f>
        <v>-52.5</v>
      </c>
      <c r="G284">
        <f>_10sept_0_107[[#This Row],[V_mag]]-40</f>
        <v>-52.57</v>
      </c>
      <c r="H284">
        <f>10^(_10sept_0_107[[#This Row],[H_mag_adj]]/20)*COS(RADIANS(_10sept_0_107[[#This Row],[H_phase]]))</f>
        <v>1.0706765874208938E-3</v>
      </c>
      <c r="I284">
        <f>10^(_10sept_0_107[[#This Row],[H_mag_adj]]/20)*SIN(RADIANS(_10sept_0_107[[#This Row],[H_phase]]))</f>
        <v>2.1159075823514203E-3</v>
      </c>
      <c r="J284">
        <f>10^(_10sept_0_107[[#This Row],[V_mag_adj]]/20)*COS(RADIANS(_10sept_0_107[[#This Row],[V_phase]]))</f>
        <v>1.1141317964927966E-3</v>
      </c>
      <c r="K284">
        <f>10^(_10sept_0_107[[#This Row],[V_mag_adj]]/20)*SIN(RADIANS(_10sept_0_107[[#This Row],[V_phase]]))</f>
        <v>2.0717652937051281E-3</v>
      </c>
    </row>
    <row r="285" spans="1:11" x14ac:dyDescent="0.25">
      <c r="A285">
        <v>102</v>
      </c>
      <c r="B285">
        <v>-12.06</v>
      </c>
      <c r="C285">
        <v>48.5</v>
      </c>
      <c r="D285">
        <v>-12.13</v>
      </c>
      <c r="E285">
        <v>47.6</v>
      </c>
      <c r="F285">
        <f>_10sept_0_107[[#This Row],[H_mag]]-40</f>
        <v>-52.06</v>
      </c>
      <c r="G285">
        <f>_10sept_0_107[[#This Row],[V_mag]]-40</f>
        <v>-52.13</v>
      </c>
      <c r="H285">
        <f>10^(_10sept_0_107[[#This Row],[H_mag_adj]]/20)*COS(RADIANS(_10sept_0_107[[#This Row],[H_phase]]))</f>
        <v>1.652968478245663E-3</v>
      </c>
      <c r="I285">
        <f>10^(_10sept_0_107[[#This Row],[H_mag_adj]]/20)*SIN(RADIANS(_10sept_0_107[[#This Row],[H_phase]]))</f>
        <v>1.868340991794002E-3</v>
      </c>
      <c r="J285">
        <f>10^(_10sept_0_107[[#This Row],[V_mag_adj]]/20)*COS(RADIANS(_10sept_0_107[[#This Row],[V_phase]]))</f>
        <v>1.6686094446239279E-3</v>
      </c>
      <c r="K285">
        <f>10^(_10sept_0_107[[#This Row],[V_mag_adj]]/20)*SIN(RADIANS(_10sept_0_107[[#This Row],[V_phase]]))</f>
        <v>1.8273605113823456E-3</v>
      </c>
    </row>
    <row r="286" spans="1:11" x14ac:dyDescent="0.25">
      <c r="A286">
        <v>103</v>
      </c>
      <c r="B286">
        <v>-11.72</v>
      </c>
      <c r="C286">
        <v>35.15</v>
      </c>
      <c r="D286">
        <v>-11.75</v>
      </c>
      <c r="E286">
        <v>34.4</v>
      </c>
      <c r="F286">
        <f>_10sept_0_107[[#This Row],[H_mag]]-40</f>
        <v>-51.72</v>
      </c>
      <c r="G286">
        <f>_10sept_0_107[[#This Row],[V_mag]]-40</f>
        <v>-51.75</v>
      </c>
      <c r="H286">
        <f>10^(_10sept_0_107[[#This Row],[H_mag_adj]]/20)*COS(RADIANS(_10sept_0_107[[#This Row],[H_phase]]))</f>
        <v>2.1211245792588204E-3</v>
      </c>
      <c r="I286">
        <f>10^(_10sept_0_107[[#This Row],[H_mag_adj]]/20)*SIN(RADIANS(_10sept_0_107[[#This Row],[H_phase]]))</f>
        <v>1.493518356802912E-3</v>
      </c>
      <c r="J286">
        <f>10^(_10sept_0_107[[#This Row],[V_mag_adj]]/20)*COS(RADIANS(_10sept_0_107[[#This Row],[V_phase]]))</f>
        <v>2.1331121623420859E-3</v>
      </c>
      <c r="K286">
        <f>10^(_10sept_0_107[[#This Row],[V_mag_adj]]/20)*SIN(RADIANS(_10sept_0_107[[#This Row],[V_phase]]))</f>
        <v>1.4605723804572007E-3</v>
      </c>
    </row>
    <row r="287" spans="1:11" x14ac:dyDescent="0.25">
      <c r="A287">
        <v>104</v>
      </c>
      <c r="B287">
        <v>-11.44</v>
      </c>
      <c r="C287">
        <v>21.76</v>
      </c>
      <c r="D287">
        <v>-11.51</v>
      </c>
      <c r="E287">
        <v>21.19</v>
      </c>
      <c r="F287">
        <f>_10sept_0_107[[#This Row],[H_mag]]-40</f>
        <v>-51.44</v>
      </c>
      <c r="G287">
        <f>_10sept_0_107[[#This Row],[V_mag]]-40</f>
        <v>-51.51</v>
      </c>
      <c r="H287">
        <f>10^(_10sept_0_107[[#This Row],[H_mag_adj]]/20)*COS(RADIANS(_10sept_0_107[[#This Row],[H_phase]]))</f>
        <v>2.488263822142713E-3</v>
      </c>
      <c r="I287">
        <f>10^(_10sept_0_107[[#This Row],[H_mag_adj]]/20)*SIN(RADIANS(_10sept_0_107[[#This Row],[H_phase]]))</f>
        <v>9.9322004819140828E-4</v>
      </c>
      <c r="J287">
        <f>10^(_10sept_0_107[[#This Row],[V_mag_adj]]/20)*COS(RADIANS(_10sept_0_107[[#This Row],[V_phase]]))</f>
        <v>2.4779706846145924E-3</v>
      </c>
      <c r="K287">
        <f>10^(_10sept_0_107[[#This Row],[V_mag_adj]]/20)*SIN(RADIANS(_10sept_0_107[[#This Row],[V_phase]]))</f>
        <v>9.6064396569192038E-4</v>
      </c>
    </row>
    <row r="288" spans="1:11" x14ac:dyDescent="0.25">
      <c r="A288">
        <v>105</v>
      </c>
      <c r="B288">
        <v>-11.31</v>
      </c>
      <c r="C288">
        <v>8.98</v>
      </c>
      <c r="D288">
        <v>-11.33</v>
      </c>
      <c r="E288">
        <v>8.1199999999999992</v>
      </c>
      <c r="F288">
        <f>_10sept_0_107[[#This Row],[H_mag]]-40</f>
        <v>-51.31</v>
      </c>
      <c r="G288">
        <f>_10sept_0_107[[#This Row],[V_mag]]-40</f>
        <v>-51.33</v>
      </c>
      <c r="H288">
        <f>10^(_10sept_0_107[[#This Row],[H_mag_adj]]/20)*COS(RADIANS(_10sept_0_107[[#This Row],[H_phase]]))</f>
        <v>2.6862344260863511E-3</v>
      </c>
      <c r="I288">
        <f>10^(_10sept_0_107[[#This Row],[H_mag_adj]]/20)*SIN(RADIANS(_10sept_0_107[[#This Row],[H_phase]]))</f>
        <v>4.2449659443969572E-4</v>
      </c>
      <c r="J288">
        <f>10^(_10sept_0_107[[#This Row],[V_mag_adj]]/20)*COS(RADIANS(_10sept_0_107[[#This Row],[V_phase]]))</f>
        <v>2.6861110916831729E-3</v>
      </c>
      <c r="K288">
        <f>10^(_10sept_0_107[[#This Row],[V_mag_adj]]/20)*SIN(RADIANS(_10sept_0_107[[#This Row],[V_phase]]))</f>
        <v>3.832468892032732E-4</v>
      </c>
    </row>
    <row r="289" spans="1:11" x14ac:dyDescent="0.25">
      <c r="A289">
        <v>106</v>
      </c>
      <c r="B289">
        <v>-11.26</v>
      </c>
      <c r="C289">
        <v>-4.51</v>
      </c>
      <c r="D289">
        <v>-11.29</v>
      </c>
      <c r="E289">
        <v>-4.78</v>
      </c>
      <c r="F289">
        <f>_10sept_0_107[[#This Row],[H_mag]]-40</f>
        <v>-51.26</v>
      </c>
      <c r="G289">
        <f>_10sept_0_107[[#This Row],[V_mag]]-40</f>
        <v>-51.29</v>
      </c>
      <c r="H289">
        <f>10^(_10sept_0_107[[#This Row],[H_mag_adj]]/20)*COS(RADIANS(_10sept_0_107[[#This Row],[H_phase]]))</f>
        <v>2.7267993082043776E-3</v>
      </c>
      <c r="I289">
        <f>10^(_10sept_0_107[[#This Row],[H_mag_adj]]/20)*SIN(RADIANS(_10sept_0_107[[#This Row],[H_phase]]))</f>
        <v>-2.1508263037185114E-4</v>
      </c>
      <c r="J289">
        <f>10^(_10sept_0_107[[#This Row],[V_mag_adj]]/20)*COS(RADIANS(_10sept_0_107[[#This Row],[V_phase]]))</f>
        <v>2.716357296034257E-3</v>
      </c>
      <c r="K289">
        <f>10^(_10sept_0_107[[#This Row],[V_mag_adj]]/20)*SIN(RADIANS(_10sept_0_107[[#This Row],[V_phase]]))</f>
        <v>-2.2714404955550985E-4</v>
      </c>
    </row>
    <row r="290" spans="1:11" x14ac:dyDescent="0.25">
      <c r="A290">
        <v>107</v>
      </c>
      <c r="B290">
        <v>-11.24</v>
      </c>
      <c r="C290">
        <v>-18.3</v>
      </c>
      <c r="D290">
        <v>-11.31</v>
      </c>
      <c r="E290">
        <v>-18.53</v>
      </c>
      <c r="F290">
        <f>_10sept_0_107[[#This Row],[H_mag]]-40</f>
        <v>-51.24</v>
      </c>
      <c r="G290">
        <f>_10sept_0_107[[#This Row],[V_mag]]-40</f>
        <v>-51.31</v>
      </c>
      <c r="H290">
        <f>10^(_10sept_0_107[[#This Row],[H_mag_adj]]/20)*COS(RADIANS(_10sept_0_107[[#This Row],[H_phase]]))</f>
        <v>2.6029203676733348E-3</v>
      </c>
      <c r="I290">
        <f>10^(_10sept_0_107[[#This Row],[H_mag_adj]]/20)*SIN(RADIANS(_10sept_0_107[[#This Row],[H_phase]]))</f>
        <v>-8.6083360746043956E-4</v>
      </c>
      <c r="J290">
        <f>10^(_10sept_0_107[[#This Row],[V_mag_adj]]/20)*COS(RADIANS(_10sept_0_107[[#This Row],[V_phase]]))</f>
        <v>2.5785789438089466E-3</v>
      </c>
      <c r="K290">
        <f>10^(_10sept_0_107[[#This Row],[V_mag_adj]]/20)*SIN(RADIANS(_10sept_0_107[[#This Row],[V_phase]]))</f>
        <v>-8.6428200324171112E-4</v>
      </c>
    </row>
    <row r="291" spans="1:11" x14ac:dyDescent="0.25">
      <c r="A291">
        <v>108</v>
      </c>
      <c r="B291">
        <v>-11.24</v>
      </c>
      <c r="C291">
        <v>-31.41</v>
      </c>
      <c r="D291">
        <v>-11.29</v>
      </c>
      <c r="E291">
        <v>-31.83</v>
      </c>
      <c r="F291">
        <f>_10sept_0_107[[#This Row],[H_mag]]-40</f>
        <v>-51.24</v>
      </c>
      <c r="G291">
        <f>_10sept_0_107[[#This Row],[V_mag]]-40</f>
        <v>-51.29</v>
      </c>
      <c r="H291">
        <f>10^(_10sept_0_107[[#This Row],[H_mag_adj]]/20)*COS(RADIANS(_10sept_0_107[[#This Row],[H_phase]]))</f>
        <v>2.3398234841155224E-3</v>
      </c>
      <c r="I291">
        <f>10^(_10sept_0_107[[#This Row],[H_mag_adj]]/20)*SIN(RADIANS(_10sept_0_107[[#This Row],[H_phase]]))</f>
        <v>-1.4287949479766288E-3</v>
      </c>
      <c r="J291">
        <f>10^(_10sept_0_107[[#This Row],[V_mag_adj]]/20)*COS(RADIANS(_10sept_0_107[[#This Row],[V_phase]]))</f>
        <v>2.3159171638697166E-3</v>
      </c>
      <c r="K291">
        <f>10^(_10sept_0_107[[#This Row],[V_mag_adj]]/20)*SIN(RADIANS(_10sept_0_107[[#This Row],[V_phase]]))</f>
        <v>-1.4376088025122348E-3</v>
      </c>
    </row>
    <row r="292" spans="1:11" x14ac:dyDescent="0.25">
      <c r="A292">
        <v>109</v>
      </c>
      <c r="B292">
        <v>-11.31</v>
      </c>
      <c r="C292">
        <v>-44.01</v>
      </c>
      <c r="D292">
        <v>-11.35</v>
      </c>
      <c r="E292">
        <v>-44.77</v>
      </c>
      <c r="F292">
        <f>_10sept_0_107[[#This Row],[H_mag]]-40</f>
        <v>-51.31</v>
      </c>
      <c r="G292">
        <f>_10sept_0_107[[#This Row],[V_mag]]-40</f>
        <v>-51.35</v>
      </c>
      <c r="H292">
        <f>10^(_10sept_0_107[[#This Row],[H_mag_adj]]/20)*COS(RADIANS(_10sept_0_107[[#This Row],[H_phase]]))</f>
        <v>1.9559640994602149E-3</v>
      </c>
      <c r="I292">
        <f>10^(_10sept_0_107[[#This Row],[H_mag_adj]]/20)*SIN(RADIANS(_10sept_0_107[[#This Row],[H_phase]]))</f>
        <v>-1.8895124218181679E-3</v>
      </c>
      <c r="J292">
        <f>10^(_10sept_0_107[[#This Row],[V_mag_adj]]/20)*COS(RADIANS(_10sept_0_107[[#This Row],[V_phase]]))</f>
        <v>1.9218584265852014E-3</v>
      </c>
      <c r="K292">
        <f>10^(_10sept_0_107[[#This Row],[V_mag_adj]]/20)*SIN(RADIANS(_10sept_0_107[[#This Row],[V_phase]]))</f>
        <v>-1.9064903670232617E-3</v>
      </c>
    </row>
    <row r="293" spans="1:11" x14ac:dyDescent="0.25">
      <c r="A293">
        <v>110</v>
      </c>
      <c r="B293">
        <v>-11.5</v>
      </c>
      <c r="C293">
        <v>-57.29</v>
      </c>
      <c r="D293">
        <v>-11.47</v>
      </c>
      <c r="E293">
        <v>-57.77</v>
      </c>
      <c r="F293">
        <f>_10sept_0_107[[#This Row],[H_mag]]-40</f>
        <v>-51.5</v>
      </c>
      <c r="G293">
        <f>_10sept_0_107[[#This Row],[V_mag]]-40</f>
        <v>-51.47</v>
      </c>
      <c r="H293">
        <f>10^(_10sept_0_107[[#This Row],[H_mag_adj]]/20)*COS(RADIANS(_10sept_0_107[[#This Row],[H_phase]]))</f>
        <v>1.4378217213638659E-3</v>
      </c>
      <c r="I293">
        <f>10^(_10sept_0_107[[#This Row],[H_mag_adj]]/20)*SIN(RADIANS(_10sept_0_107[[#This Row],[H_phase]]))</f>
        <v>-2.2387779124816319E-3</v>
      </c>
      <c r="J293">
        <f>10^(_10sept_0_107[[#This Row],[V_mag_adj]]/20)*COS(RADIANS(_10sept_0_107[[#This Row],[V_phase]]))</f>
        <v>1.423925524233649E-3</v>
      </c>
      <c r="K293">
        <f>10^(_10sept_0_107[[#This Row],[V_mag_adj]]/20)*SIN(RADIANS(_10sept_0_107[[#This Row],[V_phase]]))</f>
        <v>-2.2585319131464823E-3</v>
      </c>
    </row>
    <row r="294" spans="1:11" x14ac:dyDescent="0.25">
      <c r="A294">
        <v>111</v>
      </c>
      <c r="B294">
        <v>-11.72</v>
      </c>
      <c r="C294">
        <v>-69.959999999999994</v>
      </c>
      <c r="D294">
        <v>-11.78</v>
      </c>
      <c r="E294">
        <v>-70.459999999999994</v>
      </c>
      <c r="F294">
        <f>_10sept_0_107[[#This Row],[H_mag]]-40</f>
        <v>-51.72</v>
      </c>
      <c r="G294">
        <f>_10sept_0_107[[#This Row],[V_mag]]-40</f>
        <v>-51.78</v>
      </c>
      <c r="H294">
        <f>10^(_10sept_0_107[[#This Row],[H_mag_adj]]/20)*COS(RADIANS(_10sept_0_107[[#This Row],[H_phase]]))</f>
        <v>8.8896323831710454E-4</v>
      </c>
      <c r="I294">
        <f>10^(_10sept_0_107[[#This Row],[H_mag_adj]]/20)*SIN(RADIANS(_10sept_0_107[[#This Row],[H_phase]]))</f>
        <v>-2.4371111841202373E-3</v>
      </c>
      <c r="J294">
        <f>10^(_10sept_0_107[[#This Row],[V_mag_adj]]/20)*COS(RADIANS(_10sept_0_107[[#This Row],[V_phase]]))</f>
        <v>8.61688909882637E-4</v>
      </c>
      <c r="K294">
        <f>10^(_10sept_0_107[[#This Row],[V_mag_adj]]/20)*SIN(RADIANS(_10sept_0_107[[#This Row],[V_phase]]))</f>
        <v>-2.4279462363496346E-3</v>
      </c>
    </row>
    <row r="295" spans="1:11" x14ac:dyDescent="0.25">
      <c r="A295">
        <v>112</v>
      </c>
      <c r="B295">
        <v>-12.19</v>
      </c>
      <c r="C295">
        <v>-82.89</v>
      </c>
      <c r="D295">
        <v>-12.22</v>
      </c>
      <c r="E295">
        <v>-83.84</v>
      </c>
      <c r="F295">
        <f>_10sept_0_107[[#This Row],[H_mag]]-40</f>
        <v>-52.19</v>
      </c>
      <c r="G295">
        <f>_10sept_0_107[[#This Row],[V_mag]]-40</f>
        <v>-52.22</v>
      </c>
      <c r="H295">
        <f>10^(_10sept_0_107[[#This Row],[H_mag_adj]]/20)*COS(RADIANS(_10sept_0_107[[#This Row],[H_phase]]))</f>
        <v>3.0418078419714242E-4</v>
      </c>
      <c r="I295">
        <f>10^(_10sept_0_107[[#This Row],[H_mag_adj]]/20)*SIN(RADIANS(_10sept_0_107[[#This Row],[H_phase]]))</f>
        <v>-2.4386390352590143E-3</v>
      </c>
      <c r="J295">
        <f>10^(_10sept_0_107[[#This Row],[V_mag_adj]]/20)*COS(RADIANS(_10sept_0_107[[#This Row],[V_phase]]))</f>
        <v>2.6279741969649229E-4</v>
      </c>
      <c r="K295">
        <f>10^(_10sept_0_107[[#This Row],[V_mag_adj]]/20)*SIN(RADIANS(_10sept_0_107[[#This Row],[V_phase]]))</f>
        <v>-2.4349226432796513E-3</v>
      </c>
    </row>
    <row r="296" spans="1:11" x14ac:dyDescent="0.25">
      <c r="A296">
        <v>113</v>
      </c>
      <c r="B296">
        <v>-12.71</v>
      </c>
      <c r="C296">
        <v>-96.35</v>
      </c>
      <c r="D296">
        <v>-12.77</v>
      </c>
      <c r="E296">
        <v>-98.07</v>
      </c>
      <c r="F296">
        <f>_10sept_0_107[[#This Row],[H_mag]]-40</f>
        <v>-52.71</v>
      </c>
      <c r="G296">
        <f>_10sept_0_107[[#This Row],[V_mag]]-40</f>
        <v>-52.769999999999996</v>
      </c>
      <c r="H296">
        <f>10^(_10sept_0_107[[#This Row],[H_mag_adj]]/20)*COS(RADIANS(_10sept_0_107[[#This Row],[H_phase]]))</f>
        <v>-2.5601278853164315E-4</v>
      </c>
      <c r="I296">
        <f>10^(_10sept_0_107[[#This Row],[H_mag_adj]]/20)*SIN(RADIANS(_10sept_0_107[[#This Row],[H_phase]]))</f>
        <v>-2.3005269020904035E-3</v>
      </c>
      <c r="J296">
        <f>10^(_10sept_0_107[[#This Row],[V_mag_adj]]/20)*COS(RADIANS(_10sept_0_107[[#This Row],[V_phase]]))</f>
        <v>-3.2271118366889557E-4</v>
      </c>
      <c r="K296">
        <f>10^(_10sept_0_107[[#This Row],[V_mag_adj]]/20)*SIN(RADIANS(_10sept_0_107[[#This Row],[V_phase]]))</f>
        <v>-2.2760294395474828E-3</v>
      </c>
    </row>
    <row r="297" spans="1:11" x14ac:dyDescent="0.25">
      <c r="A297">
        <v>114</v>
      </c>
      <c r="B297">
        <v>-13.34</v>
      </c>
      <c r="C297">
        <v>-112.49</v>
      </c>
      <c r="D297">
        <v>-13.38</v>
      </c>
      <c r="E297">
        <v>-113.54</v>
      </c>
      <c r="F297">
        <f>_10sept_0_107[[#This Row],[H_mag]]-40</f>
        <v>-53.34</v>
      </c>
      <c r="G297">
        <f>_10sept_0_107[[#This Row],[V_mag]]-40</f>
        <v>-53.38</v>
      </c>
      <c r="H297">
        <f>10^(_10sept_0_107[[#This Row],[H_mag_adj]]/20)*COS(RADIANS(_10sept_0_107[[#This Row],[H_phase]]))</f>
        <v>-8.2348676037948107E-4</v>
      </c>
      <c r="I297">
        <f>10^(_10sept_0_107[[#This Row],[H_mag_adj]]/20)*SIN(RADIANS(_10sept_0_107[[#This Row],[H_phase]]))</f>
        <v>-1.9890547385234473E-3</v>
      </c>
      <c r="J297">
        <f>10^(_10sept_0_107[[#This Row],[V_mag_adj]]/20)*COS(RADIANS(_10sept_0_107[[#This Row],[V_phase]]))</f>
        <v>-8.5584736374739654E-4</v>
      </c>
      <c r="K297">
        <f>10^(_10sept_0_107[[#This Row],[V_mag_adj]]/20)*SIN(RADIANS(_10sept_0_107[[#This Row],[V_phase]]))</f>
        <v>-1.9645623986871258E-3</v>
      </c>
    </row>
    <row r="298" spans="1:11" x14ac:dyDescent="0.25">
      <c r="A298">
        <v>115</v>
      </c>
      <c r="B298">
        <v>-13.88</v>
      </c>
      <c r="C298">
        <v>-129.24</v>
      </c>
      <c r="D298">
        <v>-13.93</v>
      </c>
      <c r="E298">
        <v>-130.72999999999999</v>
      </c>
      <c r="F298">
        <f>_10sept_0_107[[#This Row],[H_mag]]-40</f>
        <v>-53.88</v>
      </c>
      <c r="G298">
        <f>_10sept_0_107[[#This Row],[V_mag]]-40</f>
        <v>-53.93</v>
      </c>
      <c r="H298">
        <f>10^(_10sept_0_107[[#This Row],[H_mag_adj]]/20)*COS(RADIANS(_10sept_0_107[[#This Row],[H_phase]]))</f>
        <v>-1.2797015694098702E-3</v>
      </c>
      <c r="I298">
        <f>10^(_10sept_0_107[[#This Row],[H_mag_adj]]/20)*SIN(RADIANS(_10sept_0_107[[#This Row],[H_phase]]))</f>
        <v>-1.5668345447270504E-3</v>
      </c>
      <c r="J298">
        <f>10^(_10sept_0_107[[#This Row],[V_mag_adj]]/20)*COS(RADIANS(_10sept_0_107[[#This Row],[V_phase]]))</f>
        <v>-1.3124336881684697E-3</v>
      </c>
      <c r="K298">
        <f>10^(_10sept_0_107[[#This Row],[V_mag_adj]]/20)*SIN(RADIANS(_10sept_0_107[[#This Row],[V_phase]]))</f>
        <v>-1.5242298813285789E-3</v>
      </c>
    </row>
    <row r="299" spans="1:11" x14ac:dyDescent="0.25">
      <c r="A299">
        <v>116</v>
      </c>
      <c r="B299">
        <v>-14.27</v>
      </c>
      <c r="C299">
        <v>-147.5</v>
      </c>
      <c r="D299">
        <v>-14.32</v>
      </c>
      <c r="E299">
        <v>-148.65</v>
      </c>
      <c r="F299">
        <f>_10sept_0_107[[#This Row],[H_mag]]-40</f>
        <v>-54.269999999999996</v>
      </c>
      <c r="G299">
        <f>_10sept_0_107[[#This Row],[V_mag]]-40</f>
        <v>-54.32</v>
      </c>
      <c r="H299">
        <f>10^(_10sept_0_107[[#This Row],[H_mag_adj]]/20)*COS(RADIANS(_10sept_0_107[[#This Row],[H_phase]]))</f>
        <v>-1.6312825549033166E-3</v>
      </c>
      <c r="I299">
        <f>10^(_10sept_0_107[[#This Row],[H_mag_adj]]/20)*SIN(RADIANS(_10sept_0_107[[#This Row],[H_phase]]))</f>
        <v>-1.0392416027029696E-3</v>
      </c>
      <c r="J299">
        <f>10^(_10sept_0_107[[#This Row],[V_mag_adj]]/20)*COS(RADIANS(_10sept_0_107[[#This Row],[V_phase]]))</f>
        <v>-1.6423302190367031E-3</v>
      </c>
      <c r="K299">
        <f>10^(_10sept_0_107[[#This Row],[V_mag_adj]]/20)*SIN(RADIANS(_10sept_0_107[[#This Row],[V_phase]]))</f>
        <v>-1.0005164913391015E-3</v>
      </c>
    </row>
    <row r="300" spans="1:11" x14ac:dyDescent="0.25">
      <c r="A300">
        <v>117</v>
      </c>
      <c r="B300">
        <v>-14.36</v>
      </c>
      <c r="C300">
        <v>-166.39</v>
      </c>
      <c r="D300">
        <v>-14.43</v>
      </c>
      <c r="E300">
        <v>-167.96</v>
      </c>
      <c r="F300">
        <f>_10sept_0_107[[#This Row],[H_mag]]-40</f>
        <v>-54.36</v>
      </c>
      <c r="G300">
        <f>_10sept_0_107[[#This Row],[V_mag]]-40</f>
        <v>-54.43</v>
      </c>
      <c r="H300">
        <f>10^(_10sept_0_107[[#This Row],[H_mag_adj]]/20)*COS(RADIANS(_10sept_0_107[[#This Row],[H_phase]]))</f>
        <v>-1.8605035147676815E-3</v>
      </c>
      <c r="I300">
        <f>10^(_10sept_0_107[[#This Row],[H_mag_adj]]/20)*SIN(RADIANS(_10sept_0_107[[#This Row],[H_phase]]))</f>
        <v>-4.5044690920843837E-4</v>
      </c>
      <c r="J300">
        <f>10^(_10sept_0_107[[#This Row],[V_mag_adj]]/20)*COS(RADIANS(_10sept_0_107[[#This Row],[V_phase]]))</f>
        <v>-1.8571194451267902E-3</v>
      </c>
      <c r="K300">
        <f>10^(_10sept_0_107[[#This Row],[V_mag_adj]]/20)*SIN(RADIANS(_10sept_0_107[[#This Row],[V_phase]]))</f>
        <v>-3.960982160378759E-4</v>
      </c>
    </row>
    <row r="301" spans="1:11" x14ac:dyDescent="0.25">
      <c r="A301">
        <v>118</v>
      </c>
      <c r="B301">
        <v>-14.22</v>
      </c>
      <c r="C301">
        <v>174.59</v>
      </c>
      <c r="D301">
        <v>-14.21</v>
      </c>
      <c r="E301">
        <v>173.71</v>
      </c>
      <c r="F301">
        <f>_10sept_0_107[[#This Row],[H_mag]]-40</f>
        <v>-54.22</v>
      </c>
      <c r="G301">
        <f>_10sept_0_107[[#This Row],[V_mag]]-40</f>
        <v>-54.21</v>
      </c>
      <c r="H301">
        <f>10^(_10sept_0_107[[#This Row],[H_mag_adj]]/20)*COS(RADIANS(_10sept_0_107[[#This Row],[H_phase]]))</f>
        <v>-1.9366945226849939E-3</v>
      </c>
      <c r="I301">
        <f>10^(_10sept_0_107[[#This Row],[H_mag_adj]]/20)*SIN(RADIANS(_10sept_0_107[[#This Row],[H_phase]]))</f>
        <v>1.8341257583075519E-4</v>
      </c>
      <c r="J301">
        <f>10^(_10sept_0_107[[#This Row],[V_mag_adj]]/20)*COS(RADIANS(_10sept_0_107[[#This Row],[V_phase]]))</f>
        <v>-1.9358766719043791E-3</v>
      </c>
      <c r="K301">
        <f>10^(_10sept_0_107[[#This Row],[V_mag_adj]]/20)*SIN(RADIANS(_10sept_0_107[[#This Row],[V_phase]]))</f>
        <v>2.1338078852894542E-4</v>
      </c>
    </row>
    <row r="302" spans="1:11" x14ac:dyDescent="0.25">
      <c r="A302">
        <v>119</v>
      </c>
      <c r="B302">
        <v>-13.88</v>
      </c>
      <c r="C302">
        <v>157.1</v>
      </c>
      <c r="D302">
        <v>-13.82</v>
      </c>
      <c r="E302">
        <v>156.57</v>
      </c>
      <c r="F302">
        <f>_10sept_0_107[[#This Row],[H_mag]]-40</f>
        <v>-53.88</v>
      </c>
      <c r="G302">
        <f>_10sept_0_107[[#This Row],[V_mag]]-40</f>
        <v>-53.82</v>
      </c>
      <c r="H302">
        <f>10^(_10sept_0_107[[#This Row],[H_mag_adj]]/20)*COS(RADIANS(_10sept_0_107[[#This Row],[H_phase]]))</f>
        <v>-1.8635757425779756E-3</v>
      </c>
      <c r="I302">
        <f>10^(_10sept_0_107[[#This Row],[H_mag_adj]]/20)*SIN(RADIANS(_10sept_0_107[[#This Row],[H_phase]]))</f>
        <v>7.8720521401668493E-4</v>
      </c>
      <c r="J302">
        <f>10^(_10sept_0_107[[#This Row],[V_mag_adj]]/20)*COS(RADIANS(_10sept_0_107[[#This Row],[V_phase]]))</f>
        <v>-1.86908093822306E-3</v>
      </c>
      <c r="K302">
        <f>10^(_10sept_0_107[[#This Row],[V_mag_adj]]/20)*SIN(RADIANS(_10sept_0_107[[#This Row],[V_phase]]))</f>
        <v>8.0998572377223761E-4</v>
      </c>
    </row>
    <row r="303" spans="1:11" x14ac:dyDescent="0.25">
      <c r="A303">
        <v>120</v>
      </c>
      <c r="B303">
        <v>-13.44</v>
      </c>
      <c r="C303">
        <v>141.55000000000001</v>
      </c>
      <c r="D303">
        <v>-13.44</v>
      </c>
      <c r="E303">
        <v>141.16999999999999</v>
      </c>
      <c r="F303">
        <f>_10sept_0_107[[#This Row],[H_mag]]-40</f>
        <v>-53.44</v>
      </c>
      <c r="G303">
        <f>_10sept_0_107[[#This Row],[V_mag]]-40</f>
        <v>-53.44</v>
      </c>
      <c r="H303">
        <f>10^(_10sept_0_107[[#This Row],[H_mag_adj]]/20)*COS(RADIANS(_10sept_0_107[[#This Row],[H_phase]]))</f>
        <v>-1.666654446074177E-3</v>
      </c>
      <c r="I303">
        <f>10^(_10sept_0_107[[#This Row],[H_mag_adj]]/20)*SIN(RADIANS(_10sept_0_107[[#This Row],[H_phase]]))</f>
        <v>1.3233437786219372E-3</v>
      </c>
      <c r="J303">
        <f>10^(_10sept_0_107[[#This Row],[V_mag_adj]]/20)*COS(RADIANS(_10sept_0_107[[#This Row],[V_phase]]))</f>
        <v>-1.6578411068834623E-3</v>
      </c>
      <c r="K303">
        <f>10^(_10sept_0_107[[#This Row],[V_mag_adj]]/20)*SIN(RADIANS(_10sept_0_107[[#This Row],[V_phase]]))</f>
        <v>1.3343682637726457E-3</v>
      </c>
    </row>
    <row r="304" spans="1:11" x14ac:dyDescent="0.25">
      <c r="A304">
        <v>121</v>
      </c>
      <c r="B304">
        <v>-13.05</v>
      </c>
      <c r="C304">
        <v>127.55</v>
      </c>
      <c r="D304">
        <v>-13.02</v>
      </c>
      <c r="E304">
        <v>127.19</v>
      </c>
      <c r="F304">
        <f>_10sept_0_107[[#This Row],[H_mag]]-40</f>
        <v>-53.05</v>
      </c>
      <c r="G304">
        <f>_10sept_0_107[[#This Row],[V_mag]]-40</f>
        <v>-53.019999999999996</v>
      </c>
      <c r="H304">
        <f>10^(_10sept_0_107[[#This Row],[H_mag_adj]]/20)*COS(RADIANS(_10sept_0_107[[#This Row],[H_phase]]))</f>
        <v>-1.3565649622744333E-3</v>
      </c>
      <c r="I304">
        <f>10^(_10sept_0_107[[#This Row],[H_mag_adj]]/20)*SIN(RADIANS(_10sept_0_107[[#This Row],[H_phase]]))</f>
        <v>1.7647190742940536E-3</v>
      </c>
      <c r="J304">
        <f>10^(_10sept_0_107[[#This Row],[V_mag_adj]]/20)*COS(RADIANS(_10sept_0_107[[#This Row],[V_phase]]))</f>
        <v>-1.3501052555717661E-3</v>
      </c>
      <c r="K304">
        <f>10^(_10sept_0_107[[#This Row],[V_mag_adj]]/20)*SIN(RADIANS(_10sept_0_107[[#This Row],[V_phase]]))</f>
        <v>1.7793427644716506E-3</v>
      </c>
    </row>
    <row r="305" spans="1:11" x14ac:dyDescent="0.25">
      <c r="A305">
        <v>122</v>
      </c>
      <c r="B305">
        <v>-12.72</v>
      </c>
      <c r="C305">
        <v>113.81</v>
      </c>
      <c r="D305">
        <v>-12.74</v>
      </c>
      <c r="E305">
        <v>113.6</v>
      </c>
      <c r="F305">
        <f>_10sept_0_107[[#This Row],[H_mag]]-40</f>
        <v>-52.72</v>
      </c>
      <c r="G305">
        <f>_10sept_0_107[[#This Row],[V_mag]]-40</f>
        <v>-52.74</v>
      </c>
      <c r="H305">
        <f>10^(_10sept_0_107[[#This Row],[H_mag_adj]]/20)*COS(RADIANS(_10sept_0_107[[#This Row],[H_phase]]))</f>
        <v>-9.3339207170885815E-4</v>
      </c>
      <c r="I305">
        <f>10^(_10sept_0_107[[#This Row],[H_mag_adj]]/20)*SIN(RADIANS(_10sept_0_107[[#This Row],[H_phase]]))</f>
        <v>2.1152831570361327E-3</v>
      </c>
      <c r="J305">
        <f>10^(_10sept_0_107[[#This Row],[V_mag_adj]]/20)*COS(RADIANS(_10sept_0_107[[#This Row],[V_phase]]))</f>
        <v>-9.2350400535741635E-4</v>
      </c>
      <c r="K305">
        <f>10^(_10sept_0_107[[#This Row],[V_mag_adj]]/20)*SIN(RADIANS(_10sept_0_107[[#This Row],[V_phase]]))</f>
        <v>2.1138171502655448E-3</v>
      </c>
    </row>
    <row r="306" spans="1:11" x14ac:dyDescent="0.25">
      <c r="A306">
        <v>123</v>
      </c>
      <c r="B306">
        <v>-12.58</v>
      </c>
      <c r="C306">
        <v>100.97</v>
      </c>
      <c r="D306">
        <v>-12.6</v>
      </c>
      <c r="E306">
        <v>100.73</v>
      </c>
      <c r="F306">
        <f>_10sept_0_107[[#This Row],[H_mag]]-40</f>
        <v>-52.58</v>
      </c>
      <c r="G306">
        <f>_10sept_0_107[[#This Row],[V_mag]]-40</f>
        <v>-52.6</v>
      </c>
      <c r="H306">
        <f>10^(_10sept_0_107[[#This Row],[H_mag_adj]]/20)*COS(RADIANS(_10sept_0_107[[#This Row],[H_phase]]))</f>
        <v>-4.4712335521138028E-4</v>
      </c>
      <c r="I306">
        <f>10^(_10sept_0_107[[#This Row],[H_mag_adj]]/20)*SIN(RADIANS(_10sept_0_107[[#This Row],[H_phase]]))</f>
        <v>2.3066978774932976E-3</v>
      </c>
      <c r="J306">
        <f>10^(_10sept_0_107[[#This Row],[V_mag_adj]]/20)*COS(RADIANS(_10sept_0_107[[#This Row],[V_phase]]))</f>
        <v>-4.3645106378171724E-4</v>
      </c>
      <c r="K306">
        <f>10^(_10sept_0_107[[#This Row],[V_mag_adj]]/20)*SIN(RADIANS(_10sept_0_107[[#This Row],[V_phase]]))</f>
        <v>2.3032410224507649E-3</v>
      </c>
    </row>
    <row r="307" spans="1:11" x14ac:dyDescent="0.25">
      <c r="A307">
        <v>124</v>
      </c>
      <c r="B307">
        <v>-12.58</v>
      </c>
      <c r="C307">
        <v>88.29</v>
      </c>
      <c r="D307">
        <v>-12.6</v>
      </c>
      <c r="E307">
        <v>88.32</v>
      </c>
      <c r="F307">
        <f>_10sept_0_107[[#This Row],[H_mag]]-40</f>
        <v>-52.58</v>
      </c>
      <c r="G307">
        <f>_10sept_0_107[[#This Row],[V_mag]]-40</f>
        <v>-52.6</v>
      </c>
      <c r="H307">
        <f>10^(_10sept_0_107[[#This Row],[H_mag_adj]]/20)*COS(RADIANS(_10sept_0_107[[#This Row],[H_phase]]))</f>
        <v>7.0114687503084017E-5</v>
      </c>
      <c r="I307">
        <f>10^(_10sept_0_107[[#This Row],[H_mag_adj]]/20)*SIN(RADIANS(_10sept_0_107[[#This Row],[H_phase]]))</f>
        <v>2.3485864521886161E-3</v>
      </c>
      <c r="J307">
        <f>10^(_10sept_0_107[[#This Row],[V_mag_adj]]/20)*COS(RADIANS(_10sept_0_107[[#This Row],[V_phase]]))</f>
        <v>6.8726529943563457E-5</v>
      </c>
      <c r="K307">
        <f>10^(_10sept_0_107[[#This Row],[V_mag_adj]]/20)*SIN(RADIANS(_10sept_0_107[[#This Row],[V_phase]]))</f>
        <v>2.3432211595703369E-3</v>
      </c>
    </row>
    <row r="308" spans="1:11" x14ac:dyDescent="0.25">
      <c r="A308">
        <v>125</v>
      </c>
      <c r="B308">
        <v>-12.67</v>
      </c>
      <c r="C308">
        <v>75.87</v>
      </c>
      <c r="D308">
        <v>-12.72</v>
      </c>
      <c r="E308">
        <v>75.61</v>
      </c>
      <c r="F308">
        <f>_10sept_0_107[[#This Row],[H_mag]]-40</f>
        <v>-52.67</v>
      </c>
      <c r="G308">
        <f>_10sept_0_107[[#This Row],[V_mag]]-40</f>
        <v>-52.72</v>
      </c>
      <c r="H308">
        <f>10^(_10sept_0_107[[#This Row],[H_mag_adj]]/20)*COS(RADIANS(_10sept_0_107[[#This Row],[H_phase]]))</f>
        <v>5.6768621224853838E-4</v>
      </c>
      <c r="I308">
        <f>10^(_10sept_0_107[[#This Row],[H_mag_adj]]/20)*SIN(RADIANS(_10sept_0_107[[#This Row],[H_phase]]))</f>
        <v>2.2550555633683842E-3</v>
      </c>
      <c r="J308">
        <f>10^(_10sept_0_107[[#This Row],[V_mag_adj]]/20)*COS(RADIANS(_10sept_0_107[[#This Row],[V_phase]]))</f>
        <v>5.7459626928190084E-4</v>
      </c>
      <c r="K308">
        <f>10^(_10sept_0_107[[#This Row],[V_mag_adj]]/20)*SIN(RADIANS(_10sept_0_107[[#This Row],[V_phase]]))</f>
        <v>2.239527343279609E-3</v>
      </c>
    </row>
    <row r="309" spans="1:11" x14ac:dyDescent="0.25">
      <c r="A309">
        <v>126</v>
      </c>
      <c r="B309">
        <v>-12.96</v>
      </c>
      <c r="C309">
        <v>62.49</v>
      </c>
      <c r="D309">
        <v>-12.98</v>
      </c>
      <c r="E309">
        <v>61.97</v>
      </c>
      <c r="F309">
        <f>_10sept_0_107[[#This Row],[H_mag]]-40</f>
        <v>-52.96</v>
      </c>
      <c r="G309">
        <f>_10sept_0_107[[#This Row],[V_mag]]-40</f>
        <v>-52.980000000000004</v>
      </c>
      <c r="H309">
        <f>10^(_10sept_0_107[[#This Row],[H_mag_adj]]/20)*COS(RADIANS(_10sept_0_107[[#This Row],[H_phase]]))</f>
        <v>1.0388460114962642E-3</v>
      </c>
      <c r="I309">
        <f>10^(_10sept_0_107[[#This Row],[H_mag_adj]]/20)*SIN(RADIANS(_10sept_0_107[[#This Row],[H_phase]]))</f>
        <v>1.9947545173352628E-3</v>
      </c>
      <c r="J309">
        <f>10^(_10sept_0_107[[#This Row],[V_mag_adj]]/20)*COS(RADIANS(_10sept_0_107[[#This Row],[V_phase]]))</f>
        <v>1.0544759786919923E-3</v>
      </c>
      <c r="K309">
        <f>10^(_10sept_0_107[[#This Row],[V_mag_adj]]/20)*SIN(RADIANS(_10sept_0_107[[#This Row],[V_phase]]))</f>
        <v>1.9806782924646307E-3</v>
      </c>
    </row>
    <row r="310" spans="1:11" x14ac:dyDescent="0.25">
      <c r="A310">
        <v>127</v>
      </c>
      <c r="B310">
        <v>-13.29</v>
      </c>
      <c r="C310">
        <v>49.21</v>
      </c>
      <c r="D310">
        <v>-13.33</v>
      </c>
      <c r="E310">
        <v>48.79</v>
      </c>
      <c r="F310">
        <f>_10sept_0_107[[#This Row],[H_mag]]-40</f>
        <v>-53.29</v>
      </c>
      <c r="G310">
        <f>_10sept_0_107[[#This Row],[V_mag]]-40</f>
        <v>-53.33</v>
      </c>
      <c r="H310">
        <f>10^(_10sept_0_107[[#This Row],[H_mag_adj]]/20)*COS(RADIANS(_10sept_0_107[[#This Row],[H_phase]]))</f>
        <v>1.4145066568108007E-3</v>
      </c>
      <c r="I310">
        <f>10^(_10sept_0_107[[#This Row],[H_mag_adj]]/20)*SIN(RADIANS(_10sept_0_107[[#This Row],[H_phase]]))</f>
        <v>1.6393000760356795E-3</v>
      </c>
      <c r="J310">
        <f>10^(_10sept_0_107[[#This Row],[V_mag_adj]]/20)*COS(RADIANS(_10sept_0_107[[#This Row],[V_phase]]))</f>
        <v>1.4199311382826713E-3</v>
      </c>
      <c r="K310">
        <f>10^(_10sept_0_107[[#This Row],[V_mag_adj]]/20)*SIN(RADIANS(_10sept_0_107[[#This Row],[V_phase]]))</f>
        <v>1.6214031931517734E-3</v>
      </c>
    </row>
    <row r="311" spans="1:11" x14ac:dyDescent="0.25">
      <c r="A311">
        <v>128</v>
      </c>
      <c r="B311">
        <v>-13.77</v>
      </c>
      <c r="C311">
        <v>35.21</v>
      </c>
      <c r="D311">
        <v>-13.81</v>
      </c>
      <c r="E311">
        <v>34.99</v>
      </c>
      <c r="F311">
        <f>_10sept_0_107[[#This Row],[H_mag]]-40</f>
        <v>-53.769999999999996</v>
      </c>
      <c r="G311">
        <f>_10sept_0_107[[#This Row],[V_mag]]-40</f>
        <v>-53.81</v>
      </c>
      <c r="H311">
        <f>10^(_10sept_0_107[[#This Row],[H_mag_adj]]/20)*COS(RADIANS(_10sept_0_107[[#This Row],[H_phase]]))</f>
        <v>1.6739619946872419E-3</v>
      </c>
      <c r="I311">
        <f>10^(_10sept_0_107[[#This Row],[H_mag_adj]]/20)*SIN(RADIANS(_10sept_0_107[[#This Row],[H_phase]]))</f>
        <v>1.1812878905045909E-3</v>
      </c>
      <c r="J311">
        <f>10^(_10sept_0_107[[#This Row],[V_mag_adj]]/20)*COS(RADIANS(_10sept_0_107[[#This Row],[V_phase]]))</f>
        <v>1.6707735232383257E-3</v>
      </c>
      <c r="K311">
        <f>10^(_10sept_0_107[[#This Row],[V_mag_adj]]/20)*SIN(RADIANS(_10sept_0_107[[#This Row],[V_phase]]))</f>
        <v>1.1694536925359674E-3</v>
      </c>
    </row>
    <row r="312" spans="1:11" x14ac:dyDescent="0.25">
      <c r="A312">
        <v>129</v>
      </c>
      <c r="B312">
        <v>-14.23</v>
      </c>
      <c r="C312">
        <v>20.67</v>
      </c>
      <c r="D312">
        <v>-14.28</v>
      </c>
      <c r="E312">
        <v>19.68</v>
      </c>
      <c r="F312">
        <f>_10sept_0_107[[#This Row],[H_mag]]-40</f>
        <v>-54.230000000000004</v>
      </c>
      <c r="G312">
        <f>_10sept_0_107[[#This Row],[V_mag]]-40</f>
        <v>-54.28</v>
      </c>
      <c r="H312">
        <f>10^(_10sept_0_107[[#This Row],[H_mag_adj]]/20)*COS(RADIANS(_10sept_0_107[[#This Row],[H_phase]]))</f>
        <v>1.8180409696273191E-3</v>
      </c>
      <c r="I312">
        <f>10^(_10sept_0_107[[#This Row],[H_mag_adj]]/20)*SIN(RADIANS(_10sept_0_107[[#This Row],[H_phase]]))</f>
        <v>6.8589280650165074E-4</v>
      </c>
      <c r="J312">
        <f>10^(_10sept_0_107[[#This Row],[V_mag_adj]]/20)*COS(RADIANS(_10sept_0_107[[#This Row],[V_phase]]))</f>
        <v>1.819118484867589E-3</v>
      </c>
      <c r="K312">
        <f>10^(_10sept_0_107[[#This Row],[V_mag_adj]]/20)*SIN(RADIANS(_10sept_0_107[[#This Row],[V_phase]]))</f>
        <v>6.5062240660020848E-4</v>
      </c>
    </row>
    <row r="313" spans="1:11" x14ac:dyDescent="0.25">
      <c r="A313">
        <v>130</v>
      </c>
      <c r="B313">
        <v>-14.65</v>
      </c>
      <c r="C313">
        <v>4.71</v>
      </c>
      <c r="D313">
        <v>-14.72</v>
      </c>
      <c r="E313">
        <v>4.08</v>
      </c>
      <c r="F313">
        <f>_10sept_0_107[[#This Row],[H_mag]]-40</f>
        <v>-54.65</v>
      </c>
      <c r="G313">
        <f>_10sept_0_107[[#This Row],[V_mag]]-40</f>
        <v>-54.72</v>
      </c>
      <c r="H313">
        <f>10^(_10sept_0_107[[#This Row],[H_mag_adj]]/20)*COS(RADIANS(_10sept_0_107[[#This Row],[H_phase]]))</f>
        <v>1.8451468509794843E-3</v>
      </c>
      <c r="I313">
        <f>10^(_10sept_0_107[[#This Row],[H_mag_adj]]/20)*SIN(RADIANS(_10sept_0_107[[#This Row],[H_phase]]))</f>
        <v>1.5202290546161706E-4</v>
      </c>
      <c r="J313">
        <f>10^(_10sept_0_107[[#This Row],[V_mag_adj]]/20)*COS(RADIANS(_10sept_0_107[[#This Row],[V_phase]]))</f>
        <v>1.831883966537337E-3</v>
      </c>
      <c r="K313">
        <f>10^(_10sept_0_107[[#This Row],[V_mag_adj]]/20)*SIN(RADIANS(_10sept_0_107[[#This Row],[V_phase]]))</f>
        <v>1.3066835780753747E-4</v>
      </c>
    </row>
    <row r="314" spans="1:11" x14ac:dyDescent="0.25">
      <c r="A314">
        <v>131</v>
      </c>
      <c r="B314">
        <v>-15.08</v>
      </c>
      <c r="C314">
        <v>-11.62</v>
      </c>
      <c r="D314">
        <v>-15.1</v>
      </c>
      <c r="E314">
        <v>-11.97</v>
      </c>
      <c r="F314">
        <f>_10sept_0_107[[#This Row],[H_mag]]-40</f>
        <v>-55.08</v>
      </c>
      <c r="G314">
        <f>_10sept_0_107[[#This Row],[V_mag]]-40</f>
        <v>-55.1</v>
      </c>
      <c r="H314">
        <f>10^(_10sept_0_107[[#This Row],[H_mag_adj]]/20)*COS(RADIANS(_10sept_0_107[[#This Row],[H_phase]]))</f>
        <v>1.7258643481969039E-3</v>
      </c>
      <c r="I314">
        <f>10^(_10sept_0_107[[#This Row],[H_mag_adj]]/20)*SIN(RADIANS(_10sept_0_107[[#This Row],[H_phase]]))</f>
        <v>-3.5489694243713603E-4</v>
      </c>
      <c r="J314">
        <f>10^(_10sept_0_107[[#This Row],[V_mag_adj]]/20)*COS(RADIANS(_10sept_0_107[[#This Row],[V_phase]]))</f>
        <v>1.7196999011714078E-3</v>
      </c>
      <c r="K314">
        <f>10^(_10sept_0_107[[#This Row],[V_mag_adj]]/20)*SIN(RADIANS(_10sept_0_107[[#This Row],[V_phase]]))</f>
        <v>-3.6459248816266026E-4</v>
      </c>
    </row>
    <row r="315" spans="1:11" x14ac:dyDescent="0.25">
      <c r="A315">
        <v>132</v>
      </c>
      <c r="B315">
        <v>-15.26</v>
      </c>
      <c r="C315">
        <v>-28.17</v>
      </c>
      <c r="D315">
        <v>-15.34</v>
      </c>
      <c r="E315">
        <v>-28.16</v>
      </c>
      <c r="F315">
        <f>_10sept_0_107[[#This Row],[H_mag]]-40</f>
        <v>-55.26</v>
      </c>
      <c r="G315">
        <f>_10sept_0_107[[#This Row],[V_mag]]-40</f>
        <v>-55.34</v>
      </c>
      <c r="H315">
        <f>10^(_10sept_0_107[[#This Row],[H_mag_adj]]/20)*COS(RADIANS(_10sept_0_107[[#This Row],[H_phase]]))</f>
        <v>1.521413702297801E-3</v>
      </c>
      <c r="I315">
        <f>10^(_10sept_0_107[[#This Row],[H_mag_adj]]/20)*SIN(RADIANS(_10sept_0_107[[#This Row],[H_phase]]))</f>
        <v>-8.1474951726876409E-4</v>
      </c>
      <c r="J315">
        <f>10^(_10sept_0_107[[#This Row],[V_mag_adj]]/20)*COS(RADIANS(_10sept_0_107[[#This Row],[V_phase]]))</f>
        <v>1.5076061715869748E-3</v>
      </c>
      <c r="K315">
        <f>10^(_10sept_0_107[[#This Row],[V_mag_adj]]/20)*SIN(RADIANS(_10sept_0_107[[#This Row],[V_phase]]))</f>
        <v>-8.0701673417358003E-4</v>
      </c>
    </row>
    <row r="316" spans="1:11" x14ac:dyDescent="0.25">
      <c r="A316">
        <v>133</v>
      </c>
      <c r="B316">
        <v>-15.5</v>
      </c>
      <c r="C316">
        <v>-43.83</v>
      </c>
      <c r="D316">
        <v>-15.53</v>
      </c>
      <c r="E316">
        <v>-44.95</v>
      </c>
      <c r="F316">
        <f>_10sept_0_107[[#This Row],[H_mag]]-40</f>
        <v>-55.5</v>
      </c>
      <c r="G316">
        <f>_10sept_0_107[[#This Row],[V_mag]]-40</f>
        <v>-55.53</v>
      </c>
      <c r="H316">
        <f>10^(_10sept_0_107[[#This Row],[H_mag_adj]]/20)*COS(RADIANS(_10sept_0_107[[#This Row],[H_phase]]))</f>
        <v>1.2110853974793177E-3</v>
      </c>
      <c r="I316">
        <f>10^(_10sept_0_107[[#This Row],[H_mag_adj]]/20)*SIN(RADIANS(_10sept_0_107[[#This Row],[H_phase]]))</f>
        <v>-1.1626070235796857E-3</v>
      </c>
      <c r="J316">
        <f>10^(_10sept_0_107[[#This Row],[V_mag_adj]]/20)*COS(RADIANS(_10sept_0_107[[#This Row],[V_phase]]))</f>
        <v>1.184032613809083E-3</v>
      </c>
      <c r="K316">
        <f>10^(_10sept_0_107[[#This Row],[V_mag_adj]]/20)*SIN(RADIANS(_10sept_0_107[[#This Row],[V_phase]]))</f>
        <v>-1.1819678883416384E-3</v>
      </c>
    </row>
    <row r="317" spans="1:11" x14ac:dyDescent="0.25">
      <c r="A317">
        <v>134</v>
      </c>
      <c r="B317">
        <v>-15.65</v>
      </c>
      <c r="C317">
        <v>-60.68</v>
      </c>
      <c r="D317">
        <v>-15.68</v>
      </c>
      <c r="E317">
        <v>-61.18</v>
      </c>
      <c r="F317">
        <f>_10sept_0_107[[#This Row],[H_mag]]-40</f>
        <v>-55.65</v>
      </c>
      <c r="G317">
        <f>_10sept_0_107[[#This Row],[V_mag]]-40</f>
        <v>-55.68</v>
      </c>
      <c r="H317">
        <f>10^(_10sept_0_107[[#This Row],[H_mag_adj]]/20)*COS(RADIANS(_10sept_0_107[[#This Row],[H_phase]]))</f>
        <v>8.0801314356767002E-4</v>
      </c>
      <c r="I317">
        <f>10^(_10sept_0_107[[#This Row],[H_mag_adj]]/20)*SIN(RADIANS(_10sept_0_107[[#This Row],[H_phase]]))</f>
        <v>-1.4386855347503164E-3</v>
      </c>
      <c r="J317">
        <f>10^(_10sept_0_107[[#This Row],[V_mag_adj]]/20)*COS(RADIANS(_10sept_0_107[[#This Row],[V_phase]]))</f>
        <v>7.9268506576377041E-4</v>
      </c>
      <c r="K317">
        <f>10^(_10sept_0_107[[#This Row],[V_mag_adj]]/20)*SIN(RADIANS(_10sept_0_107[[#This Row],[V_phase]]))</f>
        <v>-1.440697314019822E-3</v>
      </c>
    </row>
    <row r="318" spans="1:11" x14ac:dyDescent="0.25">
      <c r="A318">
        <v>135</v>
      </c>
      <c r="B318">
        <v>-15.7</v>
      </c>
      <c r="C318">
        <v>-76.78</v>
      </c>
      <c r="D318">
        <v>-15.73</v>
      </c>
      <c r="E318">
        <v>-77.7</v>
      </c>
      <c r="F318">
        <f>_10sept_0_107[[#This Row],[H_mag]]-40</f>
        <v>-55.7</v>
      </c>
      <c r="G318">
        <f>_10sept_0_107[[#This Row],[V_mag]]-40</f>
        <v>-55.730000000000004</v>
      </c>
      <c r="H318">
        <f>10^(_10sept_0_107[[#This Row],[H_mag_adj]]/20)*COS(RADIANS(_10sept_0_107[[#This Row],[H_phase]]))</f>
        <v>3.751876225622103E-4</v>
      </c>
      <c r="I318">
        <f>10^(_10sept_0_107[[#This Row],[H_mag_adj]]/20)*SIN(RADIANS(_10sept_0_107[[#This Row],[H_phase]]))</f>
        <v>-1.5971127235743338E-3</v>
      </c>
      <c r="J318">
        <f>10^(_10sept_0_107[[#This Row],[V_mag_adj]]/20)*COS(RADIANS(_10sept_0_107[[#This Row],[V_phase]]))</f>
        <v>3.482904407189518E-4</v>
      </c>
      <c r="K318">
        <f>10^(_10sept_0_107[[#This Row],[V_mag_adj]]/20)*SIN(RADIANS(_10sept_0_107[[#This Row],[V_phase]]))</f>
        <v>-1.5974041998088975E-3</v>
      </c>
    </row>
    <row r="319" spans="1:11" x14ac:dyDescent="0.25">
      <c r="A319">
        <v>136</v>
      </c>
      <c r="B319">
        <v>-15.72</v>
      </c>
      <c r="C319">
        <v>-93.17</v>
      </c>
      <c r="D319">
        <v>-15.75</v>
      </c>
      <c r="E319">
        <v>-93.43</v>
      </c>
      <c r="F319">
        <f>_10sept_0_107[[#This Row],[H_mag]]-40</f>
        <v>-55.72</v>
      </c>
      <c r="G319">
        <f>_10sept_0_107[[#This Row],[V_mag]]-40</f>
        <v>-55.75</v>
      </c>
      <c r="H319">
        <f>10^(_10sept_0_107[[#This Row],[H_mag_adj]]/20)*COS(RADIANS(_10sept_0_107[[#This Row],[H_phase]]))</f>
        <v>-9.0513850331500666E-5</v>
      </c>
      <c r="I319">
        <f>10^(_10sept_0_107[[#This Row],[H_mag_adj]]/20)*SIN(RADIANS(_10sept_0_107[[#This Row],[H_phase]]))</f>
        <v>-1.6343119554470607E-3</v>
      </c>
      <c r="J319">
        <f>10^(_10sept_0_107[[#This Row],[V_mag_adj]]/20)*COS(RADIANS(_10sept_0_107[[#This Row],[V_phase]]))</f>
        <v>-9.7591513431982796E-5</v>
      </c>
      <c r="K319">
        <f>10^(_10sept_0_107[[#This Row],[V_mag_adj]]/20)*SIN(RADIANS(_10sept_0_107[[#This Row],[V_phase]]))</f>
        <v>-1.6282508886240044E-3</v>
      </c>
    </row>
    <row r="320" spans="1:11" x14ac:dyDescent="0.25">
      <c r="A320">
        <v>137</v>
      </c>
      <c r="B320">
        <v>-15.57</v>
      </c>
      <c r="C320">
        <v>-109.27</v>
      </c>
      <c r="D320">
        <v>-15.58</v>
      </c>
      <c r="E320">
        <v>-110.14</v>
      </c>
      <c r="F320">
        <f>_10sept_0_107[[#This Row],[H_mag]]-40</f>
        <v>-55.57</v>
      </c>
      <c r="G320">
        <f>_10sept_0_107[[#This Row],[V_mag]]-40</f>
        <v>-55.58</v>
      </c>
      <c r="H320">
        <f>10^(_10sept_0_107[[#This Row],[H_mag_adj]]/20)*COS(RADIANS(_10sept_0_107[[#This Row],[H_phase]]))</f>
        <v>-5.4959211019053108E-4</v>
      </c>
      <c r="I320">
        <f>10^(_10sept_0_107[[#This Row],[H_mag_adj]]/20)*SIN(RADIANS(_10sept_0_107[[#This Row],[H_phase]]))</f>
        <v>-1.5720269135953604E-3</v>
      </c>
      <c r="J320">
        <f>10^(_10sept_0_107[[#This Row],[V_mag_adj]]/20)*COS(RADIANS(_10sept_0_107[[#This Row],[V_phase]]))</f>
        <v>-5.7273829640899982E-4</v>
      </c>
      <c r="K320">
        <f>10^(_10sept_0_107[[#This Row],[V_mag_adj]]/20)*SIN(RADIANS(_10sept_0_107[[#This Row],[V_phase]]))</f>
        <v>-1.5617017926729889E-3</v>
      </c>
    </row>
    <row r="321" spans="1:11" x14ac:dyDescent="0.25">
      <c r="A321">
        <v>138</v>
      </c>
      <c r="B321">
        <v>-15.3</v>
      </c>
      <c r="C321">
        <v>-125.57</v>
      </c>
      <c r="D321">
        <v>-15.27</v>
      </c>
      <c r="E321">
        <v>-126.18</v>
      </c>
      <c r="F321">
        <f>_10sept_0_107[[#This Row],[H_mag]]-40</f>
        <v>-55.3</v>
      </c>
      <c r="G321">
        <f>_10sept_0_107[[#This Row],[V_mag]]-40</f>
        <v>-55.269999999999996</v>
      </c>
      <c r="H321">
        <f>10^(_10sept_0_107[[#This Row],[H_mag_adj]]/20)*COS(RADIANS(_10sept_0_107[[#This Row],[H_phase]]))</f>
        <v>-9.9930241589324441E-4</v>
      </c>
      <c r="I321">
        <f>10^(_10sept_0_107[[#This Row],[H_mag_adj]]/20)*SIN(RADIANS(_10sept_0_107[[#This Row],[H_phase]]))</f>
        <v>-1.3973560420509547E-3</v>
      </c>
      <c r="J321">
        <f>10^(_10sept_0_107[[#This Row],[V_mag_adj]]/20)*COS(RADIANS(_10sept_0_107[[#This Row],[V_phase]]))</f>
        <v>-1.0176311744811424E-3</v>
      </c>
      <c r="K321">
        <f>10^(_10sept_0_107[[#This Row],[V_mag_adj]]/20)*SIN(RADIANS(_10sept_0_107[[#This Row],[V_phase]]))</f>
        <v>-1.3914355265200599E-3</v>
      </c>
    </row>
    <row r="322" spans="1:11" x14ac:dyDescent="0.25">
      <c r="A322">
        <v>139</v>
      </c>
      <c r="B322">
        <v>-14.8</v>
      </c>
      <c r="C322">
        <v>-140.83000000000001</v>
      </c>
      <c r="D322">
        <v>-14.81</v>
      </c>
      <c r="E322">
        <v>-140.96</v>
      </c>
      <c r="F322">
        <f>_10sept_0_107[[#This Row],[H_mag]]-40</f>
        <v>-54.8</v>
      </c>
      <c r="G322">
        <f>_10sept_0_107[[#This Row],[V_mag]]-40</f>
        <v>-54.81</v>
      </c>
      <c r="H322">
        <f>10^(_10sept_0_107[[#This Row],[H_mag_adj]]/20)*COS(RADIANS(_10sept_0_107[[#This Row],[H_phase]]))</f>
        <v>-1.4107691513247139E-3</v>
      </c>
      <c r="I322">
        <f>10^(_10sept_0_107[[#This Row],[H_mag_adj]]/20)*SIN(RADIANS(_10sept_0_107[[#This Row],[H_phase]]))</f>
        <v>-1.1493657453119329E-3</v>
      </c>
      <c r="J322">
        <f>10^(_10sept_0_107[[#This Row],[V_mag_adj]]/20)*COS(RADIANS(_10sept_0_107[[#This Row],[V_phase]]))</f>
        <v>-1.4117470760354437E-3</v>
      </c>
      <c r="K322">
        <f>10^(_10sept_0_107[[#This Row],[V_mag_adj]]/20)*SIN(RADIANS(_10sept_0_107[[#This Row],[V_phase]]))</f>
        <v>-1.1448430476154877E-3</v>
      </c>
    </row>
    <row r="323" spans="1:11" x14ac:dyDescent="0.25">
      <c r="A323">
        <v>140</v>
      </c>
      <c r="B323">
        <v>-14.26</v>
      </c>
      <c r="C323">
        <v>-154.54</v>
      </c>
      <c r="D323">
        <v>-14.24</v>
      </c>
      <c r="E323">
        <v>-154.69</v>
      </c>
      <c r="F323">
        <f>_10sept_0_107[[#This Row],[H_mag]]-40</f>
        <v>-54.26</v>
      </c>
      <c r="G323">
        <f>_10sept_0_107[[#This Row],[V_mag]]-40</f>
        <v>-54.24</v>
      </c>
      <c r="H323">
        <f>10^(_10sept_0_107[[#This Row],[H_mag_adj]]/20)*COS(RADIANS(_10sept_0_107[[#This Row],[H_phase]]))</f>
        <v>-1.7483675412687024E-3</v>
      </c>
      <c r="I323">
        <f>10^(_10sept_0_107[[#This Row],[H_mag_adj]]/20)*SIN(RADIANS(_10sept_0_107[[#This Row],[H_phase]]))</f>
        <v>-8.324307557345896E-4</v>
      </c>
      <c r="J323">
        <f>10^(_10sept_0_107[[#This Row],[V_mag_adj]]/20)*COS(RADIANS(_10sept_0_107[[#This Row],[V_phase]]))</f>
        <v>-1.7545762592586973E-3</v>
      </c>
      <c r="K323">
        <f>10^(_10sept_0_107[[#This Row],[V_mag_adj]]/20)*SIN(RADIANS(_10sept_0_107[[#This Row],[V_phase]]))</f>
        <v>-8.2975908568983729E-4</v>
      </c>
    </row>
    <row r="324" spans="1:11" x14ac:dyDescent="0.25">
      <c r="A324">
        <v>141</v>
      </c>
      <c r="B324">
        <v>-13.73</v>
      </c>
      <c r="C324">
        <v>-166.05</v>
      </c>
      <c r="D324">
        <v>-13.71</v>
      </c>
      <c r="E324">
        <v>-166.53</v>
      </c>
      <c r="F324">
        <f>_10sept_0_107[[#This Row],[H_mag]]-40</f>
        <v>-53.730000000000004</v>
      </c>
      <c r="G324">
        <f>_10sept_0_107[[#This Row],[V_mag]]-40</f>
        <v>-53.71</v>
      </c>
      <c r="H324">
        <f>10^(_10sept_0_107[[#This Row],[H_mag_adj]]/20)*COS(RADIANS(_10sept_0_107[[#This Row],[H_phase]]))</f>
        <v>-1.9975535773452424E-3</v>
      </c>
      <c r="I324">
        <f>10^(_10sept_0_107[[#This Row],[H_mag_adj]]/20)*SIN(RADIANS(_10sept_0_107[[#This Row],[H_phase]]))</f>
        <v>-4.9619488724756821E-4</v>
      </c>
      <c r="J324">
        <f>10^(_10sept_0_107[[#This Row],[V_mag_adj]]/20)*COS(RADIANS(_10sept_0_107[[#This Row],[V_phase]]))</f>
        <v>-2.0062546012321438E-3</v>
      </c>
      <c r="K324">
        <f>10^(_10sept_0_107[[#This Row],[V_mag_adj]]/20)*SIN(RADIANS(_10sept_0_107[[#This Row],[V_phase]]))</f>
        <v>-4.8054823521918242E-4</v>
      </c>
    </row>
    <row r="325" spans="1:11" x14ac:dyDescent="0.25">
      <c r="A325">
        <v>142</v>
      </c>
      <c r="B325">
        <v>-13.33</v>
      </c>
      <c r="C325">
        <v>-177.18</v>
      </c>
      <c r="D325">
        <v>-13.33</v>
      </c>
      <c r="E325">
        <v>-177.31</v>
      </c>
      <c r="F325">
        <f>_10sept_0_107[[#This Row],[H_mag]]-40</f>
        <v>-53.33</v>
      </c>
      <c r="G325">
        <f>_10sept_0_107[[#This Row],[V_mag]]-40</f>
        <v>-53.33</v>
      </c>
      <c r="H325">
        <f>10^(_10sept_0_107[[#This Row],[H_mag_adj]]/20)*COS(RADIANS(_10sept_0_107[[#This Row],[H_phase]]))</f>
        <v>-2.1526516749606653E-3</v>
      </c>
      <c r="I325">
        <f>10^(_10sept_0_107[[#This Row],[H_mag_adj]]/20)*SIN(RADIANS(_10sept_0_107[[#This Row],[H_phase]]))</f>
        <v>-1.0603545876984377E-4</v>
      </c>
      <c r="J325">
        <f>10^(_10sept_0_107[[#This Row],[V_mag_adj]]/20)*COS(RADIANS(_10sept_0_107[[#This Row],[V_phase]]))</f>
        <v>-2.1528867206185081E-3</v>
      </c>
      <c r="K325">
        <f>10^(_10sept_0_107[[#This Row],[V_mag_adj]]/20)*SIN(RADIANS(_10sept_0_107[[#This Row],[V_phase]]))</f>
        <v>-1.0115097830458488E-4</v>
      </c>
    </row>
    <row r="326" spans="1:11" x14ac:dyDescent="0.25">
      <c r="A326">
        <v>143</v>
      </c>
      <c r="B326">
        <v>-13.08</v>
      </c>
      <c r="C326">
        <v>172.7</v>
      </c>
      <c r="D326">
        <v>-13.12</v>
      </c>
      <c r="E326">
        <v>172.39</v>
      </c>
      <c r="F326">
        <f>_10sept_0_107[[#This Row],[H_mag]]-40</f>
        <v>-53.08</v>
      </c>
      <c r="G326">
        <f>_10sept_0_107[[#This Row],[V_mag]]-40</f>
        <v>-53.12</v>
      </c>
      <c r="H326">
        <f>10^(_10sept_0_107[[#This Row],[H_mag_adj]]/20)*COS(RADIANS(_10sept_0_107[[#This Row],[H_phase]]))</f>
        <v>-2.2002167013729359E-3</v>
      </c>
      <c r="I326">
        <f>10^(_10sept_0_107[[#This Row],[H_mag_adj]]/20)*SIN(RADIANS(_10sept_0_107[[#This Row],[H_phase]]))</f>
        <v>2.8185425988283194E-4</v>
      </c>
      <c r="J326">
        <f>10^(_10sept_0_107[[#This Row],[V_mag_adj]]/20)*COS(RADIANS(_10sept_0_107[[#This Row],[V_phase]]))</f>
        <v>-2.1885576034008534E-3</v>
      </c>
      <c r="K326">
        <f>10^(_10sept_0_107[[#This Row],[V_mag_adj]]/20)*SIN(RADIANS(_10sept_0_107[[#This Row],[V_phase]]))</f>
        <v>2.9240471547184991E-4</v>
      </c>
    </row>
    <row r="327" spans="1:11" x14ac:dyDescent="0.25">
      <c r="A327">
        <v>144</v>
      </c>
      <c r="B327">
        <v>-12.95</v>
      </c>
      <c r="C327">
        <v>163.03</v>
      </c>
      <c r="D327">
        <v>-12.98</v>
      </c>
      <c r="E327">
        <v>162.83000000000001</v>
      </c>
      <c r="F327">
        <f>_10sept_0_107[[#This Row],[H_mag]]-40</f>
        <v>-52.95</v>
      </c>
      <c r="G327">
        <f>_10sept_0_107[[#This Row],[V_mag]]-40</f>
        <v>-52.980000000000004</v>
      </c>
      <c r="H327">
        <f>10^(_10sept_0_107[[#This Row],[H_mag_adj]]/20)*COS(RADIANS(_10sept_0_107[[#This Row],[H_phase]]))</f>
        <v>-2.1536036197846524E-3</v>
      </c>
      <c r="I327">
        <f>10^(_10sept_0_107[[#This Row],[H_mag_adj]]/20)*SIN(RADIANS(_10sept_0_107[[#This Row],[H_phase]]))</f>
        <v>6.5718987484400689E-4</v>
      </c>
      <c r="J327">
        <f>10^(_10sept_0_107[[#This Row],[V_mag_adj]]/20)*COS(RADIANS(_10sept_0_107[[#This Row],[V_phase]]))</f>
        <v>-2.143878980663403E-3</v>
      </c>
      <c r="K327">
        <f>10^(_10sept_0_107[[#This Row],[V_mag_adj]]/20)*SIN(RADIANS(_10sept_0_107[[#This Row],[V_phase]]))</f>
        <v>6.6241150665480569E-4</v>
      </c>
    </row>
    <row r="328" spans="1:11" x14ac:dyDescent="0.25">
      <c r="A328">
        <v>145</v>
      </c>
      <c r="B328">
        <v>-13.02</v>
      </c>
      <c r="C328">
        <v>153.85</v>
      </c>
      <c r="D328">
        <v>-13.04</v>
      </c>
      <c r="E328">
        <v>153.5</v>
      </c>
      <c r="F328">
        <f>_10sept_0_107[[#This Row],[H_mag]]-40</f>
        <v>-53.019999999999996</v>
      </c>
      <c r="G328">
        <f>_10sept_0_107[[#This Row],[V_mag]]-40</f>
        <v>-53.04</v>
      </c>
      <c r="H328">
        <f>10^(_10sept_0_107[[#This Row],[H_mag_adj]]/20)*COS(RADIANS(_10sept_0_107[[#This Row],[H_phase]]))</f>
        <v>-2.0049511733095378E-3</v>
      </c>
      <c r="I328">
        <f>10^(_10sept_0_107[[#This Row],[H_mag_adj]]/20)*SIN(RADIANS(_10sept_0_107[[#This Row],[H_phase]]))</f>
        <v>9.8438593409537673E-4</v>
      </c>
      <c r="J328">
        <f>10^(_10sept_0_107[[#This Row],[V_mag_adj]]/20)*COS(RADIANS(_10sept_0_107[[#This Row],[V_phase]]))</f>
        <v>-1.9943031876837308E-3</v>
      </c>
      <c r="K328">
        <f>10^(_10sept_0_107[[#This Row],[V_mag_adj]]/20)*SIN(RADIANS(_10sept_0_107[[#This Row],[V_phase]]))</f>
        <v>9.943228902614394E-4</v>
      </c>
    </row>
    <row r="329" spans="1:11" x14ac:dyDescent="0.25">
      <c r="A329">
        <v>146</v>
      </c>
      <c r="B329">
        <v>-13.25</v>
      </c>
      <c r="C329">
        <v>143.80000000000001</v>
      </c>
      <c r="D329">
        <v>-13.24</v>
      </c>
      <c r="E329">
        <v>143.44999999999999</v>
      </c>
      <c r="F329">
        <f>_10sept_0_107[[#This Row],[H_mag]]-40</f>
        <v>-53.25</v>
      </c>
      <c r="G329">
        <f>_10sept_0_107[[#This Row],[V_mag]]-40</f>
        <v>-53.24</v>
      </c>
      <c r="H329">
        <f>10^(_10sept_0_107[[#This Row],[H_mag_adj]]/20)*COS(RADIANS(_10sept_0_107[[#This Row],[H_phase]]))</f>
        <v>-1.7553033262688491E-3</v>
      </c>
      <c r="I329">
        <f>10^(_10sept_0_107[[#This Row],[H_mag_adj]]/20)*SIN(RADIANS(_10sept_0_107[[#This Row],[H_phase]]))</f>
        <v>1.2846878307216532E-3</v>
      </c>
      <c r="J329">
        <f>10^(_10sept_0_107[[#This Row],[V_mag_adj]]/20)*COS(RADIANS(_10sept_0_107[[#This Row],[V_phase]]))</f>
        <v>-1.7494358671751695E-3</v>
      </c>
      <c r="K329">
        <f>10^(_10sept_0_107[[#This Row],[V_mag_adj]]/20)*SIN(RADIANS(_10sept_0_107[[#This Row],[V_phase]]))</f>
        <v>1.2968785599444187E-3</v>
      </c>
    </row>
    <row r="330" spans="1:11" x14ac:dyDescent="0.25">
      <c r="A330">
        <v>147</v>
      </c>
      <c r="B330">
        <v>-13.53</v>
      </c>
      <c r="C330">
        <v>133.83000000000001</v>
      </c>
      <c r="D330">
        <v>-13.58</v>
      </c>
      <c r="E330">
        <v>133.24</v>
      </c>
      <c r="F330">
        <f>_10sept_0_107[[#This Row],[H_mag]]-40</f>
        <v>-53.53</v>
      </c>
      <c r="G330">
        <f>_10sept_0_107[[#This Row],[V_mag]]-40</f>
        <v>-53.58</v>
      </c>
      <c r="H330">
        <f>10^(_10sept_0_107[[#This Row],[H_mag_adj]]/20)*COS(RADIANS(_10sept_0_107[[#This Row],[H_phase]]))</f>
        <v>-1.4585890279095867E-3</v>
      </c>
      <c r="I330">
        <f>10^(_10sept_0_107[[#This Row],[H_mag_adj]]/20)*SIN(RADIANS(_10sept_0_107[[#This Row],[H_phase]]))</f>
        <v>1.5194092559202377E-3</v>
      </c>
      <c r="J330">
        <f>10^(_10sept_0_107[[#This Row],[V_mag_adj]]/20)*COS(RADIANS(_10sept_0_107[[#This Row],[V_phase]]))</f>
        <v>-1.4345839992756925E-3</v>
      </c>
      <c r="K330">
        <f>10^(_10sept_0_107[[#This Row],[V_mag_adj]]/20)*SIN(RADIANS(_10sept_0_107[[#This Row],[V_phase]]))</f>
        <v>1.5255411258868162E-3</v>
      </c>
    </row>
    <row r="331" spans="1:11" x14ac:dyDescent="0.25">
      <c r="A331">
        <v>148</v>
      </c>
      <c r="B331">
        <v>-13.95</v>
      </c>
      <c r="C331">
        <v>123.47</v>
      </c>
      <c r="D331">
        <v>-13.94</v>
      </c>
      <c r="E331">
        <v>123.49</v>
      </c>
      <c r="F331">
        <f>_10sept_0_107[[#This Row],[H_mag]]-40</f>
        <v>-53.95</v>
      </c>
      <c r="G331">
        <f>_10sept_0_107[[#This Row],[V_mag]]-40</f>
        <v>-53.94</v>
      </c>
      <c r="H331">
        <f>10^(_10sept_0_107[[#This Row],[H_mag_adj]]/20)*COS(RADIANS(_10sept_0_107[[#This Row],[H_phase]]))</f>
        <v>-1.1067403492550309E-3</v>
      </c>
      <c r="I331">
        <f>10^(_10sept_0_107[[#This Row],[H_mag_adj]]/20)*SIN(RADIANS(_10sept_0_107[[#This Row],[H_phase]]))</f>
        <v>1.6740060162930826E-3</v>
      </c>
      <c r="J331">
        <f>10^(_10sept_0_107[[#This Row],[V_mag_adj]]/20)*COS(RADIANS(_10sept_0_107[[#This Row],[V_phase]]))</f>
        <v>-1.1086002088790702E-3</v>
      </c>
      <c r="K331">
        <f>10^(_10sept_0_107[[#This Row],[V_mag_adj]]/20)*SIN(RADIANS(_10sept_0_107[[#This Row],[V_phase]]))</f>
        <v>1.6755475244078653E-3</v>
      </c>
    </row>
    <row r="332" spans="1:11" x14ac:dyDescent="0.25">
      <c r="A332">
        <v>149</v>
      </c>
      <c r="B332">
        <v>-14.42</v>
      </c>
      <c r="C332">
        <v>113.16</v>
      </c>
      <c r="D332">
        <v>-14.45</v>
      </c>
      <c r="E332">
        <v>112.57</v>
      </c>
      <c r="F332">
        <f>_10sept_0_107[[#This Row],[H_mag]]-40</f>
        <v>-54.42</v>
      </c>
      <c r="G332">
        <f>_10sept_0_107[[#This Row],[V_mag]]-40</f>
        <v>-54.45</v>
      </c>
      <c r="H332">
        <f>10^(_10sept_0_107[[#This Row],[H_mag_adj]]/20)*COS(RADIANS(_10sept_0_107[[#This Row],[H_phase]]))</f>
        <v>-7.4769434627653113E-4</v>
      </c>
      <c r="I332">
        <f>10^(_10sept_0_107[[#This Row],[H_mag_adj]]/20)*SIN(RADIANS(_10sept_0_107[[#This Row],[H_phase]]))</f>
        <v>1.7478706447967595E-3</v>
      </c>
      <c r="J332">
        <f>10^(_10sept_0_107[[#This Row],[V_mag_adj]]/20)*COS(RADIANS(_10sept_0_107[[#This Row],[V_phase]]))</f>
        <v>-7.271406284609335E-4</v>
      </c>
      <c r="K332">
        <f>10^(_10sept_0_107[[#This Row],[V_mag_adj]]/20)*SIN(RADIANS(_10sept_0_107[[#This Row],[V_phase]]))</f>
        <v>1.7494244347474644E-3</v>
      </c>
    </row>
    <row r="333" spans="1:11" x14ac:dyDescent="0.25">
      <c r="A333">
        <v>150</v>
      </c>
      <c r="B333">
        <v>-14.98</v>
      </c>
      <c r="C333">
        <v>101.34</v>
      </c>
      <c r="D333">
        <v>-14.97</v>
      </c>
      <c r="E333">
        <v>100.79</v>
      </c>
      <c r="F333">
        <f>_10sept_0_107[[#This Row],[H_mag]]-40</f>
        <v>-54.980000000000004</v>
      </c>
      <c r="G333">
        <f>_10sept_0_107[[#This Row],[V_mag]]-40</f>
        <v>-54.97</v>
      </c>
      <c r="H333">
        <f>10^(_10sept_0_107[[#This Row],[H_mag_adj]]/20)*COS(RADIANS(_10sept_0_107[[#This Row],[H_phase]]))</f>
        <v>-3.5047037511109396E-4</v>
      </c>
      <c r="I333">
        <f>10^(_10sept_0_107[[#This Row],[H_mag_adj]]/20)*SIN(RADIANS(_10sept_0_107[[#This Row],[H_phase]]))</f>
        <v>1.7475824978578998E-3</v>
      </c>
      <c r="J333">
        <f>10^(_10sept_0_107[[#This Row],[V_mag_adj]]/20)*COS(RADIANS(_10sept_0_107[[#This Row],[V_phase]]))</f>
        <v>-3.3406328107199771E-4</v>
      </c>
      <c r="K333">
        <f>10^(_10sept_0_107[[#This Row],[V_mag_adj]]/20)*SIN(RADIANS(_10sept_0_107[[#This Row],[V_phase]]))</f>
        <v>1.7528831238749305E-3</v>
      </c>
    </row>
    <row r="334" spans="1:11" x14ac:dyDescent="0.25">
      <c r="A334">
        <v>151</v>
      </c>
      <c r="B334">
        <v>-15.56</v>
      </c>
      <c r="C334">
        <v>89.71</v>
      </c>
      <c r="D334">
        <v>-15.54</v>
      </c>
      <c r="E334">
        <v>89.22</v>
      </c>
      <c r="F334">
        <f>_10sept_0_107[[#This Row],[H_mag]]-40</f>
        <v>-55.56</v>
      </c>
      <c r="G334">
        <f>_10sept_0_107[[#This Row],[V_mag]]-40</f>
        <v>-55.54</v>
      </c>
      <c r="H334">
        <f>10^(_10sept_0_107[[#This Row],[H_mag_adj]]/20)*COS(RADIANS(_10sept_0_107[[#This Row],[H_phase]]))</f>
        <v>8.4386604272453803E-6</v>
      </c>
      <c r="I334">
        <f>10^(_10sept_0_107[[#This Row],[H_mag_adj]]/20)*SIN(RADIANS(_10sept_0_107[[#This Row],[H_phase]]))</f>
        <v>1.6672258565561774E-3</v>
      </c>
      <c r="J334">
        <f>10^(_10sept_0_107[[#This Row],[V_mag_adj]]/20)*COS(RADIANS(_10sept_0_107[[#This Row],[V_phase]]))</f>
        <v>2.274880330381516E-5</v>
      </c>
      <c r="K334">
        <f>10^(_10sept_0_107[[#This Row],[V_mag_adj]]/20)*SIN(RADIANS(_10sept_0_107[[#This Row],[V_phase]]))</f>
        <v>1.6709357657269707E-3</v>
      </c>
    </row>
    <row r="335" spans="1:11" x14ac:dyDescent="0.25">
      <c r="A335">
        <v>152</v>
      </c>
      <c r="B335">
        <v>-16.09</v>
      </c>
      <c r="C335">
        <v>77.5</v>
      </c>
      <c r="D335">
        <v>-16.170000000000002</v>
      </c>
      <c r="E335">
        <v>77.489999999999995</v>
      </c>
      <c r="F335">
        <f>_10sept_0_107[[#This Row],[H_mag]]-40</f>
        <v>-56.09</v>
      </c>
      <c r="G335">
        <f>_10sept_0_107[[#This Row],[V_mag]]-40</f>
        <v>-56.17</v>
      </c>
      <c r="H335">
        <f>10^(_10sept_0_107[[#This Row],[H_mag_adj]]/20)*COS(RADIANS(_10sept_0_107[[#This Row],[H_phase]]))</f>
        <v>3.3949763293425673E-4</v>
      </c>
      <c r="I335">
        <f>10^(_10sept_0_107[[#This Row],[H_mag_adj]]/20)*SIN(RADIANS(_10sept_0_107[[#This Row],[H_phase]]))</f>
        <v>1.5313748598496913E-3</v>
      </c>
      <c r="J335">
        <f>10^(_10sept_0_107[[#This Row],[V_mag_adj]]/20)*COS(RADIANS(_10sept_0_107[[#This Row],[V_phase]]))</f>
        <v>3.3664991974083466E-4</v>
      </c>
      <c r="K335">
        <f>10^(_10sept_0_107[[#This Row],[V_mag_adj]]/20)*SIN(RADIANS(_10sept_0_107[[#This Row],[V_phase]]))</f>
        <v>1.5172763973592379E-3</v>
      </c>
    </row>
    <row r="336" spans="1:11" x14ac:dyDescent="0.25">
      <c r="A336">
        <v>153</v>
      </c>
      <c r="B336">
        <v>-16.670000000000002</v>
      </c>
      <c r="C336">
        <v>65.13</v>
      </c>
      <c r="D336">
        <v>-16.670000000000002</v>
      </c>
      <c r="E336">
        <v>64.31</v>
      </c>
      <c r="F336">
        <f>_10sept_0_107[[#This Row],[H_mag]]-40</f>
        <v>-56.67</v>
      </c>
      <c r="G336">
        <f>_10sept_0_107[[#This Row],[V_mag]]-40</f>
        <v>-56.67</v>
      </c>
      <c r="H336">
        <f>10^(_10sept_0_107[[#This Row],[H_mag_adj]]/20)*COS(RADIANS(_10sept_0_107[[#This Row],[H_phase]]))</f>
        <v>6.170620243725626E-4</v>
      </c>
      <c r="I336">
        <f>10^(_10sept_0_107[[#This Row],[H_mag_adj]]/20)*SIN(RADIANS(_10sept_0_107[[#This Row],[H_phase]]))</f>
        <v>1.3311709855618121E-3</v>
      </c>
      <c r="J336">
        <f>10^(_10sept_0_107[[#This Row],[V_mag_adj]]/20)*COS(RADIANS(_10sept_0_107[[#This Row],[V_phase]]))</f>
        <v>6.3604949992200556E-4</v>
      </c>
      <c r="K336">
        <f>10^(_10sept_0_107[[#This Row],[V_mag_adj]]/20)*SIN(RADIANS(_10sept_0_107[[#This Row],[V_phase]]))</f>
        <v>1.3222037544846626E-3</v>
      </c>
    </row>
    <row r="337" spans="1:11" x14ac:dyDescent="0.25">
      <c r="A337">
        <v>154</v>
      </c>
      <c r="B337">
        <v>-17.190000000000001</v>
      </c>
      <c r="C337">
        <v>52.06</v>
      </c>
      <c r="D337">
        <v>-17.29</v>
      </c>
      <c r="E337">
        <v>51.96</v>
      </c>
      <c r="F337">
        <f>_10sept_0_107[[#This Row],[H_mag]]-40</f>
        <v>-57.19</v>
      </c>
      <c r="G337">
        <f>_10sept_0_107[[#This Row],[V_mag]]-40</f>
        <v>-57.29</v>
      </c>
      <c r="H337">
        <f>10^(_10sept_0_107[[#This Row],[H_mag_adj]]/20)*COS(RADIANS(_10sept_0_107[[#This Row],[H_phase]]))</f>
        <v>8.4968752595809436E-4</v>
      </c>
      <c r="I337">
        <f>10^(_10sept_0_107[[#This Row],[H_mag_adj]]/20)*SIN(RADIANS(_10sept_0_107[[#This Row],[H_phase]]))</f>
        <v>1.0899010811984047E-3</v>
      </c>
      <c r="J337">
        <f>10^(_10sept_0_107[[#This Row],[V_mag_adj]]/20)*COS(RADIANS(_10sept_0_107[[#This Row],[V_phase]]))</f>
        <v>8.4184041450940657E-4</v>
      </c>
      <c r="K337">
        <f>10^(_10sept_0_107[[#This Row],[V_mag_adj]]/20)*SIN(RADIANS(_10sept_0_107[[#This Row],[V_phase]]))</f>
        <v>1.0759574375100989E-3</v>
      </c>
    </row>
    <row r="338" spans="1:11" x14ac:dyDescent="0.25">
      <c r="A338">
        <v>155</v>
      </c>
      <c r="B338">
        <v>-17.670000000000002</v>
      </c>
      <c r="C338">
        <v>38.770000000000003</v>
      </c>
      <c r="D338">
        <v>-17.71</v>
      </c>
      <c r="E338">
        <v>38.24</v>
      </c>
      <c r="F338">
        <f>_10sept_0_107[[#This Row],[H_mag]]-40</f>
        <v>-57.67</v>
      </c>
      <c r="G338">
        <f>_10sept_0_107[[#This Row],[V_mag]]-40</f>
        <v>-57.71</v>
      </c>
      <c r="H338">
        <f>10^(_10sept_0_107[[#This Row],[H_mag_adj]]/20)*COS(RADIANS(_10sept_0_107[[#This Row],[H_phase]]))</f>
        <v>1.019550087518961E-3</v>
      </c>
      <c r="I338">
        <f>10^(_10sept_0_107[[#This Row],[H_mag_adj]]/20)*SIN(RADIANS(_10sept_0_107[[#This Row],[H_phase]]))</f>
        <v>8.1886075381005033E-4</v>
      </c>
      <c r="J338">
        <f>10^(_10sept_0_107[[#This Row],[V_mag_adj]]/20)*COS(RADIANS(_10sept_0_107[[#This Row],[V_phase]]))</f>
        <v>1.0223620138470264E-3</v>
      </c>
      <c r="K338">
        <f>10^(_10sept_0_107[[#This Row],[V_mag_adj]]/20)*SIN(RADIANS(_10sept_0_107[[#This Row],[V_phase]]))</f>
        <v>8.0567593552865937E-4</v>
      </c>
    </row>
    <row r="339" spans="1:11" x14ac:dyDescent="0.25">
      <c r="A339">
        <v>156</v>
      </c>
      <c r="B339">
        <v>-18.16</v>
      </c>
      <c r="C339">
        <v>25.31</v>
      </c>
      <c r="D339">
        <v>-18.13</v>
      </c>
      <c r="E339">
        <v>25.19</v>
      </c>
      <c r="F339">
        <f>_10sept_0_107[[#This Row],[H_mag]]-40</f>
        <v>-58.16</v>
      </c>
      <c r="G339">
        <f>_10sept_0_107[[#This Row],[V_mag]]-40</f>
        <v>-58.129999999999995</v>
      </c>
      <c r="H339">
        <f>10^(_10sept_0_107[[#This Row],[H_mag_adj]]/20)*COS(RADIANS(_10sept_0_107[[#This Row],[H_phase]]))</f>
        <v>1.117306302987306E-3</v>
      </c>
      <c r="I339">
        <f>10^(_10sept_0_107[[#This Row],[H_mag_adj]]/20)*SIN(RADIANS(_10sept_0_107[[#This Row],[H_phase]]))</f>
        <v>5.2838686919993647E-4</v>
      </c>
      <c r="J339">
        <f>10^(_10sept_0_107[[#This Row],[V_mag_adj]]/20)*COS(RADIANS(_10sept_0_107[[#This Row],[V_phase]]))</f>
        <v>1.1222800341473258E-3</v>
      </c>
      <c r="K339">
        <f>10^(_10sept_0_107[[#This Row],[V_mag_adj]]/20)*SIN(RADIANS(_10sept_0_107[[#This Row],[V_phase]]))</f>
        <v>5.2786566970898193E-4</v>
      </c>
    </row>
    <row r="340" spans="1:11" x14ac:dyDescent="0.25">
      <c r="A340">
        <v>157</v>
      </c>
      <c r="B340">
        <v>-18.38</v>
      </c>
      <c r="C340">
        <v>11.59</v>
      </c>
      <c r="D340">
        <v>-18.39</v>
      </c>
      <c r="E340">
        <v>11.54</v>
      </c>
      <c r="F340">
        <f>_10sept_0_107[[#This Row],[H_mag]]-40</f>
        <v>-58.379999999999995</v>
      </c>
      <c r="G340">
        <f>_10sept_0_107[[#This Row],[V_mag]]-40</f>
        <v>-58.39</v>
      </c>
      <c r="H340">
        <f>10^(_10sept_0_107[[#This Row],[H_mag_adj]]/20)*COS(RADIANS(_10sept_0_107[[#This Row],[H_phase]]))</f>
        <v>1.1804656544830239E-3</v>
      </c>
      <c r="I340">
        <f>10^(_10sept_0_107[[#This Row],[H_mag_adj]]/20)*SIN(RADIANS(_10sept_0_107[[#This Row],[H_phase]]))</f>
        <v>2.4210009536080064E-4</v>
      </c>
      <c r="J340">
        <f>10^(_10sept_0_107[[#This Row],[V_mag_adj]]/20)*COS(RADIANS(_10sept_0_107[[#This Row],[V_phase]]))</f>
        <v>1.1793179553075267E-3</v>
      </c>
      <c r="K340">
        <f>10^(_10sept_0_107[[#This Row],[V_mag_adj]]/20)*SIN(RADIANS(_10sept_0_107[[#This Row],[V_phase]]))</f>
        <v>2.4079247046789718E-4</v>
      </c>
    </row>
    <row r="341" spans="1:11" x14ac:dyDescent="0.25">
      <c r="A341">
        <v>158</v>
      </c>
      <c r="B341">
        <v>-18.559999999999999</v>
      </c>
      <c r="C341">
        <v>-2.27</v>
      </c>
      <c r="D341">
        <v>-18.57</v>
      </c>
      <c r="E341">
        <v>-2.81</v>
      </c>
      <c r="F341">
        <f>_10sept_0_107[[#This Row],[H_mag]]-40</f>
        <v>-58.56</v>
      </c>
      <c r="G341">
        <f>_10sept_0_107[[#This Row],[V_mag]]-40</f>
        <v>-58.57</v>
      </c>
      <c r="H341">
        <f>10^(_10sept_0_107[[#This Row],[H_mag_adj]]/20)*COS(RADIANS(_10sept_0_107[[#This Row],[H_phase]]))</f>
        <v>1.1793944039418132E-3</v>
      </c>
      <c r="I341">
        <f>10^(_10sept_0_107[[#This Row],[H_mag_adj]]/20)*SIN(RADIANS(_10sept_0_107[[#This Row],[H_phase]]))</f>
        <v>-4.6750859842745999E-5</v>
      </c>
      <c r="J341">
        <f>10^(_10sept_0_107[[#This Row],[V_mag_adj]]/20)*COS(RADIANS(_10sept_0_107[[#This Row],[V_phase]]))</f>
        <v>1.1775449342677163E-3</v>
      </c>
      <c r="K341">
        <f>10^(_10sept_0_107[[#This Row],[V_mag_adj]]/20)*SIN(RADIANS(_10sept_0_107[[#This Row],[V_phase]]))</f>
        <v>-5.7797569099309618E-5</v>
      </c>
    </row>
    <row r="342" spans="1:11" x14ac:dyDescent="0.25">
      <c r="A342">
        <v>159</v>
      </c>
      <c r="B342">
        <v>-18.59</v>
      </c>
      <c r="C342">
        <v>-14.92</v>
      </c>
      <c r="D342">
        <v>-18.649999999999999</v>
      </c>
      <c r="E342">
        <v>-15.67</v>
      </c>
      <c r="F342">
        <f>_10sept_0_107[[#This Row],[H_mag]]-40</f>
        <v>-58.59</v>
      </c>
      <c r="G342">
        <f>_10sept_0_107[[#This Row],[V_mag]]-40</f>
        <v>-58.65</v>
      </c>
      <c r="H342">
        <f>10^(_10sept_0_107[[#This Row],[H_mag_adj]]/20)*COS(RADIANS(_10sept_0_107[[#This Row],[H_phase]]))</f>
        <v>1.1365951697185155E-3</v>
      </c>
      <c r="I342">
        <f>10^(_10sept_0_107[[#This Row],[H_mag_adj]]/20)*SIN(RADIANS(_10sept_0_107[[#This Row],[H_phase]]))</f>
        <v>-3.0284946614500877E-4</v>
      </c>
      <c r="J342">
        <f>10^(_10sept_0_107[[#This Row],[V_mag_adj]]/20)*COS(RADIANS(_10sept_0_107[[#This Row],[V_phase]]))</f>
        <v>1.1247373112353656E-3</v>
      </c>
      <c r="K342">
        <f>10^(_10sept_0_107[[#This Row],[V_mag_adj]]/20)*SIN(RADIANS(_10sept_0_107[[#This Row],[V_phase]]))</f>
        <v>-3.1551405246670234E-4</v>
      </c>
    </row>
    <row r="343" spans="1:11" x14ac:dyDescent="0.25">
      <c r="A343">
        <v>160</v>
      </c>
      <c r="B343">
        <v>-18.47</v>
      </c>
      <c r="C343">
        <v>-27.39</v>
      </c>
      <c r="D343">
        <v>-18.489999999999998</v>
      </c>
      <c r="E343">
        <v>-27.88</v>
      </c>
      <c r="F343">
        <f>_10sept_0_107[[#This Row],[H_mag]]-40</f>
        <v>-58.47</v>
      </c>
      <c r="G343">
        <f>_10sept_0_107[[#This Row],[V_mag]]-40</f>
        <v>-58.489999999999995</v>
      </c>
      <c r="H343">
        <f>10^(_10sept_0_107[[#This Row],[H_mag_adj]]/20)*COS(RADIANS(_10sept_0_107[[#This Row],[H_phase]]))</f>
        <v>1.0589170684279583E-3</v>
      </c>
      <c r="I343">
        <f>10^(_10sept_0_107[[#This Row],[H_mag_adj]]/20)*SIN(RADIANS(_10sept_0_107[[#This Row],[H_phase]]))</f>
        <v>-5.4865602094095103E-4</v>
      </c>
      <c r="J343">
        <f>10^(_10sept_0_107[[#This Row],[V_mag_adj]]/20)*COS(RADIANS(_10sept_0_107[[#This Row],[V_phase]]))</f>
        <v>1.0517616724526856E-3</v>
      </c>
      <c r="K343">
        <f>10^(_10sept_0_107[[#This Row],[V_mag_adj]]/20)*SIN(RADIANS(_10sept_0_107[[#This Row],[V_phase]]))</f>
        <v>-5.5640916987106806E-4</v>
      </c>
    </row>
    <row r="344" spans="1:11" x14ac:dyDescent="0.25">
      <c r="A344">
        <v>161</v>
      </c>
      <c r="B344">
        <v>-18.37</v>
      </c>
      <c r="C344">
        <v>-38.020000000000003</v>
      </c>
      <c r="D344">
        <v>-18.32</v>
      </c>
      <c r="E344">
        <v>-38.39</v>
      </c>
      <c r="F344">
        <f>_10sept_0_107[[#This Row],[H_mag]]-40</f>
        <v>-58.370000000000005</v>
      </c>
      <c r="G344">
        <f>_10sept_0_107[[#This Row],[V_mag]]-40</f>
        <v>-58.32</v>
      </c>
      <c r="H344">
        <f>10^(_10sept_0_107[[#This Row],[H_mag_adj]]/20)*COS(RADIANS(_10sept_0_107[[#This Row],[H_phase]]))</f>
        <v>9.5041582874286776E-4</v>
      </c>
      <c r="I344">
        <f>10^(_10sept_0_107[[#This Row],[H_mag_adj]]/20)*SIN(RADIANS(_10sept_0_107[[#This Row],[H_phase]]))</f>
        <v>-7.4308063698159325E-4</v>
      </c>
      <c r="J344">
        <f>10^(_10sept_0_107[[#This Row],[V_mag_adj]]/20)*COS(RADIANS(_10sept_0_107[[#This Row],[V_phase]]))</f>
        <v>9.5105643319950365E-4</v>
      </c>
      <c r="K344">
        <f>10^(_10sept_0_107[[#This Row],[V_mag_adj]]/20)*SIN(RADIANS(_10sept_0_107[[#This Row],[V_phase]]))</f>
        <v>-7.5352781189718255E-4</v>
      </c>
    </row>
    <row r="345" spans="1:11" x14ac:dyDescent="0.25">
      <c r="A345">
        <v>162</v>
      </c>
      <c r="B345">
        <v>-18.18</v>
      </c>
      <c r="C345">
        <v>-48.92</v>
      </c>
      <c r="D345">
        <v>-18.2</v>
      </c>
      <c r="E345">
        <v>-49.21</v>
      </c>
      <c r="F345">
        <f>_10sept_0_107[[#This Row],[H_mag]]-40</f>
        <v>-58.18</v>
      </c>
      <c r="G345">
        <f>_10sept_0_107[[#This Row],[V_mag]]-40</f>
        <v>-58.2</v>
      </c>
      <c r="H345">
        <f>10^(_10sept_0_107[[#This Row],[H_mag_adj]]/20)*COS(RADIANS(_10sept_0_107[[#This Row],[H_phase]]))</f>
        <v>8.1028818355654718E-4</v>
      </c>
      <c r="I345">
        <f>10^(_10sept_0_107[[#This Row],[H_mag_adj]]/20)*SIN(RADIANS(_10sept_0_107[[#This Row],[H_phase]]))</f>
        <v>-9.2950556174835634E-4</v>
      </c>
      <c r="J345">
        <f>10^(_10sept_0_107[[#This Row],[V_mag_adj]]/20)*COS(RADIANS(_10sept_0_107[[#This Row],[V_phase]]))</f>
        <v>8.0372040725067552E-4</v>
      </c>
      <c r="K345">
        <f>10^(_10sept_0_107[[#This Row],[V_mag_adj]]/20)*SIN(RADIANS(_10sept_0_107[[#This Row],[V_phase]]))</f>
        <v>-9.3144766648750306E-4</v>
      </c>
    </row>
    <row r="346" spans="1:11" x14ac:dyDescent="0.25">
      <c r="A346">
        <v>163</v>
      </c>
      <c r="B346">
        <v>-18.11</v>
      </c>
      <c r="C346">
        <v>-57.62</v>
      </c>
      <c r="D346">
        <v>-18.100000000000001</v>
      </c>
      <c r="E346">
        <v>-57.71</v>
      </c>
      <c r="F346">
        <f>_10sept_0_107[[#This Row],[H_mag]]-40</f>
        <v>-58.11</v>
      </c>
      <c r="G346">
        <f>_10sept_0_107[[#This Row],[V_mag]]-40</f>
        <v>-58.1</v>
      </c>
      <c r="H346">
        <f>10^(_10sept_0_107[[#This Row],[H_mag_adj]]/20)*COS(RADIANS(_10sept_0_107[[#This Row],[H_phase]]))</f>
        <v>6.6571057525709513E-4</v>
      </c>
      <c r="I346">
        <f>10^(_10sept_0_107[[#This Row],[H_mag_adj]]/20)*SIN(RADIANS(_10sept_0_107[[#This Row],[H_phase]]))</f>
        <v>-1.0498018239312032E-3</v>
      </c>
      <c r="J346">
        <f>10^(_10sept_0_107[[#This Row],[V_mag_adj]]/20)*COS(RADIANS(_10sept_0_107[[#This Row],[V_phase]]))</f>
        <v>6.6482569823437317E-4</v>
      </c>
      <c r="K346">
        <f>10^(_10sept_0_107[[#This Row],[V_mag_adj]]/20)*SIN(RADIANS(_10sept_0_107[[#This Row],[V_phase]]))</f>
        <v>-1.0520567522142778E-3</v>
      </c>
    </row>
    <row r="347" spans="1:11" x14ac:dyDescent="0.25">
      <c r="A347">
        <v>164</v>
      </c>
      <c r="B347">
        <v>-18.03</v>
      </c>
      <c r="C347">
        <v>-66</v>
      </c>
      <c r="D347">
        <v>-18.04</v>
      </c>
      <c r="E347">
        <v>-65.45</v>
      </c>
      <c r="F347">
        <f>_10sept_0_107[[#This Row],[H_mag]]-40</f>
        <v>-58.03</v>
      </c>
      <c r="G347">
        <f>_10sept_0_107[[#This Row],[V_mag]]-40</f>
        <v>-58.04</v>
      </c>
      <c r="H347">
        <f>10^(_10sept_0_107[[#This Row],[H_mag_adj]]/20)*COS(RADIANS(_10sept_0_107[[#This Row],[H_phase]]))</f>
        <v>5.1028558473049414E-4</v>
      </c>
      <c r="I347">
        <f>10^(_10sept_0_107[[#This Row],[H_mag_adj]]/20)*SIN(RADIANS(_10sept_0_107[[#This Row],[H_phase]]))</f>
        <v>-1.1461201884979055E-3</v>
      </c>
      <c r="J347">
        <f>10^(_10sept_0_107[[#This Row],[V_mag_adj]]/20)*COS(RADIANS(_10sept_0_107[[#This Row],[V_phase]]))</f>
        <v>5.2066408748479935E-4</v>
      </c>
      <c r="K347">
        <f>10^(_10sept_0_107[[#This Row],[V_mag_adj]]/20)*SIN(RADIANS(_10sept_0_107[[#This Row],[V_phase]]))</f>
        <v>-1.1398560050888751E-3</v>
      </c>
    </row>
    <row r="348" spans="1:11" x14ac:dyDescent="0.25">
      <c r="A348">
        <v>165</v>
      </c>
      <c r="B348">
        <v>-18.02</v>
      </c>
      <c r="C348">
        <v>-72.510000000000005</v>
      </c>
      <c r="D348">
        <v>-18</v>
      </c>
      <c r="E348">
        <v>-72.84</v>
      </c>
      <c r="F348">
        <f>_10sept_0_107[[#This Row],[H_mag]]-40</f>
        <v>-58.019999999999996</v>
      </c>
      <c r="G348">
        <f>_10sept_0_107[[#This Row],[V_mag]]-40</f>
        <v>-58</v>
      </c>
      <c r="H348">
        <f>10^(_10sept_0_107[[#This Row],[H_mag_adj]]/20)*COS(RADIANS(_10sept_0_107[[#This Row],[H_phase]]))</f>
        <v>3.7748641620342493E-4</v>
      </c>
      <c r="I348">
        <f>10^(_10sept_0_107[[#This Row],[H_mag_adj]]/20)*SIN(RADIANS(_10sept_0_107[[#This Row],[H_phase]]))</f>
        <v>-1.1979629690776095E-3</v>
      </c>
      <c r="J348">
        <f>10^(_10sept_0_107[[#This Row],[V_mag_adj]]/20)*COS(RADIANS(_10sept_0_107[[#This Row],[V_phase]]))</f>
        <v>3.7143469793780192E-4</v>
      </c>
      <c r="K348">
        <f>10^(_10sept_0_107[[#This Row],[V_mag_adj]]/20)*SIN(RADIANS(_10sept_0_107[[#This Row],[V_phase]]))</f>
        <v>-1.2028838088647485E-3</v>
      </c>
    </row>
    <row r="349" spans="1:11" x14ac:dyDescent="0.25">
      <c r="A349">
        <v>166</v>
      </c>
      <c r="B349">
        <v>-18.100000000000001</v>
      </c>
      <c r="C349">
        <v>-80.5</v>
      </c>
      <c r="D349">
        <v>-18.07</v>
      </c>
      <c r="E349">
        <v>-80.13</v>
      </c>
      <c r="F349">
        <f>_10sept_0_107[[#This Row],[H_mag]]-40</f>
        <v>-58.1</v>
      </c>
      <c r="G349">
        <f>_10sept_0_107[[#This Row],[V_mag]]-40</f>
        <v>-58.07</v>
      </c>
      <c r="H349">
        <f>10^(_10sept_0_107[[#This Row],[H_mag_adj]]/20)*COS(RADIANS(_10sept_0_107[[#This Row],[H_phase]]))</f>
        <v>2.0540415713149744E-4</v>
      </c>
      <c r="I349">
        <f>10^(_10sept_0_107[[#This Row],[H_mag_adj]]/20)*SIN(RADIANS(_10sept_0_107[[#This Row],[H_phase]]))</f>
        <v>-1.2274468424928126E-3</v>
      </c>
      <c r="J349">
        <f>10^(_10sept_0_107[[#This Row],[V_mag_adj]]/20)*COS(RADIANS(_10sept_0_107[[#This Row],[V_phase]]))</f>
        <v>2.1406440191743112E-4</v>
      </c>
      <c r="K349">
        <f>10^(_10sept_0_107[[#This Row],[V_mag_adj]]/20)*SIN(RADIANS(_10sept_0_107[[#This Row],[V_phase]]))</f>
        <v>-1.2303369191642923E-3</v>
      </c>
    </row>
    <row r="350" spans="1:11" x14ac:dyDescent="0.25">
      <c r="A350">
        <v>167</v>
      </c>
      <c r="B350">
        <v>-18.260000000000002</v>
      </c>
      <c r="C350">
        <v>-86.54</v>
      </c>
      <c r="D350">
        <v>-18.29</v>
      </c>
      <c r="E350">
        <v>-87.03</v>
      </c>
      <c r="F350">
        <f>_10sept_0_107[[#This Row],[H_mag]]-40</f>
        <v>-58.260000000000005</v>
      </c>
      <c r="G350">
        <f>_10sept_0_107[[#This Row],[V_mag]]-40</f>
        <v>-58.29</v>
      </c>
      <c r="H350">
        <f>10^(_10sept_0_107[[#This Row],[H_mag_adj]]/20)*COS(RADIANS(_10sept_0_107[[#This Row],[H_phase]]))</f>
        <v>7.3737680648902924E-5</v>
      </c>
      <c r="I350">
        <f>10^(_10sept_0_107[[#This Row],[H_mag_adj]]/20)*SIN(RADIANS(_10sept_0_107[[#This Row],[H_phase]]))</f>
        <v>-1.21957253332121E-3</v>
      </c>
      <c r="J350">
        <f>10^(_10sept_0_107[[#This Row],[V_mag_adj]]/20)*COS(RADIANS(_10sept_0_107[[#This Row],[V_phase]]))</f>
        <v>6.3086917523565465E-5</v>
      </c>
      <c r="K350">
        <f>10^(_10sept_0_107[[#This Row],[V_mag_adj]]/20)*SIN(RADIANS(_10sept_0_107[[#This Row],[V_phase]]))</f>
        <v>-1.215951531099545E-3</v>
      </c>
    </row>
    <row r="351" spans="1:11" x14ac:dyDescent="0.25">
      <c r="A351">
        <v>168</v>
      </c>
      <c r="B351">
        <v>-18.55</v>
      </c>
      <c r="C351">
        <v>-93.63</v>
      </c>
      <c r="D351">
        <v>-18.47</v>
      </c>
      <c r="E351">
        <v>-93.5</v>
      </c>
      <c r="F351">
        <f>_10sept_0_107[[#This Row],[H_mag]]-40</f>
        <v>-58.55</v>
      </c>
      <c r="G351">
        <f>_10sept_0_107[[#This Row],[V_mag]]-40</f>
        <v>-58.47</v>
      </c>
      <c r="H351">
        <f>10^(_10sept_0_107[[#This Row],[H_mag_adj]]/20)*COS(RADIANS(_10sept_0_107[[#This Row],[H_phase]]))</f>
        <v>-7.4815815992738407E-5</v>
      </c>
      <c r="I351">
        <f>10^(_10sept_0_107[[#This Row],[H_mag_adj]]/20)*SIN(RADIANS(_10sept_0_107[[#This Row],[H_phase]]))</f>
        <v>-1.1793095245665054E-3</v>
      </c>
      <c r="J351">
        <f>10^(_10sept_0_107[[#This Row],[V_mag_adj]]/20)*COS(RADIANS(_10sept_0_107[[#This Row],[V_phase]]))</f>
        <v>-7.2807359158933276E-5</v>
      </c>
      <c r="K351">
        <f>10^(_10sept_0_107[[#This Row],[V_mag_adj]]/20)*SIN(RADIANS(_10sept_0_107[[#This Row],[V_phase]]))</f>
        <v>-1.1903897998450427E-3</v>
      </c>
    </row>
    <row r="352" spans="1:11" x14ac:dyDescent="0.25">
      <c r="A352">
        <v>169</v>
      </c>
      <c r="B352">
        <v>-18.78</v>
      </c>
      <c r="C352">
        <v>-99.87</v>
      </c>
      <c r="D352">
        <v>-18.77</v>
      </c>
      <c r="E352">
        <v>-100.28</v>
      </c>
      <c r="F352">
        <f>_10sept_0_107[[#This Row],[H_mag]]-40</f>
        <v>-58.78</v>
      </c>
      <c r="G352">
        <f>_10sept_0_107[[#This Row],[V_mag]]-40</f>
        <v>-58.769999999999996</v>
      </c>
      <c r="H352">
        <f>10^(_10sept_0_107[[#This Row],[H_mag_adj]]/20)*COS(RADIANS(_10sept_0_107[[#This Row],[H_phase]]))</f>
        <v>-1.9726246319304744E-4</v>
      </c>
      <c r="I352">
        <f>10^(_10sept_0_107[[#This Row],[H_mag_adj]]/20)*SIN(RADIANS(_10sept_0_107[[#This Row],[H_phase]]))</f>
        <v>-1.1337676374855981E-3</v>
      </c>
      <c r="J352">
        <f>10^(_10sept_0_107[[#This Row],[V_mag_adj]]/20)*COS(RADIANS(_10sept_0_107[[#This Row],[V_phase]]))</f>
        <v>-2.0560699210477458E-4</v>
      </c>
      <c r="K352">
        <f>10^(_10sept_0_107[[#This Row],[V_mag_adj]]/20)*SIN(RADIANS(_10sept_0_107[[#This Row],[V_phase]]))</f>
        <v>-1.1336314315188011E-3</v>
      </c>
    </row>
    <row r="353" spans="1:11" x14ac:dyDescent="0.25">
      <c r="A353">
        <v>170</v>
      </c>
      <c r="B353">
        <v>-19.14</v>
      </c>
      <c r="C353">
        <v>-106.93</v>
      </c>
      <c r="D353">
        <v>-19.190000000000001</v>
      </c>
      <c r="E353">
        <v>-107.43</v>
      </c>
      <c r="F353">
        <f>_10sept_0_107[[#This Row],[H_mag]]-40</f>
        <v>-59.14</v>
      </c>
      <c r="G353">
        <f>_10sept_0_107[[#This Row],[V_mag]]-40</f>
        <v>-59.19</v>
      </c>
      <c r="H353">
        <f>10^(_10sept_0_107[[#This Row],[H_mag_adj]]/20)*COS(RADIANS(_10sept_0_107[[#This Row],[H_phase]]))</f>
        <v>-3.2151116108533612E-4</v>
      </c>
      <c r="I353">
        <f>10^(_10sept_0_107[[#This Row],[H_mag_adj]]/20)*SIN(RADIANS(_10sept_0_107[[#This Row],[H_phase]]))</f>
        <v>-1.0562292233329011E-3</v>
      </c>
      <c r="J353">
        <f>10^(_10sept_0_107[[#This Row],[V_mag_adj]]/20)*COS(RADIANS(_10sept_0_107[[#This Row],[V_phase]]))</f>
        <v>-3.2881785454692635E-4</v>
      </c>
      <c r="K353">
        <f>10^(_10sept_0_107[[#This Row],[V_mag_adj]]/20)*SIN(RADIANS(_10sept_0_107[[#This Row],[V_phase]]))</f>
        <v>-1.0473369844051885E-3</v>
      </c>
    </row>
    <row r="354" spans="1:11" x14ac:dyDescent="0.25">
      <c r="A354">
        <v>171</v>
      </c>
      <c r="B354">
        <v>-19.55</v>
      </c>
      <c r="C354">
        <v>-114.1</v>
      </c>
      <c r="D354">
        <v>-19.57</v>
      </c>
      <c r="E354">
        <v>-114.16</v>
      </c>
      <c r="F354">
        <f>_10sept_0_107[[#This Row],[H_mag]]-40</f>
        <v>-59.55</v>
      </c>
      <c r="G354">
        <f>_10sept_0_107[[#This Row],[V_mag]]-40</f>
        <v>-59.57</v>
      </c>
      <c r="H354">
        <f>10^(_10sept_0_107[[#This Row],[H_mag_adj]]/20)*COS(RADIANS(_10sept_0_107[[#This Row],[H_phase]]))</f>
        <v>-4.3004289652723721E-4</v>
      </c>
      <c r="I354">
        <f>10^(_10sept_0_107[[#This Row],[H_mag_adj]]/20)*SIN(RADIANS(_10sept_0_107[[#This Row],[H_phase]]))</f>
        <v>-9.6137293617454365E-4</v>
      </c>
      <c r="J354">
        <f>10^(_10sept_0_107[[#This Row],[V_mag_adj]]/20)*COS(RADIANS(_10sept_0_107[[#This Row],[V_phase]]))</f>
        <v>-4.300580218028341E-4</v>
      </c>
      <c r="K354">
        <f>10^(_10sept_0_107[[#This Row],[V_mag_adj]]/20)*SIN(RADIANS(_10sept_0_107[[#This Row],[V_phase]]))</f>
        <v>-9.5871200982625886E-4</v>
      </c>
    </row>
    <row r="355" spans="1:11" x14ac:dyDescent="0.25">
      <c r="A355">
        <v>172</v>
      </c>
      <c r="B355">
        <v>-19.91</v>
      </c>
      <c r="C355">
        <v>-120.91</v>
      </c>
      <c r="D355">
        <v>-19.96</v>
      </c>
      <c r="E355">
        <v>-120.84</v>
      </c>
      <c r="F355">
        <f>_10sept_0_107[[#This Row],[H_mag]]-40</f>
        <v>-59.91</v>
      </c>
      <c r="G355">
        <f>_10sept_0_107[[#This Row],[V_mag]]-40</f>
        <v>-59.96</v>
      </c>
      <c r="H355">
        <f>10^(_10sept_0_107[[#This Row],[H_mag_adj]]/20)*COS(RADIANS(_10sept_0_107[[#This Row],[H_phase]]))</f>
        <v>-5.1904135374571212E-4</v>
      </c>
      <c r="I355">
        <f>10^(_10sept_0_107[[#This Row],[H_mag_adj]]/20)*SIN(RADIANS(_10sept_0_107[[#This Row],[H_phase]]))</f>
        <v>-8.6691150460095883E-4</v>
      </c>
      <c r="J355">
        <f>10^(_10sept_0_107[[#This Row],[V_mag_adj]]/20)*COS(RADIANS(_10sept_0_107[[#This Row],[V_phase]]))</f>
        <v>-5.1500865701321094E-4</v>
      </c>
      <c r="K355">
        <f>10^(_10sept_0_107[[#This Row],[V_mag_adj]]/20)*SIN(RADIANS(_10sept_0_107[[#This Row],[V_phase]]))</f>
        <v>-8.6256534203394189E-4</v>
      </c>
    </row>
    <row r="356" spans="1:11" x14ac:dyDescent="0.25">
      <c r="A356">
        <v>173</v>
      </c>
      <c r="B356">
        <v>-20.29</v>
      </c>
      <c r="C356">
        <v>-127.31</v>
      </c>
      <c r="D356">
        <v>-20.350000000000001</v>
      </c>
      <c r="E356">
        <v>-127.95</v>
      </c>
      <c r="F356">
        <f>_10sept_0_107[[#This Row],[H_mag]]-40</f>
        <v>-60.29</v>
      </c>
      <c r="G356">
        <f>_10sept_0_107[[#This Row],[V_mag]]-40</f>
        <v>-60.35</v>
      </c>
      <c r="H356">
        <f>10^(_10sept_0_107[[#This Row],[H_mag_adj]]/20)*COS(RADIANS(_10sept_0_107[[#This Row],[H_phase]]))</f>
        <v>-5.8622426802671518E-4</v>
      </c>
      <c r="I356">
        <f>10^(_10sept_0_107[[#This Row],[H_mag_adj]]/20)*SIN(RADIANS(_10sept_0_107[[#This Row],[H_phase]]))</f>
        <v>-7.6925079247544071E-4</v>
      </c>
      <c r="J356">
        <f>10^(_10sept_0_107[[#This Row],[V_mag_adj]]/20)*COS(RADIANS(_10sept_0_107[[#This Row],[V_phase]]))</f>
        <v>-5.906856939417982E-4</v>
      </c>
      <c r="K356">
        <f>10^(_10sept_0_107[[#This Row],[V_mag_adj]]/20)*SIN(RADIANS(_10sept_0_107[[#This Row],[V_phase]]))</f>
        <v>-7.5740467263363167E-4</v>
      </c>
    </row>
    <row r="357" spans="1:11" x14ac:dyDescent="0.25">
      <c r="A357">
        <v>174</v>
      </c>
      <c r="B357">
        <v>-20.74</v>
      </c>
      <c r="C357">
        <v>-133.81</v>
      </c>
      <c r="D357">
        <v>-20.8</v>
      </c>
      <c r="E357">
        <v>-134.57</v>
      </c>
      <c r="F357">
        <f>_10sept_0_107[[#This Row],[H_mag]]-40</f>
        <v>-60.739999999999995</v>
      </c>
      <c r="G357">
        <f>_10sept_0_107[[#This Row],[V_mag]]-40</f>
        <v>-60.8</v>
      </c>
      <c r="H357">
        <f>10^(_10sept_0_107[[#This Row],[H_mag_adj]]/20)*COS(RADIANS(_10sept_0_107[[#This Row],[H_phase]]))</f>
        <v>-6.3573331152282802E-4</v>
      </c>
      <c r="I357">
        <f>10^(_10sept_0_107[[#This Row],[H_mag_adj]]/20)*SIN(RADIANS(_10sept_0_107[[#This Row],[H_phase]]))</f>
        <v>-6.6270499800778087E-4</v>
      </c>
      <c r="J357">
        <f>10^(_10sept_0_107[[#This Row],[V_mag_adj]]/20)*COS(RADIANS(_10sept_0_107[[#This Row],[V_phase]]))</f>
        <v>-6.4003109525130749E-4</v>
      </c>
      <c r="K357">
        <f>10^(_10sept_0_107[[#This Row],[V_mag_adj]]/20)*SIN(RADIANS(_10sept_0_107[[#This Row],[V_phase]]))</f>
        <v>-6.497106803909574E-4</v>
      </c>
    </row>
    <row r="358" spans="1:11" x14ac:dyDescent="0.25">
      <c r="A358">
        <v>175</v>
      </c>
      <c r="B358">
        <v>-21.38</v>
      </c>
      <c r="C358">
        <v>-140.16</v>
      </c>
      <c r="D358">
        <v>-21.38</v>
      </c>
      <c r="E358">
        <v>-140.99</v>
      </c>
      <c r="F358">
        <f>_10sept_0_107[[#This Row],[H_mag]]-40</f>
        <v>-61.379999999999995</v>
      </c>
      <c r="G358">
        <f>_10sept_0_107[[#This Row],[V_mag]]-40</f>
        <v>-61.379999999999995</v>
      </c>
      <c r="H358">
        <f>10^(_10sept_0_107[[#This Row],[H_mag_adj]]/20)*COS(RADIANS(_10sept_0_107[[#This Row],[H_phase]]))</f>
        <v>-6.5504136776001437E-4</v>
      </c>
      <c r="I358">
        <f>10^(_10sept_0_107[[#This Row],[H_mag_adj]]/20)*SIN(RADIANS(_10sept_0_107[[#This Row],[H_phase]]))</f>
        <v>-5.4653509590868313E-4</v>
      </c>
      <c r="J358">
        <f>10^(_10sept_0_107[[#This Row],[V_mag_adj]]/20)*COS(RADIANS(_10sept_0_107[[#This Row],[V_phase]]))</f>
        <v>-6.6288959616286403E-4</v>
      </c>
      <c r="K358">
        <f>10^(_10sept_0_107[[#This Row],[V_mag_adj]]/20)*SIN(RADIANS(_10sept_0_107[[#This Row],[V_phase]]))</f>
        <v>-5.3698900159673553E-4</v>
      </c>
    </row>
    <row r="359" spans="1:11" x14ac:dyDescent="0.25">
      <c r="A359">
        <v>176</v>
      </c>
      <c r="B359">
        <v>-22.13</v>
      </c>
      <c r="C359">
        <v>-145.74</v>
      </c>
      <c r="D359">
        <v>-22.1</v>
      </c>
      <c r="E359">
        <v>-146.66</v>
      </c>
      <c r="F359">
        <f>_10sept_0_107[[#This Row],[H_mag]]-40</f>
        <v>-62.129999999999995</v>
      </c>
      <c r="G359">
        <f>_10sept_0_107[[#This Row],[V_mag]]-40</f>
        <v>-62.1</v>
      </c>
      <c r="H359">
        <f>10^(_10sept_0_107[[#This Row],[H_mag_adj]]/20)*COS(RADIANS(_10sept_0_107[[#This Row],[H_phase]]))</f>
        <v>-6.4675291668659567E-4</v>
      </c>
      <c r="I359">
        <f>10^(_10sept_0_107[[#This Row],[H_mag_adj]]/20)*SIN(RADIANS(_10sept_0_107[[#This Row],[H_phase]]))</f>
        <v>-4.4052361625928217E-4</v>
      </c>
      <c r="J359">
        <f>10^(_10sept_0_107[[#This Row],[V_mag_adj]]/20)*COS(RADIANS(_10sept_0_107[[#This Row],[V_phase]]))</f>
        <v>-6.560045907526089E-4</v>
      </c>
      <c r="K359">
        <f>10^(_10sept_0_107[[#This Row],[V_mag_adj]]/20)*SIN(RADIANS(_10sept_0_107[[#This Row],[V_phase]]))</f>
        <v>-4.3157036364072023E-4</v>
      </c>
    </row>
    <row r="360" spans="1:11" x14ac:dyDescent="0.25">
      <c r="A360">
        <v>177</v>
      </c>
      <c r="B360">
        <v>-22.95</v>
      </c>
      <c r="C360">
        <v>-152.01</v>
      </c>
      <c r="D360">
        <v>-22.96</v>
      </c>
      <c r="E360">
        <v>-153.41999999999999</v>
      </c>
      <c r="F360">
        <f>_10sept_0_107[[#This Row],[H_mag]]-40</f>
        <v>-62.95</v>
      </c>
      <c r="G360">
        <f>_10sept_0_107[[#This Row],[V_mag]]-40</f>
        <v>-62.96</v>
      </c>
      <c r="H360">
        <f>10^(_10sept_0_107[[#This Row],[H_mag_adj]]/20)*COS(RADIANS(_10sept_0_107[[#This Row],[H_phase]]))</f>
        <v>-6.2874597993826204E-4</v>
      </c>
      <c r="I360">
        <f>10^(_10sept_0_107[[#This Row],[H_mag_adj]]/20)*SIN(RADIANS(_10sept_0_107[[#This Row],[H_phase]]))</f>
        <v>-3.3416941958560155E-4</v>
      </c>
      <c r="J360">
        <f>10^(_10sept_0_107[[#This Row],[V_mag_adj]]/20)*COS(RADIANS(_10sept_0_107[[#This Row],[V_phase]]))</f>
        <v>-6.3604569861277409E-4</v>
      </c>
      <c r="K360">
        <f>10^(_10sept_0_107[[#This Row],[V_mag_adj]]/20)*SIN(RADIANS(_10sept_0_107[[#This Row],[V_phase]]))</f>
        <v>-3.1823031169154971E-4</v>
      </c>
    </row>
    <row r="361" spans="1:11" x14ac:dyDescent="0.25">
      <c r="A361">
        <v>178</v>
      </c>
      <c r="B361">
        <v>-23.91</v>
      </c>
      <c r="C361">
        <v>-159.79</v>
      </c>
      <c r="D361">
        <v>-23.88</v>
      </c>
      <c r="E361">
        <v>-159.91999999999999</v>
      </c>
      <c r="F361">
        <f>_10sept_0_107[[#This Row],[H_mag]]-40</f>
        <v>-63.91</v>
      </c>
      <c r="G361">
        <f>_10sept_0_107[[#This Row],[V_mag]]-40</f>
        <v>-63.879999999999995</v>
      </c>
      <c r="H361">
        <f>10^(_10sept_0_107[[#This Row],[H_mag_adj]]/20)*COS(RADIANS(_10sept_0_107[[#This Row],[H_phase]]))</f>
        <v>-5.9827816397801828E-4</v>
      </c>
      <c r="I361">
        <f>10^(_10sept_0_107[[#This Row],[H_mag_adj]]/20)*SIN(RADIANS(_10sept_0_107[[#This Row],[H_phase]]))</f>
        <v>-2.202420660825346E-4</v>
      </c>
      <c r="J361">
        <f>10^(_10sept_0_107[[#This Row],[V_mag_adj]]/20)*COS(RADIANS(_10sept_0_107[[#This Row],[V_phase]]))</f>
        <v>-6.0084801276743475E-4</v>
      </c>
      <c r="K361">
        <f>10^(_10sept_0_107[[#This Row],[V_mag_adj]]/20)*SIN(RADIANS(_10sept_0_107[[#This Row],[V_phase]]))</f>
        <v>-2.1964135604078471E-4</v>
      </c>
    </row>
    <row r="362" spans="1:11" x14ac:dyDescent="0.25">
      <c r="A362">
        <v>179</v>
      </c>
      <c r="B362">
        <v>-24.83</v>
      </c>
      <c r="C362">
        <v>-168.44</v>
      </c>
      <c r="D362">
        <v>-24.74</v>
      </c>
      <c r="E362">
        <v>-169.32</v>
      </c>
      <c r="F362">
        <f>_10sept_0_107[[#This Row],[H_mag]]-40</f>
        <v>-64.83</v>
      </c>
      <c r="G362">
        <f>_10sept_0_107[[#This Row],[V_mag]]-40</f>
        <v>-64.739999999999995</v>
      </c>
      <c r="H362">
        <f>10^(_10sept_0_107[[#This Row],[H_mag_adj]]/20)*COS(RADIANS(_10sept_0_107[[#This Row],[H_phase]]))</f>
        <v>-5.6182353779319402E-4</v>
      </c>
      <c r="I362">
        <f>10^(_10sept_0_107[[#This Row],[H_mag_adj]]/20)*SIN(RADIANS(_10sept_0_107[[#This Row],[H_phase]]))</f>
        <v>-1.1491711472849645E-4</v>
      </c>
      <c r="J362">
        <f>10^(_10sept_0_107[[#This Row],[V_mag_adj]]/20)*COS(RADIANS(_10sept_0_107[[#This Row],[V_phase]]))</f>
        <v>-5.6939156980722564E-4</v>
      </c>
      <c r="K362">
        <f>10^(_10sept_0_107[[#This Row],[V_mag_adj]]/20)*SIN(RADIANS(_10sept_0_107[[#This Row],[V_phase]]))</f>
        <v>-1.0738181631644205E-4</v>
      </c>
    </row>
    <row r="363" spans="1:11" x14ac:dyDescent="0.25">
      <c r="A363">
        <v>180</v>
      </c>
      <c r="B363">
        <v>-25.61</v>
      </c>
      <c r="C363">
        <v>-178.19</v>
      </c>
      <c r="D363">
        <v>-25.55</v>
      </c>
      <c r="E363">
        <v>-179.53</v>
      </c>
      <c r="F363">
        <f>_10sept_0_107[[#This Row],[H_mag]]-40</f>
        <v>-65.61</v>
      </c>
      <c r="G363">
        <f>_10sept_0_107[[#This Row],[V_mag]]-40</f>
        <v>-65.55</v>
      </c>
      <c r="H363">
        <f>10^(_10sept_0_107[[#This Row],[H_mag_adj]]/20)*COS(RADIANS(_10sept_0_107[[#This Row],[H_phase]]))</f>
        <v>-5.2394205640007927E-4</v>
      </c>
      <c r="I363">
        <f>10^(_10sept_0_107[[#This Row],[H_mag_adj]]/20)*SIN(RADIANS(_10sept_0_107[[#This Row],[H_phase]]))</f>
        <v>-1.6557078410617037E-5</v>
      </c>
      <c r="J363">
        <f>10^(_10sept_0_107[[#This Row],[V_mag_adj]]/20)*COS(RADIANS(_10sept_0_107[[#This Row],[V_phase]]))</f>
        <v>-5.2781944780149696E-4</v>
      </c>
      <c r="K363">
        <f>10^(_10sept_0_107[[#This Row],[V_mag_adj]]/20)*SIN(RADIANS(_10sept_0_107[[#This Row],[V_phase]]))</f>
        <v>-4.329825111887088E-6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BC1DA-099D-4359-8215-D716B355ABB0}">
  <dimension ref="A1:F363"/>
  <sheetViews>
    <sheetView topLeftCell="A337" workbookViewId="0">
      <selection activeCell="B3" sqref="B3:F363"/>
    </sheetView>
  </sheetViews>
  <sheetFormatPr defaultRowHeight="15" x14ac:dyDescent="0.25"/>
  <cols>
    <col min="1" max="6" width="10.7109375" bestFit="1" customWidth="1"/>
  </cols>
  <sheetData>
    <row r="1" spans="1:6" x14ac:dyDescent="0.25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 t="s">
        <v>28</v>
      </c>
      <c r="B2">
        <v>1</v>
      </c>
      <c r="C2">
        <v>-90</v>
      </c>
      <c r="D2">
        <v>90</v>
      </c>
      <c r="E2">
        <v>-27.27</v>
      </c>
      <c r="F2">
        <v>3476</v>
      </c>
    </row>
    <row r="3" spans="1:6" x14ac:dyDescent="0.25">
      <c r="A3" s="1" t="s">
        <v>28</v>
      </c>
      <c r="B3">
        <v>-180</v>
      </c>
      <c r="C3">
        <v>-44.97</v>
      </c>
      <c r="D3">
        <v>-23.65</v>
      </c>
      <c r="E3">
        <v>-44.56</v>
      </c>
      <c r="F3">
        <v>-27.74</v>
      </c>
    </row>
    <row r="4" spans="1:6" x14ac:dyDescent="0.25">
      <c r="A4" s="1" t="s">
        <v>28</v>
      </c>
      <c r="B4">
        <v>-179</v>
      </c>
      <c r="C4">
        <v>-43.72</v>
      </c>
      <c r="D4">
        <v>-24.85</v>
      </c>
      <c r="E4">
        <v>-43.56</v>
      </c>
      <c r="F4">
        <v>-27</v>
      </c>
    </row>
    <row r="5" spans="1:6" x14ac:dyDescent="0.25">
      <c r="A5" s="1" t="s">
        <v>28</v>
      </c>
      <c r="B5">
        <v>-178</v>
      </c>
      <c r="C5">
        <v>-42.76</v>
      </c>
      <c r="D5">
        <v>-24.42</v>
      </c>
      <c r="E5">
        <v>-42.46</v>
      </c>
      <c r="F5">
        <v>-23.95</v>
      </c>
    </row>
    <row r="6" spans="1:6" x14ac:dyDescent="0.25">
      <c r="A6" s="1" t="s">
        <v>28</v>
      </c>
      <c r="B6">
        <v>-177</v>
      </c>
      <c r="C6">
        <v>-41.67</v>
      </c>
      <c r="D6">
        <v>-20.71</v>
      </c>
      <c r="E6">
        <v>-41.49</v>
      </c>
      <c r="F6">
        <v>-22.54</v>
      </c>
    </row>
    <row r="7" spans="1:6" x14ac:dyDescent="0.25">
      <c r="A7" s="1" t="s">
        <v>28</v>
      </c>
      <c r="B7">
        <v>-176</v>
      </c>
      <c r="C7">
        <v>-40.28</v>
      </c>
      <c r="D7">
        <v>-16.329999999999998</v>
      </c>
      <c r="E7">
        <v>-40.04</v>
      </c>
      <c r="F7">
        <v>-16.420000000000002</v>
      </c>
    </row>
    <row r="8" spans="1:6" x14ac:dyDescent="0.25">
      <c r="A8" s="1" t="s">
        <v>28</v>
      </c>
      <c r="B8">
        <v>-175</v>
      </c>
      <c r="C8">
        <v>-39.020000000000003</v>
      </c>
      <c r="D8">
        <v>-8.41</v>
      </c>
      <c r="E8">
        <v>-38.96</v>
      </c>
      <c r="F8">
        <v>-10.06</v>
      </c>
    </row>
    <row r="9" spans="1:6" x14ac:dyDescent="0.25">
      <c r="A9" s="1" t="s">
        <v>28</v>
      </c>
      <c r="B9">
        <v>-174</v>
      </c>
      <c r="C9">
        <v>-37.729999999999997</v>
      </c>
      <c r="D9">
        <v>-0.35</v>
      </c>
      <c r="E9">
        <v>-37.9</v>
      </c>
      <c r="F9">
        <v>-1.17</v>
      </c>
    </row>
    <row r="10" spans="1:6" x14ac:dyDescent="0.25">
      <c r="A10" s="1" t="s">
        <v>28</v>
      </c>
      <c r="B10">
        <v>-173</v>
      </c>
      <c r="C10">
        <v>-36.700000000000003</v>
      </c>
      <c r="D10">
        <v>9.16</v>
      </c>
      <c r="E10">
        <v>-36.89</v>
      </c>
      <c r="F10">
        <v>7.72</v>
      </c>
    </row>
    <row r="11" spans="1:6" x14ac:dyDescent="0.25">
      <c r="A11" s="1" t="s">
        <v>28</v>
      </c>
      <c r="B11">
        <v>-172</v>
      </c>
      <c r="C11">
        <v>-35.630000000000003</v>
      </c>
      <c r="D11">
        <v>17.91</v>
      </c>
      <c r="E11">
        <v>-35.799999999999997</v>
      </c>
      <c r="F11">
        <v>17.05</v>
      </c>
    </row>
    <row r="12" spans="1:6" x14ac:dyDescent="0.25">
      <c r="A12" s="1" t="s">
        <v>28</v>
      </c>
      <c r="B12">
        <v>-171</v>
      </c>
      <c r="C12">
        <v>-34.619999999999997</v>
      </c>
      <c r="D12">
        <v>26.66</v>
      </c>
      <c r="E12">
        <v>-34.78</v>
      </c>
      <c r="F12">
        <v>25.94</v>
      </c>
    </row>
    <row r="13" spans="1:6" x14ac:dyDescent="0.25">
      <c r="A13" s="1" t="s">
        <v>28</v>
      </c>
      <c r="B13">
        <v>-170</v>
      </c>
      <c r="C13">
        <v>-33.659999999999997</v>
      </c>
      <c r="D13">
        <v>34.61</v>
      </c>
      <c r="E13">
        <v>-33.72</v>
      </c>
      <c r="F13">
        <v>33.83</v>
      </c>
    </row>
    <row r="14" spans="1:6" x14ac:dyDescent="0.25">
      <c r="A14" s="1" t="s">
        <v>28</v>
      </c>
      <c r="B14">
        <v>-169</v>
      </c>
      <c r="C14">
        <v>-32.81</v>
      </c>
      <c r="D14">
        <v>42.28</v>
      </c>
      <c r="E14">
        <v>-32.9</v>
      </c>
      <c r="F14">
        <v>41.5</v>
      </c>
    </row>
    <row r="15" spans="1:6" x14ac:dyDescent="0.25">
      <c r="A15" s="1" t="s">
        <v>28</v>
      </c>
      <c r="B15">
        <v>-168</v>
      </c>
      <c r="C15">
        <v>-32.1</v>
      </c>
      <c r="D15">
        <v>48.58</v>
      </c>
      <c r="E15">
        <v>-32.21</v>
      </c>
      <c r="F15">
        <v>48.2</v>
      </c>
    </row>
    <row r="16" spans="1:6" x14ac:dyDescent="0.25">
      <c r="A16" s="1" t="s">
        <v>28</v>
      </c>
      <c r="B16">
        <v>-167</v>
      </c>
      <c r="C16">
        <v>-31.6</v>
      </c>
      <c r="D16">
        <v>55.14</v>
      </c>
      <c r="E16">
        <v>-31.65</v>
      </c>
      <c r="F16">
        <v>54.41</v>
      </c>
    </row>
    <row r="17" spans="1:6" x14ac:dyDescent="0.25">
      <c r="A17" s="1" t="s">
        <v>28</v>
      </c>
      <c r="B17">
        <v>-166</v>
      </c>
      <c r="C17">
        <v>-31.31</v>
      </c>
      <c r="D17">
        <v>61.35</v>
      </c>
      <c r="E17">
        <v>-31.35</v>
      </c>
      <c r="F17">
        <v>60.46</v>
      </c>
    </row>
    <row r="18" spans="1:6" x14ac:dyDescent="0.25">
      <c r="A18" s="1" t="s">
        <v>28</v>
      </c>
      <c r="B18">
        <v>-165</v>
      </c>
      <c r="C18">
        <v>-31.15</v>
      </c>
      <c r="D18">
        <v>68.290000000000006</v>
      </c>
      <c r="E18">
        <v>-31.22</v>
      </c>
      <c r="F18">
        <v>66.83</v>
      </c>
    </row>
    <row r="19" spans="1:6" x14ac:dyDescent="0.25">
      <c r="A19" s="1" t="s">
        <v>28</v>
      </c>
      <c r="B19">
        <v>-164</v>
      </c>
      <c r="C19">
        <v>-31.19</v>
      </c>
      <c r="D19">
        <v>73.930000000000007</v>
      </c>
      <c r="E19">
        <v>-31.27</v>
      </c>
      <c r="F19">
        <v>73.61</v>
      </c>
    </row>
    <row r="20" spans="1:6" x14ac:dyDescent="0.25">
      <c r="A20" s="1" t="s">
        <v>28</v>
      </c>
      <c r="B20">
        <v>-163</v>
      </c>
      <c r="C20">
        <v>-31.52</v>
      </c>
      <c r="D20">
        <v>80.430000000000007</v>
      </c>
      <c r="E20">
        <v>-31.49</v>
      </c>
      <c r="F20">
        <v>80.16</v>
      </c>
    </row>
    <row r="21" spans="1:6" x14ac:dyDescent="0.25">
      <c r="A21" s="1" t="s">
        <v>28</v>
      </c>
      <c r="B21">
        <v>-162</v>
      </c>
      <c r="C21">
        <v>-31.91</v>
      </c>
      <c r="D21">
        <v>87.18</v>
      </c>
      <c r="E21">
        <v>-32.03</v>
      </c>
      <c r="F21">
        <v>86.17</v>
      </c>
    </row>
    <row r="22" spans="1:6" x14ac:dyDescent="0.25">
      <c r="A22" s="1" t="s">
        <v>28</v>
      </c>
      <c r="B22">
        <v>-161</v>
      </c>
      <c r="C22">
        <v>-32.630000000000003</v>
      </c>
      <c r="D22">
        <v>94.02</v>
      </c>
      <c r="E22">
        <v>-32.630000000000003</v>
      </c>
      <c r="F22">
        <v>94.17</v>
      </c>
    </row>
    <row r="23" spans="1:6" x14ac:dyDescent="0.25">
      <c r="A23" s="1" t="s">
        <v>28</v>
      </c>
      <c r="B23">
        <v>-160</v>
      </c>
      <c r="C23">
        <v>-33.49</v>
      </c>
      <c r="D23">
        <v>102.36</v>
      </c>
      <c r="E23">
        <v>-33.44</v>
      </c>
      <c r="F23">
        <v>102.13</v>
      </c>
    </row>
    <row r="24" spans="1:6" x14ac:dyDescent="0.25">
      <c r="A24" s="1" t="s">
        <v>28</v>
      </c>
      <c r="B24">
        <v>-159</v>
      </c>
      <c r="C24">
        <v>-34.380000000000003</v>
      </c>
      <c r="D24">
        <v>111.35</v>
      </c>
      <c r="E24">
        <v>-34.4</v>
      </c>
      <c r="F24">
        <v>110.88</v>
      </c>
    </row>
    <row r="25" spans="1:6" x14ac:dyDescent="0.25">
      <c r="A25" s="1" t="s">
        <v>28</v>
      </c>
      <c r="B25">
        <v>-158</v>
      </c>
      <c r="C25">
        <v>-35.229999999999997</v>
      </c>
      <c r="D25">
        <v>121.31</v>
      </c>
      <c r="E25">
        <v>-35.21</v>
      </c>
      <c r="F25">
        <v>120.82</v>
      </c>
    </row>
    <row r="26" spans="1:6" x14ac:dyDescent="0.25">
      <c r="A26" s="1" t="s">
        <v>28</v>
      </c>
      <c r="B26">
        <v>-157</v>
      </c>
      <c r="C26">
        <v>-35.979999999999997</v>
      </c>
      <c r="D26">
        <v>131.16</v>
      </c>
      <c r="E26">
        <v>-35.869999999999997</v>
      </c>
      <c r="F26">
        <v>130.66999999999999</v>
      </c>
    </row>
    <row r="27" spans="1:6" x14ac:dyDescent="0.25">
      <c r="A27" s="1" t="s">
        <v>28</v>
      </c>
      <c r="B27">
        <v>-156</v>
      </c>
      <c r="C27">
        <v>-36.49</v>
      </c>
      <c r="D27">
        <v>141.52000000000001</v>
      </c>
      <c r="E27">
        <v>-36.57</v>
      </c>
      <c r="F27">
        <v>140.75</v>
      </c>
    </row>
    <row r="28" spans="1:6" x14ac:dyDescent="0.25">
      <c r="A28" s="1" t="s">
        <v>28</v>
      </c>
      <c r="B28">
        <v>-155</v>
      </c>
      <c r="C28">
        <v>-36.71</v>
      </c>
      <c r="D28">
        <v>150.26</v>
      </c>
      <c r="E28">
        <v>-36.770000000000003</v>
      </c>
      <c r="F28">
        <v>151.34</v>
      </c>
    </row>
    <row r="29" spans="1:6" x14ac:dyDescent="0.25">
      <c r="A29" s="1" t="s">
        <v>28</v>
      </c>
      <c r="B29">
        <v>-154</v>
      </c>
      <c r="C29">
        <v>-36.79</v>
      </c>
      <c r="D29">
        <v>158.97</v>
      </c>
      <c r="E29">
        <v>-36.78</v>
      </c>
      <c r="F29">
        <v>159.63</v>
      </c>
    </row>
    <row r="30" spans="1:6" x14ac:dyDescent="0.25">
      <c r="A30" s="1" t="s">
        <v>28</v>
      </c>
      <c r="B30">
        <v>-153</v>
      </c>
      <c r="C30">
        <v>-36.68</v>
      </c>
      <c r="D30">
        <v>167.33</v>
      </c>
      <c r="E30">
        <v>-36.68</v>
      </c>
      <c r="F30">
        <v>166.01</v>
      </c>
    </row>
    <row r="31" spans="1:6" x14ac:dyDescent="0.25">
      <c r="A31" s="1" t="s">
        <v>28</v>
      </c>
      <c r="B31">
        <v>-152</v>
      </c>
      <c r="C31">
        <v>-36.659999999999997</v>
      </c>
      <c r="D31">
        <v>172.21</v>
      </c>
      <c r="E31">
        <v>-36.69</v>
      </c>
      <c r="F31">
        <v>171.86</v>
      </c>
    </row>
    <row r="32" spans="1:6" x14ac:dyDescent="0.25">
      <c r="A32" s="1" t="s">
        <v>28</v>
      </c>
      <c r="B32">
        <v>-151</v>
      </c>
      <c r="C32">
        <v>-36.53</v>
      </c>
      <c r="D32">
        <v>176.86</v>
      </c>
      <c r="E32">
        <v>-36.5</v>
      </c>
      <c r="F32">
        <v>176.04</v>
      </c>
    </row>
    <row r="33" spans="1:6" x14ac:dyDescent="0.25">
      <c r="A33" s="1" t="s">
        <v>28</v>
      </c>
      <c r="B33">
        <v>-150</v>
      </c>
      <c r="C33">
        <v>-36.65</v>
      </c>
      <c r="D33">
        <v>-179.19</v>
      </c>
      <c r="E33">
        <v>-36.67</v>
      </c>
      <c r="F33">
        <v>-178.85</v>
      </c>
    </row>
    <row r="34" spans="1:6" x14ac:dyDescent="0.25">
      <c r="A34" s="1" t="s">
        <v>28</v>
      </c>
      <c r="B34">
        <v>-149</v>
      </c>
      <c r="C34">
        <v>-36.880000000000003</v>
      </c>
      <c r="D34">
        <v>-175.09</v>
      </c>
      <c r="E34">
        <v>-36.909999999999997</v>
      </c>
      <c r="F34">
        <v>-175.91</v>
      </c>
    </row>
    <row r="35" spans="1:6" x14ac:dyDescent="0.25">
      <c r="A35" s="1" t="s">
        <v>28</v>
      </c>
      <c r="B35">
        <v>-148</v>
      </c>
      <c r="C35">
        <v>-37.26</v>
      </c>
      <c r="D35">
        <v>-172.22</v>
      </c>
      <c r="E35">
        <v>-37.31</v>
      </c>
      <c r="F35">
        <v>-173.23</v>
      </c>
    </row>
    <row r="36" spans="1:6" x14ac:dyDescent="0.25">
      <c r="A36" s="1" t="s">
        <v>28</v>
      </c>
      <c r="B36">
        <v>-147</v>
      </c>
      <c r="C36">
        <v>-37.75</v>
      </c>
      <c r="D36">
        <v>-167.48</v>
      </c>
      <c r="E36">
        <v>-37.97</v>
      </c>
      <c r="F36">
        <v>-168.63</v>
      </c>
    </row>
    <row r="37" spans="1:6" x14ac:dyDescent="0.25">
      <c r="A37" s="1" t="s">
        <v>28</v>
      </c>
      <c r="B37">
        <v>-146</v>
      </c>
      <c r="C37">
        <v>-38.53</v>
      </c>
      <c r="D37">
        <v>-163.32</v>
      </c>
      <c r="E37">
        <v>-38.479999999999997</v>
      </c>
      <c r="F37">
        <v>-163.41999999999999</v>
      </c>
    </row>
    <row r="38" spans="1:6" x14ac:dyDescent="0.25">
      <c r="A38" s="1" t="s">
        <v>28</v>
      </c>
      <c r="B38">
        <v>-145</v>
      </c>
      <c r="C38">
        <v>-39.15</v>
      </c>
      <c r="D38">
        <v>-158.05000000000001</v>
      </c>
      <c r="E38">
        <v>-39.229999999999997</v>
      </c>
      <c r="F38">
        <v>-158.91999999999999</v>
      </c>
    </row>
    <row r="39" spans="1:6" x14ac:dyDescent="0.25">
      <c r="A39" s="1" t="s">
        <v>28</v>
      </c>
      <c r="B39">
        <v>-144</v>
      </c>
      <c r="C39">
        <v>-39.950000000000003</v>
      </c>
      <c r="D39">
        <v>-151.24</v>
      </c>
      <c r="E39">
        <v>-39.99</v>
      </c>
      <c r="F39">
        <v>-151.83000000000001</v>
      </c>
    </row>
    <row r="40" spans="1:6" x14ac:dyDescent="0.25">
      <c r="A40" s="1" t="s">
        <v>28</v>
      </c>
      <c r="B40">
        <v>-143</v>
      </c>
      <c r="C40">
        <v>-40.46</v>
      </c>
      <c r="D40">
        <v>-142.6</v>
      </c>
      <c r="E40">
        <v>-40.69</v>
      </c>
      <c r="F40">
        <v>-143.55000000000001</v>
      </c>
    </row>
    <row r="41" spans="1:6" x14ac:dyDescent="0.25">
      <c r="A41" s="1" t="s">
        <v>28</v>
      </c>
      <c r="B41">
        <v>-142</v>
      </c>
      <c r="C41">
        <v>-41.23</v>
      </c>
      <c r="D41">
        <v>-135.30000000000001</v>
      </c>
      <c r="E41">
        <v>-41.11</v>
      </c>
      <c r="F41">
        <v>-134.36000000000001</v>
      </c>
    </row>
    <row r="42" spans="1:6" x14ac:dyDescent="0.25">
      <c r="A42" s="1" t="s">
        <v>28</v>
      </c>
      <c r="B42">
        <v>-141</v>
      </c>
      <c r="C42">
        <v>-42.02</v>
      </c>
      <c r="D42">
        <v>-127.1</v>
      </c>
      <c r="E42">
        <v>-42.03</v>
      </c>
      <c r="F42">
        <v>-126.76</v>
      </c>
    </row>
    <row r="43" spans="1:6" x14ac:dyDescent="0.25">
      <c r="A43" s="1" t="s">
        <v>28</v>
      </c>
      <c r="B43">
        <v>-140</v>
      </c>
      <c r="C43">
        <v>-42.87</v>
      </c>
      <c r="D43">
        <v>-120.31</v>
      </c>
      <c r="E43">
        <v>-43.01</v>
      </c>
      <c r="F43">
        <v>-119.96</v>
      </c>
    </row>
    <row r="44" spans="1:6" x14ac:dyDescent="0.25">
      <c r="A44" s="1" t="s">
        <v>28</v>
      </c>
      <c r="B44">
        <v>-139</v>
      </c>
      <c r="C44">
        <v>-45.06</v>
      </c>
      <c r="D44">
        <v>-116.7</v>
      </c>
      <c r="E44">
        <v>-44.93</v>
      </c>
      <c r="F44">
        <v>-117.73</v>
      </c>
    </row>
    <row r="45" spans="1:6" x14ac:dyDescent="0.25">
      <c r="A45" s="1" t="s">
        <v>28</v>
      </c>
      <c r="B45">
        <v>-138</v>
      </c>
      <c r="C45">
        <v>-48.3</v>
      </c>
      <c r="D45">
        <v>-114.88</v>
      </c>
      <c r="E45">
        <v>-48.21</v>
      </c>
      <c r="F45">
        <v>-114.12</v>
      </c>
    </row>
    <row r="46" spans="1:6" x14ac:dyDescent="0.25">
      <c r="A46" s="1" t="s">
        <v>28</v>
      </c>
      <c r="B46">
        <v>-137</v>
      </c>
      <c r="C46">
        <v>-56.11</v>
      </c>
      <c r="D46">
        <v>-130.84</v>
      </c>
      <c r="E46">
        <v>-56.37</v>
      </c>
      <c r="F46">
        <v>-132.65</v>
      </c>
    </row>
    <row r="47" spans="1:6" x14ac:dyDescent="0.25">
      <c r="A47" s="1" t="s">
        <v>28</v>
      </c>
      <c r="B47">
        <v>-136</v>
      </c>
      <c r="C47">
        <v>-55.32</v>
      </c>
      <c r="D47">
        <v>132.31</v>
      </c>
      <c r="E47">
        <v>-55.12</v>
      </c>
      <c r="F47">
        <v>135.13</v>
      </c>
    </row>
    <row r="48" spans="1:6" x14ac:dyDescent="0.25">
      <c r="A48" s="1" t="s">
        <v>28</v>
      </c>
      <c r="B48">
        <v>-135</v>
      </c>
      <c r="C48">
        <v>-47.75</v>
      </c>
      <c r="D48">
        <v>114.8</v>
      </c>
      <c r="E48">
        <v>-47.95</v>
      </c>
      <c r="F48">
        <v>117.09</v>
      </c>
    </row>
    <row r="49" spans="1:6" x14ac:dyDescent="0.25">
      <c r="A49" s="1" t="s">
        <v>28</v>
      </c>
      <c r="B49">
        <v>-134</v>
      </c>
      <c r="C49">
        <v>-43.79</v>
      </c>
      <c r="D49">
        <v>117.89</v>
      </c>
      <c r="E49">
        <v>-44.37</v>
      </c>
      <c r="F49">
        <v>118.42</v>
      </c>
    </row>
    <row r="50" spans="1:6" x14ac:dyDescent="0.25">
      <c r="A50" s="1" t="s">
        <v>28</v>
      </c>
      <c r="B50">
        <v>-133</v>
      </c>
      <c r="C50">
        <v>-42.47</v>
      </c>
      <c r="D50">
        <v>127.7</v>
      </c>
      <c r="E50">
        <v>-42.63</v>
      </c>
      <c r="F50">
        <v>127.19</v>
      </c>
    </row>
    <row r="51" spans="1:6" x14ac:dyDescent="0.25">
      <c r="A51" s="1" t="s">
        <v>28</v>
      </c>
      <c r="B51">
        <v>-132</v>
      </c>
      <c r="C51">
        <v>-42.2</v>
      </c>
      <c r="D51">
        <v>138.15</v>
      </c>
      <c r="E51">
        <v>-42.63</v>
      </c>
      <c r="F51">
        <v>138.94</v>
      </c>
    </row>
    <row r="52" spans="1:6" x14ac:dyDescent="0.25">
      <c r="A52" s="1" t="s">
        <v>28</v>
      </c>
      <c r="B52">
        <v>-131</v>
      </c>
      <c r="C52">
        <v>-42.91</v>
      </c>
      <c r="D52">
        <v>153.38999999999999</v>
      </c>
      <c r="E52">
        <v>-43.12</v>
      </c>
      <c r="F52">
        <v>155.91999999999999</v>
      </c>
    </row>
    <row r="53" spans="1:6" x14ac:dyDescent="0.25">
      <c r="A53" s="1" t="s">
        <v>28</v>
      </c>
      <c r="B53">
        <v>-130</v>
      </c>
      <c r="C53">
        <v>-44.17</v>
      </c>
      <c r="D53">
        <v>176.9</v>
      </c>
      <c r="E53">
        <v>-44.26</v>
      </c>
      <c r="F53">
        <v>-179.56</v>
      </c>
    </row>
    <row r="54" spans="1:6" x14ac:dyDescent="0.25">
      <c r="A54" s="1" t="s">
        <v>28</v>
      </c>
      <c r="B54">
        <v>-129</v>
      </c>
      <c r="C54">
        <v>-45.01</v>
      </c>
      <c r="D54">
        <v>-151.22999999999999</v>
      </c>
      <c r="E54">
        <v>-45.11</v>
      </c>
      <c r="F54">
        <v>-150.44999999999999</v>
      </c>
    </row>
    <row r="55" spans="1:6" x14ac:dyDescent="0.25">
      <c r="A55" s="1" t="s">
        <v>28</v>
      </c>
      <c r="B55">
        <v>-128</v>
      </c>
      <c r="C55">
        <v>-45.19</v>
      </c>
      <c r="D55">
        <v>-117.8</v>
      </c>
      <c r="E55">
        <v>-45.15</v>
      </c>
      <c r="F55">
        <v>-113.52</v>
      </c>
    </row>
    <row r="56" spans="1:6" x14ac:dyDescent="0.25">
      <c r="A56" s="1" t="s">
        <v>28</v>
      </c>
      <c r="B56">
        <v>-127</v>
      </c>
      <c r="C56">
        <v>-43.76</v>
      </c>
      <c r="D56">
        <v>-86.97</v>
      </c>
      <c r="E56">
        <v>-43.32</v>
      </c>
      <c r="F56">
        <v>-81.099999999999994</v>
      </c>
    </row>
    <row r="57" spans="1:6" x14ac:dyDescent="0.25">
      <c r="A57" s="1" t="s">
        <v>28</v>
      </c>
      <c r="B57">
        <v>-126</v>
      </c>
      <c r="C57">
        <v>-41.74</v>
      </c>
      <c r="D57">
        <v>-56.72</v>
      </c>
      <c r="E57">
        <v>-41.01</v>
      </c>
      <c r="F57">
        <v>-54.44</v>
      </c>
    </row>
    <row r="58" spans="1:6" x14ac:dyDescent="0.25">
      <c r="A58" s="1" t="s">
        <v>28</v>
      </c>
      <c r="B58">
        <v>-125</v>
      </c>
      <c r="C58">
        <v>-39.56</v>
      </c>
      <c r="D58">
        <v>-35.19</v>
      </c>
      <c r="E58">
        <v>-39.229999999999997</v>
      </c>
      <c r="F58">
        <v>-34.42</v>
      </c>
    </row>
    <row r="59" spans="1:6" x14ac:dyDescent="0.25">
      <c r="A59" s="1" t="s">
        <v>28</v>
      </c>
      <c r="B59">
        <v>-124</v>
      </c>
      <c r="C59">
        <v>-37.9</v>
      </c>
      <c r="D59">
        <v>-18.07</v>
      </c>
      <c r="E59">
        <v>-37.58</v>
      </c>
      <c r="F59">
        <v>-17.260000000000002</v>
      </c>
    </row>
    <row r="60" spans="1:6" x14ac:dyDescent="0.25">
      <c r="A60" s="1" t="s">
        <v>28</v>
      </c>
      <c r="B60">
        <v>-123</v>
      </c>
      <c r="C60">
        <v>-36.619999999999997</v>
      </c>
      <c r="D60">
        <v>-3.62</v>
      </c>
      <c r="E60">
        <v>-36.39</v>
      </c>
      <c r="F60">
        <v>-3.58</v>
      </c>
    </row>
    <row r="61" spans="1:6" x14ac:dyDescent="0.25">
      <c r="A61" s="1" t="s">
        <v>28</v>
      </c>
      <c r="B61">
        <v>-122</v>
      </c>
      <c r="C61">
        <v>-35.78</v>
      </c>
      <c r="D61">
        <v>9.23</v>
      </c>
      <c r="E61">
        <v>-35.51</v>
      </c>
      <c r="F61">
        <v>9.4499999999999993</v>
      </c>
    </row>
    <row r="62" spans="1:6" x14ac:dyDescent="0.25">
      <c r="A62" s="1" t="s">
        <v>28</v>
      </c>
      <c r="B62">
        <v>-121</v>
      </c>
      <c r="C62">
        <v>-35.479999999999997</v>
      </c>
      <c r="D62">
        <v>22.61</v>
      </c>
      <c r="E62">
        <v>-35.19</v>
      </c>
      <c r="F62">
        <v>22.35</v>
      </c>
    </row>
    <row r="63" spans="1:6" x14ac:dyDescent="0.25">
      <c r="A63" s="1" t="s">
        <v>28</v>
      </c>
      <c r="B63">
        <v>-120</v>
      </c>
      <c r="C63">
        <v>-35.61</v>
      </c>
      <c r="D63">
        <v>35.479999999999997</v>
      </c>
      <c r="E63">
        <v>-35.43</v>
      </c>
      <c r="F63">
        <v>35.049999999999997</v>
      </c>
    </row>
    <row r="64" spans="1:6" x14ac:dyDescent="0.25">
      <c r="A64" s="1" t="s">
        <v>28</v>
      </c>
      <c r="B64">
        <v>-119</v>
      </c>
      <c r="C64">
        <v>-36.29</v>
      </c>
      <c r="D64">
        <v>48.78</v>
      </c>
      <c r="E64">
        <v>-36.119999999999997</v>
      </c>
      <c r="F64">
        <v>47.28</v>
      </c>
    </row>
    <row r="65" spans="1:6" x14ac:dyDescent="0.25">
      <c r="A65" s="1" t="s">
        <v>28</v>
      </c>
      <c r="B65">
        <v>-118</v>
      </c>
      <c r="C65">
        <v>-37.51</v>
      </c>
      <c r="D65">
        <v>63.92</v>
      </c>
      <c r="E65">
        <v>-37.35</v>
      </c>
      <c r="F65">
        <v>63.7</v>
      </c>
    </row>
    <row r="66" spans="1:6" x14ac:dyDescent="0.25">
      <c r="A66" s="1" t="s">
        <v>28</v>
      </c>
      <c r="B66">
        <v>-117</v>
      </c>
      <c r="C66">
        <v>-39.299999999999997</v>
      </c>
      <c r="D66">
        <v>82.93</v>
      </c>
      <c r="E66">
        <v>-39.36</v>
      </c>
      <c r="F66">
        <v>82.21</v>
      </c>
    </row>
    <row r="67" spans="1:6" x14ac:dyDescent="0.25">
      <c r="A67" s="1" t="s">
        <v>28</v>
      </c>
      <c r="B67">
        <v>-116</v>
      </c>
      <c r="C67">
        <v>-41.42</v>
      </c>
      <c r="D67">
        <v>106.7</v>
      </c>
      <c r="E67">
        <v>-41.59</v>
      </c>
      <c r="F67">
        <v>107.84</v>
      </c>
    </row>
    <row r="68" spans="1:6" x14ac:dyDescent="0.25">
      <c r="A68" s="1" t="s">
        <v>28</v>
      </c>
      <c r="B68">
        <v>-115</v>
      </c>
      <c r="C68">
        <v>-43.56</v>
      </c>
      <c r="D68">
        <v>137.11000000000001</v>
      </c>
      <c r="E68">
        <v>-43.16</v>
      </c>
      <c r="F68">
        <v>137.69999999999999</v>
      </c>
    </row>
    <row r="69" spans="1:6" x14ac:dyDescent="0.25">
      <c r="A69" s="1" t="s">
        <v>28</v>
      </c>
      <c r="B69">
        <v>-114</v>
      </c>
      <c r="C69">
        <v>-45.04</v>
      </c>
      <c r="D69">
        <v>174.3</v>
      </c>
      <c r="E69">
        <v>-44.37</v>
      </c>
      <c r="F69">
        <v>174.56</v>
      </c>
    </row>
    <row r="70" spans="1:6" x14ac:dyDescent="0.25">
      <c r="A70" s="1" t="s">
        <v>28</v>
      </c>
      <c r="B70">
        <v>-113</v>
      </c>
      <c r="C70">
        <v>-45.41</v>
      </c>
      <c r="D70">
        <v>-146.94</v>
      </c>
      <c r="E70">
        <v>-45.21</v>
      </c>
      <c r="F70">
        <v>-147.38999999999999</v>
      </c>
    </row>
    <row r="71" spans="1:6" x14ac:dyDescent="0.25">
      <c r="A71" s="1" t="s">
        <v>28</v>
      </c>
      <c r="B71">
        <v>-112</v>
      </c>
      <c r="C71">
        <v>-44.22</v>
      </c>
      <c r="D71">
        <v>-109.07</v>
      </c>
      <c r="E71">
        <v>-44.1</v>
      </c>
      <c r="F71">
        <v>-107.26</v>
      </c>
    </row>
    <row r="72" spans="1:6" x14ac:dyDescent="0.25">
      <c r="A72" s="1" t="s">
        <v>28</v>
      </c>
      <c r="B72">
        <v>-111</v>
      </c>
      <c r="C72">
        <v>-42.41</v>
      </c>
      <c r="D72">
        <v>-79.27</v>
      </c>
      <c r="E72">
        <v>-42.17</v>
      </c>
      <c r="F72">
        <v>-79.42</v>
      </c>
    </row>
    <row r="73" spans="1:6" x14ac:dyDescent="0.25">
      <c r="A73" s="1" t="s">
        <v>28</v>
      </c>
      <c r="B73">
        <v>-110</v>
      </c>
      <c r="C73">
        <v>-40.270000000000003</v>
      </c>
      <c r="D73">
        <v>-56.87</v>
      </c>
      <c r="E73">
        <v>-40.06</v>
      </c>
      <c r="F73">
        <v>-57.52</v>
      </c>
    </row>
    <row r="74" spans="1:6" x14ac:dyDescent="0.25">
      <c r="A74" s="1" t="s">
        <v>28</v>
      </c>
      <c r="B74">
        <v>-109</v>
      </c>
      <c r="C74">
        <v>-38.619999999999997</v>
      </c>
      <c r="D74">
        <v>-40.85</v>
      </c>
      <c r="E74">
        <v>-38.409999999999997</v>
      </c>
      <c r="F74">
        <v>-42.26</v>
      </c>
    </row>
    <row r="75" spans="1:6" x14ac:dyDescent="0.25">
      <c r="A75" s="1" t="s">
        <v>28</v>
      </c>
      <c r="B75">
        <v>-108</v>
      </c>
      <c r="C75">
        <v>-37.99</v>
      </c>
      <c r="D75">
        <v>-29.81</v>
      </c>
      <c r="E75">
        <v>-37.799999999999997</v>
      </c>
      <c r="F75">
        <v>-30.68</v>
      </c>
    </row>
    <row r="76" spans="1:6" x14ac:dyDescent="0.25">
      <c r="A76" s="1" t="s">
        <v>28</v>
      </c>
      <c r="B76">
        <v>-107</v>
      </c>
      <c r="C76">
        <v>-37.85</v>
      </c>
      <c r="D76">
        <v>-19.54</v>
      </c>
      <c r="E76">
        <v>-37.729999999999997</v>
      </c>
      <c r="F76">
        <v>-20.309999999999999</v>
      </c>
    </row>
    <row r="77" spans="1:6" x14ac:dyDescent="0.25">
      <c r="A77" s="1" t="s">
        <v>28</v>
      </c>
      <c r="B77">
        <v>-106</v>
      </c>
      <c r="C77">
        <v>-38.549999999999997</v>
      </c>
      <c r="D77">
        <v>-5.16</v>
      </c>
      <c r="E77">
        <v>-38.47</v>
      </c>
      <c r="F77">
        <v>-6.23</v>
      </c>
    </row>
    <row r="78" spans="1:6" x14ac:dyDescent="0.25">
      <c r="A78" s="1" t="s">
        <v>28</v>
      </c>
      <c r="B78">
        <v>-105</v>
      </c>
      <c r="C78">
        <v>-40.200000000000003</v>
      </c>
      <c r="D78">
        <v>15.13</v>
      </c>
      <c r="E78">
        <v>-40</v>
      </c>
      <c r="F78">
        <v>14.15</v>
      </c>
    </row>
    <row r="79" spans="1:6" x14ac:dyDescent="0.25">
      <c r="A79" s="1" t="s">
        <v>28</v>
      </c>
      <c r="B79">
        <v>-104</v>
      </c>
      <c r="C79">
        <v>-41.25</v>
      </c>
      <c r="D79">
        <v>44.62</v>
      </c>
      <c r="E79">
        <v>-41.2</v>
      </c>
      <c r="F79">
        <v>41.66</v>
      </c>
    </row>
    <row r="80" spans="1:6" x14ac:dyDescent="0.25">
      <c r="A80" s="1" t="s">
        <v>28</v>
      </c>
      <c r="B80">
        <v>-103</v>
      </c>
      <c r="C80">
        <v>-40.9</v>
      </c>
      <c r="D80">
        <v>76.150000000000006</v>
      </c>
      <c r="E80">
        <v>-40.869999999999997</v>
      </c>
      <c r="F80">
        <v>73.81</v>
      </c>
    </row>
    <row r="81" spans="1:6" x14ac:dyDescent="0.25">
      <c r="A81" s="1" t="s">
        <v>28</v>
      </c>
      <c r="B81">
        <v>-102</v>
      </c>
      <c r="C81">
        <v>-39.369999999999997</v>
      </c>
      <c r="D81">
        <v>103.17</v>
      </c>
      <c r="E81">
        <v>-39.44</v>
      </c>
      <c r="F81">
        <v>101.91</v>
      </c>
    </row>
    <row r="82" spans="1:6" x14ac:dyDescent="0.25">
      <c r="A82" s="1" t="s">
        <v>28</v>
      </c>
      <c r="B82">
        <v>-101</v>
      </c>
      <c r="C82">
        <v>-37.85</v>
      </c>
      <c r="D82">
        <v>121.83</v>
      </c>
      <c r="E82">
        <v>-37.909999999999997</v>
      </c>
      <c r="F82">
        <v>122.31</v>
      </c>
    </row>
    <row r="83" spans="1:6" x14ac:dyDescent="0.25">
      <c r="A83" s="1" t="s">
        <v>28</v>
      </c>
      <c r="B83">
        <v>-100</v>
      </c>
      <c r="C83">
        <v>-36.74</v>
      </c>
      <c r="D83">
        <v>138.31</v>
      </c>
      <c r="E83">
        <v>-36.81</v>
      </c>
      <c r="F83">
        <v>137.87</v>
      </c>
    </row>
    <row r="84" spans="1:6" x14ac:dyDescent="0.25">
      <c r="A84" s="1" t="s">
        <v>28</v>
      </c>
      <c r="B84">
        <v>-99</v>
      </c>
      <c r="C84">
        <v>-36.450000000000003</v>
      </c>
      <c r="D84">
        <v>152.77000000000001</v>
      </c>
      <c r="E84">
        <v>-36.479999999999997</v>
      </c>
      <c r="F84">
        <v>151.43</v>
      </c>
    </row>
    <row r="85" spans="1:6" x14ac:dyDescent="0.25">
      <c r="A85" s="1" t="s">
        <v>28</v>
      </c>
      <c r="B85">
        <v>-98</v>
      </c>
      <c r="C85">
        <v>-36.479999999999997</v>
      </c>
      <c r="D85">
        <v>168.86</v>
      </c>
      <c r="E85">
        <v>-36.54</v>
      </c>
      <c r="F85">
        <v>168.01</v>
      </c>
    </row>
    <row r="86" spans="1:6" x14ac:dyDescent="0.25">
      <c r="A86" s="1" t="s">
        <v>28</v>
      </c>
      <c r="B86">
        <v>-97</v>
      </c>
      <c r="C86">
        <v>-36.78</v>
      </c>
      <c r="D86">
        <v>-172.24</v>
      </c>
      <c r="E86">
        <v>-36.880000000000003</v>
      </c>
      <c r="F86">
        <v>-173.22</v>
      </c>
    </row>
    <row r="87" spans="1:6" x14ac:dyDescent="0.25">
      <c r="A87" s="1" t="s">
        <v>28</v>
      </c>
      <c r="B87">
        <v>-96</v>
      </c>
      <c r="C87">
        <v>-36.9</v>
      </c>
      <c r="D87">
        <v>-150.58000000000001</v>
      </c>
      <c r="E87">
        <v>-37.090000000000003</v>
      </c>
      <c r="F87">
        <v>-152.16999999999999</v>
      </c>
    </row>
    <row r="88" spans="1:6" x14ac:dyDescent="0.25">
      <c r="A88" s="1" t="s">
        <v>28</v>
      </c>
      <c r="B88">
        <v>-95</v>
      </c>
      <c r="C88">
        <v>-37.08</v>
      </c>
      <c r="D88">
        <v>-127.72</v>
      </c>
      <c r="E88">
        <v>-37.22</v>
      </c>
      <c r="F88">
        <v>-129.1</v>
      </c>
    </row>
    <row r="89" spans="1:6" x14ac:dyDescent="0.25">
      <c r="A89" s="1" t="s">
        <v>28</v>
      </c>
      <c r="B89">
        <v>-94</v>
      </c>
      <c r="C89">
        <v>-36.76</v>
      </c>
      <c r="D89">
        <v>-104.98</v>
      </c>
      <c r="E89">
        <v>-36.909999999999997</v>
      </c>
      <c r="F89">
        <v>-104.79</v>
      </c>
    </row>
    <row r="90" spans="1:6" x14ac:dyDescent="0.25">
      <c r="A90" s="1" t="s">
        <v>28</v>
      </c>
      <c r="B90">
        <v>-93</v>
      </c>
      <c r="C90">
        <v>-35.96</v>
      </c>
      <c r="D90">
        <v>-82.34</v>
      </c>
      <c r="E90">
        <v>-36.17</v>
      </c>
      <c r="F90">
        <v>-81.319999999999993</v>
      </c>
    </row>
    <row r="91" spans="1:6" x14ac:dyDescent="0.25">
      <c r="A91" s="1" t="s">
        <v>28</v>
      </c>
      <c r="B91">
        <v>-92</v>
      </c>
      <c r="C91">
        <v>-35.11</v>
      </c>
      <c r="D91">
        <v>-61.39</v>
      </c>
      <c r="E91">
        <v>-35.159999999999997</v>
      </c>
      <c r="F91">
        <v>-60.3</v>
      </c>
    </row>
    <row r="92" spans="1:6" x14ac:dyDescent="0.25">
      <c r="A92" s="1" t="s">
        <v>28</v>
      </c>
      <c r="B92">
        <v>-91</v>
      </c>
      <c r="C92">
        <v>-33.96</v>
      </c>
      <c r="D92">
        <v>-42.33</v>
      </c>
      <c r="E92">
        <v>-33.92</v>
      </c>
      <c r="F92">
        <v>-40.42</v>
      </c>
    </row>
    <row r="93" spans="1:6" x14ac:dyDescent="0.25">
      <c r="A93" s="1" t="s">
        <v>28</v>
      </c>
      <c r="B93">
        <v>-90</v>
      </c>
      <c r="C93">
        <v>-32.549999999999997</v>
      </c>
      <c r="D93">
        <v>-24.56</v>
      </c>
      <c r="E93">
        <v>-32.54</v>
      </c>
      <c r="F93">
        <v>-22.95</v>
      </c>
    </row>
    <row r="94" spans="1:6" x14ac:dyDescent="0.25">
      <c r="A94" s="1" t="s">
        <v>28</v>
      </c>
      <c r="B94">
        <v>-89</v>
      </c>
      <c r="C94">
        <v>-31.29</v>
      </c>
      <c r="D94">
        <v>-9.7799999999999994</v>
      </c>
      <c r="E94">
        <v>-31.17</v>
      </c>
      <c r="F94">
        <v>-8.3699999999999992</v>
      </c>
    </row>
    <row r="95" spans="1:6" x14ac:dyDescent="0.25">
      <c r="A95" s="1" t="s">
        <v>28</v>
      </c>
      <c r="B95">
        <v>-88</v>
      </c>
      <c r="C95">
        <v>-30.18</v>
      </c>
      <c r="D95">
        <v>1.73</v>
      </c>
      <c r="E95">
        <v>-30.17</v>
      </c>
      <c r="F95">
        <v>2.77</v>
      </c>
    </row>
    <row r="96" spans="1:6" x14ac:dyDescent="0.25">
      <c r="A96" s="1" t="s">
        <v>28</v>
      </c>
      <c r="B96">
        <v>-87</v>
      </c>
      <c r="C96">
        <v>-29.49</v>
      </c>
      <c r="D96">
        <v>12.07</v>
      </c>
      <c r="E96">
        <v>-29.58</v>
      </c>
      <c r="F96">
        <v>11.77</v>
      </c>
    </row>
    <row r="97" spans="1:6" x14ac:dyDescent="0.25">
      <c r="A97" s="1" t="s">
        <v>28</v>
      </c>
      <c r="B97">
        <v>-86</v>
      </c>
      <c r="C97">
        <v>-29.29</v>
      </c>
      <c r="D97">
        <v>22</v>
      </c>
      <c r="E97">
        <v>-29.32</v>
      </c>
      <c r="F97">
        <v>21.72</v>
      </c>
    </row>
    <row r="98" spans="1:6" x14ac:dyDescent="0.25">
      <c r="A98" s="1" t="s">
        <v>28</v>
      </c>
      <c r="B98">
        <v>-85</v>
      </c>
      <c r="C98">
        <v>-29.43</v>
      </c>
      <c r="D98">
        <v>32.409999999999997</v>
      </c>
      <c r="E98">
        <v>-29.44</v>
      </c>
      <c r="F98">
        <v>32.6</v>
      </c>
    </row>
    <row r="99" spans="1:6" x14ac:dyDescent="0.25">
      <c r="A99" s="1" t="s">
        <v>28</v>
      </c>
      <c r="B99">
        <v>-84</v>
      </c>
      <c r="C99">
        <v>-29.82</v>
      </c>
      <c r="D99">
        <v>44.74</v>
      </c>
      <c r="E99">
        <v>-29.87</v>
      </c>
      <c r="F99">
        <v>44.93</v>
      </c>
    </row>
    <row r="100" spans="1:6" x14ac:dyDescent="0.25">
      <c r="A100" s="1" t="s">
        <v>28</v>
      </c>
      <c r="B100">
        <v>-83</v>
      </c>
      <c r="C100">
        <v>-30.12</v>
      </c>
      <c r="D100">
        <v>62.25</v>
      </c>
      <c r="E100">
        <v>-30.17</v>
      </c>
      <c r="F100">
        <v>61.49</v>
      </c>
    </row>
    <row r="101" spans="1:6" x14ac:dyDescent="0.25">
      <c r="A101" s="1" t="s">
        <v>28</v>
      </c>
      <c r="B101">
        <v>-82</v>
      </c>
      <c r="C101">
        <v>-29.99</v>
      </c>
      <c r="D101">
        <v>79.95</v>
      </c>
      <c r="E101">
        <v>-30.03</v>
      </c>
      <c r="F101">
        <v>79.680000000000007</v>
      </c>
    </row>
    <row r="102" spans="1:6" x14ac:dyDescent="0.25">
      <c r="A102" s="1" t="s">
        <v>28</v>
      </c>
      <c r="B102">
        <v>-81</v>
      </c>
      <c r="C102">
        <v>-29.42</v>
      </c>
      <c r="D102">
        <v>96.85</v>
      </c>
      <c r="E102">
        <v>-29.42</v>
      </c>
      <c r="F102">
        <v>96.84</v>
      </c>
    </row>
    <row r="103" spans="1:6" x14ac:dyDescent="0.25">
      <c r="A103" s="1" t="s">
        <v>28</v>
      </c>
      <c r="B103">
        <v>-80</v>
      </c>
      <c r="C103">
        <v>-28.67</v>
      </c>
      <c r="D103">
        <v>110.65</v>
      </c>
      <c r="E103">
        <v>-28.72</v>
      </c>
      <c r="F103">
        <v>109.92</v>
      </c>
    </row>
    <row r="104" spans="1:6" x14ac:dyDescent="0.25">
      <c r="A104" s="1" t="s">
        <v>28</v>
      </c>
      <c r="B104">
        <v>-79</v>
      </c>
      <c r="C104">
        <v>-28.14</v>
      </c>
      <c r="D104">
        <v>121.07</v>
      </c>
      <c r="E104">
        <v>-28.14</v>
      </c>
      <c r="F104">
        <v>120.08</v>
      </c>
    </row>
    <row r="105" spans="1:6" x14ac:dyDescent="0.25">
      <c r="A105" s="1" t="s">
        <v>28</v>
      </c>
      <c r="B105">
        <v>-78</v>
      </c>
      <c r="C105">
        <v>-27.9</v>
      </c>
      <c r="D105">
        <v>128.71</v>
      </c>
      <c r="E105">
        <v>-27.85</v>
      </c>
      <c r="F105">
        <v>128.91999999999999</v>
      </c>
    </row>
    <row r="106" spans="1:6" x14ac:dyDescent="0.25">
      <c r="A106" s="1" t="s">
        <v>28</v>
      </c>
      <c r="B106">
        <v>-77</v>
      </c>
      <c r="C106">
        <v>-27.81</v>
      </c>
      <c r="D106">
        <v>138.1</v>
      </c>
      <c r="E106">
        <v>-27.79</v>
      </c>
      <c r="F106">
        <v>137.24</v>
      </c>
    </row>
    <row r="107" spans="1:6" x14ac:dyDescent="0.25">
      <c r="A107" s="1" t="s">
        <v>28</v>
      </c>
      <c r="B107">
        <v>-76</v>
      </c>
      <c r="C107">
        <v>-27.94</v>
      </c>
      <c r="D107">
        <v>146.22</v>
      </c>
      <c r="E107">
        <v>-28.01</v>
      </c>
      <c r="F107">
        <v>145.03</v>
      </c>
    </row>
    <row r="108" spans="1:6" x14ac:dyDescent="0.25">
      <c r="A108" s="1" t="s">
        <v>28</v>
      </c>
      <c r="B108">
        <v>-75</v>
      </c>
      <c r="C108">
        <v>-28.12</v>
      </c>
      <c r="D108">
        <v>155.07</v>
      </c>
      <c r="E108">
        <v>-28.16</v>
      </c>
      <c r="F108">
        <v>153.72</v>
      </c>
    </row>
    <row r="109" spans="1:6" x14ac:dyDescent="0.25">
      <c r="A109" s="1" t="s">
        <v>28</v>
      </c>
      <c r="B109">
        <v>-74</v>
      </c>
      <c r="C109">
        <v>-28.3</v>
      </c>
      <c r="D109">
        <v>164.83</v>
      </c>
      <c r="E109">
        <v>-28.2</v>
      </c>
      <c r="F109">
        <v>165.25</v>
      </c>
    </row>
    <row r="110" spans="1:6" x14ac:dyDescent="0.25">
      <c r="A110" s="1" t="s">
        <v>28</v>
      </c>
      <c r="B110">
        <v>-73</v>
      </c>
      <c r="C110">
        <v>-28.11</v>
      </c>
      <c r="D110">
        <v>176.82</v>
      </c>
      <c r="E110">
        <v>-28.15</v>
      </c>
      <c r="F110">
        <v>175.67</v>
      </c>
    </row>
    <row r="111" spans="1:6" x14ac:dyDescent="0.25">
      <c r="A111" s="1" t="s">
        <v>28</v>
      </c>
      <c r="B111">
        <v>-72</v>
      </c>
      <c r="C111">
        <v>-27.66</v>
      </c>
      <c r="D111">
        <v>-171.32</v>
      </c>
      <c r="E111">
        <v>-27.62</v>
      </c>
      <c r="F111">
        <v>-171.65</v>
      </c>
    </row>
    <row r="112" spans="1:6" x14ac:dyDescent="0.25">
      <c r="A112" s="1" t="s">
        <v>28</v>
      </c>
      <c r="B112">
        <v>-71</v>
      </c>
      <c r="C112">
        <v>-27.05</v>
      </c>
      <c r="D112">
        <v>-160.99</v>
      </c>
      <c r="E112">
        <v>-26.93</v>
      </c>
      <c r="F112">
        <v>-160.72999999999999</v>
      </c>
    </row>
    <row r="113" spans="1:6" x14ac:dyDescent="0.25">
      <c r="A113" s="1" t="s">
        <v>28</v>
      </c>
      <c r="B113">
        <v>-70</v>
      </c>
      <c r="C113">
        <v>-26.34</v>
      </c>
      <c r="D113">
        <v>-150.84</v>
      </c>
      <c r="E113">
        <v>-26.15</v>
      </c>
      <c r="F113">
        <v>-149.87</v>
      </c>
    </row>
    <row r="114" spans="1:6" x14ac:dyDescent="0.25">
      <c r="A114" s="1" t="s">
        <v>28</v>
      </c>
      <c r="B114">
        <v>-69</v>
      </c>
      <c r="C114">
        <v>-25.61</v>
      </c>
      <c r="D114">
        <v>-140.82</v>
      </c>
      <c r="E114">
        <v>-25.53</v>
      </c>
      <c r="F114">
        <v>-140.46</v>
      </c>
    </row>
    <row r="115" spans="1:6" x14ac:dyDescent="0.25">
      <c r="A115" s="1" t="s">
        <v>28</v>
      </c>
      <c r="B115">
        <v>-68</v>
      </c>
      <c r="C115">
        <v>-24.99</v>
      </c>
      <c r="D115">
        <v>-130.99</v>
      </c>
      <c r="E115">
        <v>-24.97</v>
      </c>
      <c r="F115">
        <v>-131.88</v>
      </c>
    </row>
    <row r="116" spans="1:6" x14ac:dyDescent="0.25">
      <c r="A116" s="1" t="s">
        <v>28</v>
      </c>
      <c r="B116">
        <v>-67</v>
      </c>
      <c r="C116">
        <v>-24.51</v>
      </c>
      <c r="D116">
        <v>-121.76</v>
      </c>
      <c r="E116">
        <v>-24.45</v>
      </c>
      <c r="F116">
        <v>-122.38</v>
      </c>
    </row>
    <row r="117" spans="1:6" x14ac:dyDescent="0.25">
      <c r="A117" s="1" t="s">
        <v>28</v>
      </c>
      <c r="B117">
        <v>-66</v>
      </c>
      <c r="C117">
        <v>-24.1</v>
      </c>
      <c r="D117">
        <v>-112.26</v>
      </c>
      <c r="E117">
        <v>-23.98</v>
      </c>
      <c r="F117">
        <v>-112.03</v>
      </c>
    </row>
    <row r="118" spans="1:6" x14ac:dyDescent="0.25">
      <c r="A118" s="1" t="s">
        <v>28</v>
      </c>
      <c r="B118">
        <v>-65</v>
      </c>
      <c r="C118">
        <v>-23.61</v>
      </c>
      <c r="D118">
        <v>-102.11</v>
      </c>
      <c r="E118">
        <v>-23.56</v>
      </c>
      <c r="F118">
        <v>-102.53</v>
      </c>
    </row>
    <row r="119" spans="1:6" x14ac:dyDescent="0.25">
      <c r="A119" s="1" t="s">
        <v>28</v>
      </c>
      <c r="B119">
        <v>-64</v>
      </c>
      <c r="C119">
        <v>-23.06</v>
      </c>
      <c r="D119">
        <v>-91.74</v>
      </c>
      <c r="E119">
        <v>-23.02</v>
      </c>
      <c r="F119">
        <v>-92.25</v>
      </c>
    </row>
    <row r="120" spans="1:6" x14ac:dyDescent="0.25">
      <c r="A120" s="1" t="s">
        <v>28</v>
      </c>
      <c r="B120">
        <v>-63</v>
      </c>
      <c r="C120">
        <v>-22.45</v>
      </c>
      <c r="D120">
        <v>-82.43</v>
      </c>
      <c r="E120">
        <v>-22.44</v>
      </c>
      <c r="F120">
        <v>-82.97</v>
      </c>
    </row>
    <row r="121" spans="1:6" x14ac:dyDescent="0.25">
      <c r="A121" s="1" t="s">
        <v>28</v>
      </c>
      <c r="B121">
        <v>-62</v>
      </c>
      <c r="C121">
        <v>-21.82</v>
      </c>
      <c r="D121">
        <v>-73.58</v>
      </c>
      <c r="E121">
        <v>-21.78</v>
      </c>
      <c r="F121">
        <v>-73.989999999999995</v>
      </c>
    </row>
    <row r="122" spans="1:6" x14ac:dyDescent="0.25">
      <c r="A122" s="1" t="s">
        <v>28</v>
      </c>
      <c r="B122">
        <v>-61</v>
      </c>
      <c r="C122">
        <v>-21.16</v>
      </c>
      <c r="D122">
        <v>-64.41</v>
      </c>
      <c r="E122">
        <v>-21.11</v>
      </c>
      <c r="F122">
        <v>-64.67</v>
      </c>
    </row>
    <row r="123" spans="1:6" x14ac:dyDescent="0.25">
      <c r="A123" s="1" t="s">
        <v>28</v>
      </c>
      <c r="B123">
        <v>-60</v>
      </c>
      <c r="C123">
        <v>-20.53</v>
      </c>
      <c r="D123">
        <v>-56.47</v>
      </c>
      <c r="E123">
        <v>-20.49</v>
      </c>
      <c r="F123">
        <v>-56.89</v>
      </c>
    </row>
    <row r="124" spans="1:6" x14ac:dyDescent="0.25">
      <c r="A124" s="1" t="s">
        <v>28</v>
      </c>
      <c r="B124">
        <v>-59</v>
      </c>
      <c r="C124">
        <v>-19.93</v>
      </c>
      <c r="D124">
        <v>-47.73</v>
      </c>
      <c r="E124">
        <v>-19.88</v>
      </c>
      <c r="F124">
        <v>-47.76</v>
      </c>
    </row>
    <row r="125" spans="1:6" x14ac:dyDescent="0.25">
      <c r="A125" s="1" t="s">
        <v>28</v>
      </c>
      <c r="B125">
        <v>-58</v>
      </c>
      <c r="C125">
        <v>-19.39</v>
      </c>
      <c r="D125">
        <v>-38.68</v>
      </c>
      <c r="E125">
        <v>-19.34</v>
      </c>
      <c r="F125">
        <v>-38.76</v>
      </c>
    </row>
    <row r="126" spans="1:6" x14ac:dyDescent="0.25">
      <c r="A126" s="1" t="s">
        <v>28</v>
      </c>
      <c r="B126">
        <v>-57</v>
      </c>
      <c r="C126">
        <v>-18.88</v>
      </c>
      <c r="D126">
        <v>-29.07</v>
      </c>
      <c r="E126">
        <v>-18.829999999999998</v>
      </c>
      <c r="F126">
        <v>-29.32</v>
      </c>
    </row>
    <row r="127" spans="1:6" x14ac:dyDescent="0.25">
      <c r="A127" s="1" t="s">
        <v>28</v>
      </c>
      <c r="B127">
        <v>-56</v>
      </c>
      <c r="C127">
        <v>-18.43</v>
      </c>
      <c r="D127">
        <v>-19.75</v>
      </c>
      <c r="E127">
        <v>-18.350000000000001</v>
      </c>
      <c r="F127">
        <v>-19.739999999999998</v>
      </c>
    </row>
    <row r="128" spans="1:6" x14ac:dyDescent="0.25">
      <c r="A128" s="1" t="s">
        <v>28</v>
      </c>
      <c r="B128">
        <v>-55</v>
      </c>
      <c r="C128">
        <v>-17.98</v>
      </c>
      <c r="D128">
        <v>-10.52</v>
      </c>
      <c r="E128">
        <v>-17.91</v>
      </c>
      <c r="F128">
        <v>-10.95</v>
      </c>
    </row>
    <row r="129" spans="1:6" x14ac:dyDescent="0.25">
      <c r="A129" s="1" t="s">
        <v>28</v>
      </c>
      <c r="B129">
        <v>-54</v>
      </c>
      <c r="C129">
        <v>-17.5</v>
      </c>
      <c r="D129">
        <v>-0.86</v>
      </c>
      <c r="E129">
        <v>-17.43</v>
      </c>
      <c r="F129">
        <v>-0.69</v>
      </c>
    </row>
    <row r="130" spans="1:6" x14ac:dyDescent="0.25">
      <c r="A130" s="1" t="s">
        <v>28</v>
      </c>
      <c r="B130">
        <v>-53</v>
      </c>
      <c r="C130">
        <v>-17</v>
      </c>
      <c r="D130">
        <v>9.66</v>
      </c>
      <c r="E130">
        <v>-16.97</v>
      </c>
      <c r="F130">
        <v>9.23</v>
      </c>
    </row>
    <row r="131" spans="1:6" x14ac:dyDescent="0.25">
      <c r="A131" s="1" t="s">
        <v>28</v>
      </c>
      <c r="B131">
        <v>-52</v>
      </c>
      <c r="C131">
        <v>-16.559999999999999</v>
      </c>
      <c r="D131">
        <v>19.07</v>
      </c>
      <c r="E131">
        <v>-16.52</v>
      </c>
      <c r="F131">
        <v>18.45</v>
      </c>
    </row>
    <row r="132" spans="1:6" x14ac:dyDescent="0.25">
      <c r="A132" s="1" t="s">
        <v>28</v>
      </c>
      <c r="B132">
        <v>-51</v>
      </c>
      <c r="C132">
        <v>-16.190000000000001</v>
      </c>
      <c r="D132">
        <v>27.55</v>
      </c>
      <c r="E132">
        <v>-16.14</v>
      </c>
      <c r="F132">
        <v>27.42</v>
      </c>
    </row>
    <row r="133" spans="1:6" x14ac:dyDescent="0.25">
      <c r="A133" s="1" t="s">
        <v>28</v>
      </c>
      <c r="B133">
        <v>-50</v>
      </c>
      <c r="C133">
        <v>-15.84</v>
      </c>
      <c r="D133">
        <v>36.700000000000003</v>
      </c>
      <c r="E133">
        <v>-15.82</v>
      </c>
      <c r="F133">
        <v>36.21</v>
      </c>
    </row>
    <row r="134" spans="1:6" x14ac:dyDescent="0.25">
      <c r="A134" s="1" t="s">
        <v>28</v>
      </c>
      <c r="B134">
        <v>-49</v>
      </c>
      <c r="C134">
        <v>-15.59</v>
      </c>
      <c r="D134">
        <v>45.22</v>
      </c>
      <c r="E134">
        <v>-15.56</v>
      </c>
      <c r="F134">
        <v>44.83</v>
      </c>
    </row>
    <row r="135" spans="1:6" x14ac:dyDescent="0.25">
      <c r="A135" s="1" t="s">
        <v>28</v>
      </c>
      <c r="B135">
        <v>-48</v>
      </c>
      <c r="C135">
        <v>-15.45</v>
      </c>
      <c r="D135">
        <v>52.83</v>
      </c>
      <c r="E135">
        <v>-15.4</v>
      </c>
      <c r="F135">
        <v>53.07</v>
      </c>
    </row>
    <row r="136" spans="1:6" x14ac:dyDescent="0.25">
      <c r="A136" s="1" t="s">
        <v>28</v>
      </c>
      <c r="B136">
        <v>-47</v>
      </c>
      <c r="C136">
        <v>-15.36</v>
      </c>
      <c r="D136">
        <v>61.11</v>
      </c>
      <c r="E136">
        <v>-15.34</v>
      </c>
      <c r="F136">
        <v>60.4</v>
      </c>
    </row>
    <row r="137" spans="1:6" x14ac:dyDescent="0.25">
      <c r="A137" s="1" t="s">
        <v>28</v>
      </c>
      <c r="B137">
        <v>-46</v>
      </c>
      <c r="C137">
        <v>-15.38</v>
      </c>
      <c r="D137">
        <v>69.95</v>
      </c>
      <c r="E137">
        <v>-15.36</v>
      </c>
      <c r="F137">
        <v>69.400000000000006</v>
      </c>
    </row>
    <row r="138" spans="1:6" x14ac:dyDescent="0.25">
      <c r="A138" s="1" t="s">
        <v>28</v>
      </c>
      <c r="B138">
        <v>-45</v>
      </c>
      <c r="C138">
        <v>-15.52</v>
      </c>
      <c r="D138">
        <v>78.12</v>
      </c>
      <c r="E138">
        <v>-15.51</v>
      </c>
      <c r="F138">
        <v>78.319999999999993</v>
      </c>
    </row>
    <row r="139" spans="1:6" x14ac:dyDescent="0.25">
      <c r="A139" s="1" t="s">
        <v>28</v>
      </c>
      <c r="B139">
        <v>-44</v>
      </c>
      <c r="C139">
        <v>-15.76</v>
      </c>
      <c r="D139">
        <v>86.54</v>
      </c>
      <c r="E139">
        <v>-15.74</v>
      </c>
      <c r="F139">
        <v>86.49</v>
      </c>
    </row>
    <row r="140" spans="1:6" x14ac:dyDescent="0.25">
      <c r="A140" s="1" t="s">
        <v>28</v>
      </c>
      <c r="B140">
        <v>-43</v>
      </c>
      <c r="C140">
        <v>-16.100000000000001</v>
      </c>
      <c r="D140">
        <v>95.81</v>
      </c>
      <c r="E140">
        <v>-16.059999999999999</v>
      </c>
      <c r="F140">
        <v>95.58</v>
      </c>
    </row>
    <row r="141" spans="1:6" x14ac:dyDescent="0.25">
      <c r="A141" s="1" t="s">
        <v>28</v>
      </c>
      <c r="B141">
        <v>-42</v>
      </c>
      <c r="C141">
        <v>-16.52</v>
      </c>
      <c r="D141">
        <v>104.74</v>
      </c>
      <c r="E141">
        <v>-16.5</v>
      </c>
      <c r="F141">
        <v>104.41</v>
      </c>
    </row>
    <row r="142" spans="1:6" x14ac:dyDescent="0.25">
      <c r="A142" s="1" t="s">
        <v>28</v>
      </c>
      <c r="B142">
        <v>-41</v>
      </c>
      <c r="C142">
        <v>-17.04</v>
      </c>
      <c r="D142">
        <v>114.65</v>
      </c>
      <c r="E142">
        <v>-16.98</v>
      </c>
      <c r="F142">
        <v>114.41</v>
      </c>
    </row>
    <row r="143" spans="1:6" x14ac:dyDescent="0.25">
      <c r="A143" s="1" t="s">
        <v>28</v>
      </c>
      <c r="B143">
        <v>-40</v>
      </c>
      <c r="C143">
        <v>-17.690000000000001</v>
      </c>
      <c r="D143">
        <v>123.22</v>
      </c>
      <c r="E143">
        <v>-17.649999999999999</v>
      </c>
      <c r="F143">
        <v>122.97</v>
      </c>
    </row>
    <row r="144" spans="1:6" x14ac:dyDescent="0.25">
      <c r="A144" s="1" t="s">
        <v>28</v>
      </c>
      <c r="B144">
        <v>-39</v>
      </c>
      <c r="C144">
        <v>-18.53</v>
      </c>
      <c r="D144">
        <v>132.82</v>
      </c>
      <c r="E144">
        <v>-18.46</v>
      </c>
      <c r="F144">
        <v>132.13999999999999</v>
      </c>
    </row>
    <row r="145" spans="1:6" x14ac:dyDescent="0.25">
      <c r="A145" s="1" t="s">
        <v>28</v>
      </c>
      <c r="B145">
        <v>-38</v>
      </c>
      <c r="C145">
        <v>-19.68</v>
      </c>
      <c r="D145">
        <v>142.25</v>
      </c>
      <c r="E145">
        <v>-19.62</v>
      </c>
      <c r="F145">
        <v>142.03</v>
      </c>
    </row>
    <row r="146" spans="1:6" x14ac:dyDescent="0.25">
      <c r="A146" s="1" t="s">
        <v>28</v>
      </c>
      <c r="B146">
        <v>-37</v>
      </c>
      <c r="C146">
        <v>-21.4</v>
      </c>
      <c r="D146">
        <v>152.47</v>
      </c>
      <c r="E146">
        <v>-21.29</v>
      </c>
      <c r="F146">
        <v>152.07</v>
      </c>
    </row>
    <row r="147" spans="1:6" x14ac:dyDescent="0.25">
      <c r="A147" s="1" t="s">
        <v>28</v>
      </c>
      <c r="B147">
        <v>-36</v>
      </c>
      <c r="C147">
        <v>-23.9</v>
      </c>
      <c r="D147">
        <v>163.89</v>
      </c>
      <c r="E147">
        <v>-23.85</v>
      </c>
      <c r="F147">
        <v>163.63999999999999</v>
      </c>
    </row>
    <row r="148" spans="1:6" x14ac:dyDescent="0.25">
      <c r="A148" s="1" t="s">
        <v>28</v>
      </c>
      <c r="B148">
        <v>-35</v>
      </c>
      <c r="C148">
        <v>-28.03</v>
      </c>
      <c r="D148">
        <v>-176.99</v>
      </c>
      <c r="E148">
        <v>-27.79</v>
      </c>
      <c r="F148">
        <v>-177.58</v>
      </c>
    </row>
    <row r="149" spans="1:6" x14ac:dyDescent="0.25">
      <c r="A149" s="1" t="s">
        <v>28</v>
      </c>
      <c r="B149">
        <v>-34</v>
      </c>
      <c r="C149">
        <v>-33.49</v>
      </c>
      <c r="D149">
        <v>-121.25</v>
      </c>
      <c r="E149">
        <v>-33.06</v>
      </c>
      <c r="F149">
        <v>-122.39</v>
      </c>
    </row>
    <row r="150" spans="1:6" x14ac:dyDescent="0.25">
      <c r="A150" s="1" t="s">
        <v>28</v>
      </c>
      <c r="B150">
        <v>-33</v>
      </c>
      <c r="C150">
        <v>-28.5</v>
      </c>
      <c r="D150">
        <v>-50.8</v>
      </c>
      <c r="E150">
        <v>-28.47</v>
      </c>
      <c r="F150">
        <v>-53.75</v>
      </c>
    </row>
    <row r="151" spans="1:6" x14ac:dyDescent="0.25">
      <c r="A151" s="1" t="s">
        <v>28</v>
      </c>
      <c r="B151">
        <v>-32</v>
      </c>
      <c r="C151">
        <v>-22.96</v>
      </c>
      <c r="D151">
        <v>-28.16</v>
      </c>
      <c r="E151">
        <v>-23.05</v>
      </c>
      <c r="F151">
        <v>-30.42</v>
      </c>
    </row>
    <row r="152" spans="1:6" x14ac:dyDescent="0.25">
      <c r="A152" s="1" t="s">
        <v>28</v>
      </c>
      <c r="B152">
        <v>-31</v>
      </c>
      <c r="C152">
        <v>-19.37</v>
      </c>
      <c r="D152">
        <v>-16.59</v>
      </c>
      <c r="E152">
        <v>-19.420000000000002</v>
      </c>
      <c r="F152">
        <v>-18.23</v>
      </c>
    </row>
    <row r="153" spans="1:6" x14ac:dyDescent="0.25">
      <c r="A153" s="1" t="s">
        <v>28</v>
      </c>
      <c r="B153">
        <v>-30</v>
      </c>
      <c r="C153">
        <v>-16.579999999999998</v>
      </c>
      <c r="D153">
        <v>-7.37</v>
      </c>
      <c r="E153">
        <v>-16.61</v>
      </c>
      <c r="F153">
        <v>-9.18</v>
      </c>
    </row>
    <row r="154" spans="1:6" x14ac:dyDescent="0.25">
      <c r="A154" s="1" t="s">
        <v>28</v>
      </c>
      <c r="B154">
        <v>-29</v>
      </c>
      <c r="C154">
        <v>-14.43</v>
      </c>
      <c r="D154">
        <v>-0.39</v>
      </c>
      <c r="E154">
        <v>-14.43</v>
      </c>
      <c r="F154">
        <v>-1.46</v>
      </c>
    </row>
    <row r="155" spans="1:6" x14ac:dyDescent="0.25">
      <c r="A155" s="1" t="s">
        <v>28</v>
      </c>
      <c r="B155">
        <v>-28</v>
      </c>
      <c r="C155">
        <v>-12.59</v>
      </c>
      <c r="D155">
        <v>6.06</v>
      </c>
      <c r="E155">
        <v>-12.61</v>
      </c>
      <c r="F155">
        <v>4.6399999999999997</v>
      </c>
    </row>
    <row r="156" spans="1:6" x14ac:dyDescent="0.25">
      <c r="A156" s="1" t="s">
        <v>28</v>
      </c>
      <c r="B156">
        <v>-27</v>
      </c>
      <c r="C156">
        <v>-11.01</v>
      </c>
      <c r="D156">
        <v>11.75</v>
      </c>
      <c r="E156">
        <v>-11.05</v>
      </c>
      <c r="F156">
        <v>10.33</v>
      </c>
    </row>
    <row r="157" spans="1:6" x14ac:dyDescent="0.25">
      <c r="A157" s="1" t="s">
        <v>28</v>
      </c>
      <c r="B157">
        <v>-26</v>
      </c>
      <c r="C157">
        <v>-9.6199999999999992</v>
      </c>
      <c r="D157">
        <v>17.010000000000002</v>
      </c>
      <c r="E157">
        <v>-9.6199999999999992</v>
      </c>
      <c r="F157">
        <v>16.11</v>
      </c>
    </row>
    <row r="158" spans="1:6" x14ac:dyDescent="0.25">
      <c r="A158" s="1" t="s">
        <v>28</v>
      </c>
      <c r="B158">
        <v>-25</v>
      </c>
      <c r="C158">
        <v>-8.3800000000000008</v>
      </c>
      <c r="D158">
        <v>21.91</v>
      </c>
      <c r="E158">
        <v>-8.3800000000000008</v>
      </c>
      <c r="F158">
        <v>21.27</v>
      </c>
    </row>
    <row r="159" spans="1:6" x14ac:dyDescent="0.25">
      <c r="A159" s="1" t="s">
        <v>28</v>
      </c>
      <c r="B159">
        <v>-24</v>
      </c>
      <c r="C159">
        <v>-7.28</v>
      </c>
      <c r="D159">
        <v>26.5</v>
      </c>
      <c r="E159">
        <v>-7.27</v>
      </c>
      <c r="F159">
        <v>26.12</v>
      </c>
    </row>
    <row r="160" spans="1:6" x14ac:dyDescent="0.25">
      <c r="A160" s="1" t="s">
        <v>28</v>
      </c>
      <c r="B160">
        <v>-23</v>
      </c>
      <c r="C160">
        <v>-6.27</v>
      </c>
      <c r="D160">
        <v>31.42</v>
      </c>
      <c r="E160">
        <v>-6.29</v>
      </c>
      <c r="F160">
        <v>30.19</v>
      </c>
    </row>
    <row r="161" spans="1:6" x14ac:dyDescent="0.25">
      <c r="A161" s="1" t="s">
        <v>28</v>
      </c>
      <c r="B161">
        <v>-22</v>
      </c>
      <c r="C161">
        <v>-5.38</v>
      </c>
      <c r="D161">
        <v>35.57</v>
      </c>
      <c r="E161">
        <v>-5.37</v>
      </c>
      <c r="F161">
        <v>34.83</v>
      </c>
    </row>
    <row r="162" spans="1:6" x14ac:dyDescent="0.25">
      <c r="A162" s="1" t="s">
        <v>28</v>
      </c>
      <c r="B162">
        <v>-21</v>
      </c>
      <c r="C162">
        <v>-4.57</v>
      </c>
      <c r="D162">
        <v>39.56</v>
      </c>
      <c r="E162">
        <v>-4.5599999999999996</v>
      </c>
      <c r="F162">
        <v>38.909999999999997</v>
      </c>
    </row>
    <row r="163" spans="1:6" x14ac:dyDescent="0.25">
      <c r="A163" s="1" t="s">
        <v>28</v>
      </c>
      <c r="B163">
        <v>-20</v>
      </c>
      <c r="C163">
        <v>-3.84</v>
      </c>
      <c r="D163">
        <v>43.23</v>
      </c>
      <c r="E163">
        <v>-3.83</v>
      </c>
      <c r="F163">
        <v>42.56</v>
      </c>
    </row>
    <row r="164" spans="1:6" x14ac:dyDescent="0.25">
      <c r="A164" s="1" t="s">
        <v>28</v>
      </c>
      <c r="B164">
        <v>-19</v>
      </c>
      <c r="C164">
        <v>-3.18</v>
      </c>
      <c r="D164">
        <v>46.54</v>
      </c>
      <c r="E164">
        <v>-3.2</v>
      </c>
      <c r="F164">
        <v>45.62</v>
      </c>
    </row>
    <row r="165" spans="1:6" x14ac:dyDescent="0.25">
      <c r="A165" s="1" t="s">
        <v>28</v>
      </c>
      <c r="B165">
        <v>-18</v>
      </c>
      <c r="C165">
        <v>-2.59</v>
      </c>
      <c r="D165">
        <v>49.78</v>
      </c>
      <c r="E165">
        <v>-2.59</v>
      </c>
      <c r="F165">
        <v>49.09</v>
      </c>
    </row>
    <row r="166" spans="1:6" x14ac:dyDescent="0.25">
      <c r="A166" s="1" t="s">
        <v>28</v>
      </c>
      <c r="B166">
        <v>-17</v>
      </c>
      <c r="C166">
        <v>-2.06</v>
      </c>
      <c r="D166">
        <v>52.86</v>
      </c>
      <c r="E166">
        <v>-2.0699999999999998</v>
      </c>
      <c r="F166">
        <v>52.13</v>
      </c>
    </row>
    <row r="167" spans="1:6" x14ac:dyDescent="0.25">
      <c r="A167" s="1" t="s">
        <v>28</v>
      </c>
      <c r="B167">
        <v>-16</v>
      </c>
      <c r="C167">
        <v>-1.6</v>
      </c>
      <c r="D167">
        <v>55.45</v>
      </c>
      <c r="E167">
        <v>-1.61</v>
      </c>
      <c r="F167">
        <v>54.64</v>
      </c>
    </row>
    <row r="168" spans="1:6" x14ac:dyDescent="0.25">
      <c r="A168" s="1" t="s">
        <v>28</v>
      </c>
      <c r="B168">
        <v>-15</v>
      </c>
      <c r="C168">
        <v>-1.2</v>
      </c>
      <c r="D168">
        <v>57.81</v>
      </c>
      <c r="E168">
        <v>-1.22</v>
      </c>
      <c r="F168">
        <v>56.95</v>
      </c>
    </row>
    <row r="169" spans="1:6" x14ac:dyDescent="0.25">
      <c r="A169" s="1" t="s">
        <v>28</v>
      </c>
      <c r="B169">
        <v>-14</v>
      </c>
      <c r="C169">
        <v>-0.86</v>
      </c>
      <c r="D169">
        <v>59.82</v>
      </c>
      <c r="E169">
        <v>-0.87</v>
      </c>
      <c r="F169">
        <v>59.02</v>
      </c>
    </row>
    <row r="170" spans="1:6" x14ac:dyDescent="0.25">
      <c r="A170" s="1" t="s">
        <v>28</v>
      </c>
      <c r="B170">
        <v>-13</v>
      </c>
      <c r="C170">
        <v>-0.56999999999999995</v>
      </c>
      <c r="D170">
        <v>61.61</v>
      </c>
      <c r="E170">
        <v>-0.57999999999999996</v>
      </c>
      <c r="F170">
        <v>61.04</v>
      </c>
    </row>
    <row r="171" spans="1:6" x14ac:dyDescent="0.25">
      <c r="A171" s="1" t="s">
        <v>28</v>
      </c>
      <c r="B171">
        <v>-12</v>
      </c>
      <c r="C171">
        <v>-0.34</v>
      </c>
      <c r="D171">
        <v>62.83</v>
      </c>
      <c r="E171">
        <v>-0.35</v>
      </c>
      <c r="F171">
        <v>62.41</v>
      </c>
    </row>
    <row r="172" spans="1:6" x14ac:dyDescent="0.25">
      <c r="A172" s="1" t="s">
        <v>28</v>
      </c>
      <c r="B172">
        <v>-11</v>
      </c>
      <c r="C172">
        <v>-0.17</v>
      </c>
      <c r="D172">
        <v>63.85</v>
      </c>
      <c r="E172">
        <v>-0.18</v>
      </c>
      <c r="F172">
        <v>63.23</v>
      </c>
    </row>
    <row r="173" spans="1:6" x14ac:dyDescent="0.25">
      <c r="A173" s="1" t="s">
        <v>28</v>
      </c>
      <c r="B173">
        <v>-10</v>
      </c>
      <c r="C173">
        <v>-0.05</v>
      </c>
      <c r="D173">
        <v>64.989999999999995</v>
      </c>
      <c r="E173">
        <v>-7.0000000000000007E-2</v>
      </c>
      <c r="F173">
        <v>64.400000000000006</v>
      </c>
    </row>
    <row r="174" spans="1:6" x14ac:dyDescent="0.25">
      <c r="A174" s="1" t="s">
        <v>28</v>
      </c>
      <c r="B174">
        <v>-9</v>
      </c>
      <c r="C174">
        <v>0</v>
      </c>
      <c r="D174">
        <v>65.989999999999995</v>
      </c>
      <c r="E174">
        <v>-0.01</v>
      </c>
      <c r="F174">
        <v>65.36</v>
      </c>
    </row>
    <row r="175" spans="1:6" x14ac:dyDescent="0.25">
      <c r="A175" s="1" t="s">
        <v>28</v>
      </c>
      <c r="B175">
        <v>-8</v>
      </c>
      <c r="C175">
        <v>-0.02</v>
      </c>
      <c r="D175">
        <v>66.040000000000006</v>
      </c>
      <c r="E175">
        <v>-0.03</v>
      </c>
      <c r="F175">
        <v>65.41</v>
      </c>
    </row>
    <row r="176" spans="1:6" x14ac:dyDescent="0.25">
      <c r="A176" s="1" t="s">
        <v>28</v>
      </c>
      <c r="B176">
        <v>-7</v>
      </c>
      <c r="C176">
        <v>-0.1</v>
      </c>
      <c r="D176">
        <v>66.23</v>
      </c>
      <c r="E176">
        <v>-0.11</v>
      </c>
      <c r="F176">
        <v>65.86</v>
      </c>
    </row>
    <row r="177" spans="1:6" x14ac:dyDescent="0.25">
      <c r="A177" s="1" t="s">
        <v>28</v>
      </c>
      <c r="B177">
        <v>-6</v>
      </c>
      <c r="C177">
        <v>-0.25</v>
      </c>
      <c r="D177">
        <v>65.89</v>
      </c>
      <c r="E177">
        <v>-0.26</v>
      </c>
      <c r="F177">
        <v>65.489999999999995</v>
      </c>
    </row>
    <row r="178" spans="1:6" x14ac:dyDescent="0.25">
      <c r="A178" s="1" t="s">
        <v>28</v>
      </c>
      <c r="B178">
        <v>-5</v>
      </c>
      <c r="C178">
        <v>-0.46</v>
      </c>
      <c r="D178">
        <v>65.95</v>
      </c>
      <c r="E178">
        <v>-0.48</v>
      </c>
      <c r="F178">
        <v>65.38</v>
      </c>
    </row>
    <row r="179" spans="1:6" x14ac:dyDescent="0.25">
      <c r="A179" s="1" t="s">
        <v>28</v>
      </c>
      <c r="B179">
        <v>-4</v>
      </c>
      <c r="C179">
        <v>-0.75</v>
      </c>
      <c r="D179">
        <v>65.09</v>
      </c>
      <c r="E179">
        <v>-0.76</v>
      </c>
      <c r="F179">
        <v>64.87</v>
      </c>
    </row>
    <row r="180" spans="1:6" x14ac:dyDescent="0.25">
      <c r="A180" s="1" t="s">
        <v>28</v>
      </c>
      <c r="B180">
        <v>-3</v>
      </c>
      <c r="C180">
        <v>-1.1000000000000001</v>
      </c>
      <c r="D180">
        <v>64.430000000000007</v>
      </c>
      <c r="E180">
        <v>-1.1100000000000001</v>
      </c>
      <c r="F180">
        <v>64.180000000000007</v>
      </c>
    </row>
    <row r="181" spans="1:6" x14ac:dyDescent="0.25">
      <c r="A181" s="1" t="s">
        <v>28</v>
      </c>
      <c r="B181">
        <v>-2</v>
      </c>
      <c r="C181">
        <v>-1.53</v>
      </c>
      <c r="D181">
        <v>63.59</v>
      </c>
      <c r="E181">
        <v>-1.54</v>
      </c>
      <c r="F181">
        <v>63.26</v>
      </c>
    </row>
    <row r="182" spans="1:6" x14ac:dyDescent="0.25">
      <c r="A182" s="1" t="s">
        <v>28</v>
      </c>
      <c r="B182">
        <v>-1</v>
      </c>
      <c r="C182">
        <v>-2.0299999999999998</v>
      </c>
      <c r="D182">
        <v>62.67</v>
      </c>
      <c r="E182">
        <v>-2.0499999999999998</v>
      </c>
      <c r="F182">
        <v>62.23</v>
      </c>
    </row>
    <row r="183" spans="1:6" x14ac:dyDescent="0.25">
      <c r="A183" s="1" t="s">
        <v>28</v>
      </c>
      <c r="B183">
        <v>0</v>
      </c>
      <c r="C183">
        <v>-2.62</v>
      </c>
      <c r="D183">
        <v>61.28</v>
      </c>
      <c r="E183">
        <v>-2.66</v>
      </c>
      <c r="F183">
        <v>60.76</v>
      </c>
    </row>
    <row r="184" spans="1:6" x14ac:dyDescent="0.25">
      <c r="A184" s="1" t="s">
        <v>28</v>
      </c>
      <c r="B184">
        <v>1</v>
      </c>
      <c r="C184">
        <v>-3.31</v>
      </c>
      <c r="D184">
        <v>59.67</v>
      </c>
      <c r="E184">
        <v>-3.34</v>
      </c>
      <c r="F184">
        <v>59.22</v>
      </c>
    </row>
    <row r="185" spans="1:6" x14ac:dyDescent="0.25">
      <c r="A185" s="1" t="s">
        <v>28</v>
      </c>
      <c r="B185">
        <v>2</v>
      </c>
      <c r="C185">
        <v>-4.13</v>
      </c>
      <c r="D185">
        <v>58.15</v>
      </c>
      <c r="E185">
        <v>-4.16</v>
      </c>
      <c r="F185">
        <v>57.73</v>
      </c>
    </row>
    <row r="186" spans="1:6" x14ac:dyDescent="0.25">
      <c r="A186" s="1" t="s">
        <v>28</v>
      </c>
      <c r="B186">
        <v>3</v>
      </c>
      <c r="C186">
        <v>-5.05</v>
      </c>
      <c r="D186">
        <v>56.85</v>
      </c>
      <c r="E186">
        <v>-5.09</v>
      </c>
      <c r="F186">
        <v>56.59</v>
      </c>
    </row>
    <row r="187" spans="1:6" x14ac:dyDescent="0.25">
      <c r="A187" s="1" t="s">
        <v>28</v>
      </c>
      <c r="B187">
        <v>4</v>
      </c>
      <c r="C187">
        <v>-6.11</v>
      </c>
      <c r="D187">
        <v>55.42</v>
      </c>
      <c r="E187">
        <v>-6.15</v>
      </c>
      <c r="F187">
        <v>54.48</v>
      </c>
    </row>
    <row r="188" spans="1:6" x14ac:dyDescent="0.25">
      <c r="A188" s="1" t="s">
        <v>28</v>
      </c>
      <c r="B188">
        <v>5</v>
      </c>
      <c r="C188">
        <v>-7.33</v>
      </c>
      <c r="D188">
        <v>53.91</v>
      </c>
      <c r="E188">
        <v>-7.36</v>
      </c>
      <c r="F188">
        <v>53.3</v>
      </c>
    </row>
    <row r="189" spans="1:6" x14ac:dyDescent="0.25">
      <c r="A189" s="1" t="s">
        <v>28</v>
      </c>
      <c r="B189">
        <v>6</v>
      </c>
      <c r="C189">
        <v>-8.7899999999999991</v>
      </c>
      <c r="D189">
        <v>53.33</v>
      </c>
      <c r="E189">
        <v>-8.82</v>
      </c>
      <c r="F189">
        <v>52.88</v>
      </c>
    </row>
    <row r="190" spans="1:6" x14ac:dyDescent="0.25">
      <c r="A190" s="1" t="s">
        <v>28</v>
      </c>
      <c r="B190">
        <v>7</v>
      </c>
      <c r="C190">
        <v>-10.51</v>
      </c>
      <c r="D190">
        <v>52.73</v>
      </c>
      <c r="E190">
        <v>-10.54</v>
      </c>
      <c r="F190">
        <v>52.31</v>
      </c>
    </row>
    <row r="191" spans="1:6" x14ac:dyDescent="0.25">
      <c r="A191" s="1" t="s">
        <v>28</v>
      </c>
      <c r="B191">
        <v>8</v>
      </c>
      <c r="C191">
        <v>-12.58</v>
      </c>
      <c r="D191">
        <v>53.82</v>
      </c>
      <c r="E191">
        <v>-12.62</v>
      </c>
      <c r="F191">
        <v>53.32</v>
      </c>
    </row>
    <row r="192" spans="1:6" x14ac:dyDescent="0.25">
      <c r="A192" s="1" t="s">
        <v>28</v>
      </c>
      <c r="B192">
        <v>9</v>
      </c>
      <c r="C192">
        <v>-15.11</v>
      </c>
      <c r="D192">
        <v>57.92</v>
      </c>
      <c r="E192">
        <v>-15.16</v>
      </c>
      <c r="F192">
        <v>57.31</v>
      </c>
    </row>
    <row r="193" spans="1:6" x14ac:dyDescent="0.25">
      <c r="A193" s="1" t="s">
        <v>28</v>
      </c>
      <c r="B193">
        <v>10</v>
      </c>
      <c r="C193">
        <v>-18.260000000000002</v>
      </c>
      <c r="D193">
        <v>69.510000000000005</v>
      </c>
      <c r="E193">
        <v>-18.350000000000001</v>
      </c>
      <c r="F193">
        <v>69</v>
      </c>
    </row>
    <row r="194" spans="1:6" x14ac:dyDescent="0.25">
      <c r="A194" s="1" t="s">
        <v>28</v>
      </c>
      <c r="B194">
        <v>11</v>
      </c>
      <c r="C194">
        <v>-20.97</v>
      </c>
      <c r="D194">
        <v>95.27</v>
      </c>
      <c r="E194">
        <v>-21.11</v>
      </c>
      <c r="F194">
        <v>94.48</v>
      </c>
    </row>
    <row r="195" spans="1:6" x14ac:dyDescent="0.25">
      <c r="A195" s="1" t="s">
        <v>28</v>
      </c>
      <c r="B195">
        <v>12</v>
      </c>
      <c r="C195">
        <v>-20.67</v>
      </c>
      <c r="D195">
        <v>127.87</v>
      </c>
      <c r="E195">
        <v>-20.76</v>
      </c>
      <c r="F195">
        <v>127.74</v>
      </c>
    </row>
    <row r="196" spans="1:6" x14ac:dyDescent="0.25">
      <c r="A196" s="1" t="s">
        <v>28</v>
      </c>
      <c r="B196">
        <v>13</v>
      </c>
      <c r="C196">
        <v>-17.87</v>
      </c>
      <c r="D196">
        <v>144.49</v>
      </c>
      <c r="E196">
        <v>-17.95</v>
      </c>
      <c r="F196">
        <v>144.69999999999999</v>
      </c>
    </row>
    <row r="197" spans="1:6" x14ac:dyDescent="0.25">
      <c r="A197" s="1" t="s">
        <v>28</v>
      </c>
      <c r="B197">
        <v>14</v>
      </c>
      <c r="C197">
        <v>-15.38</v>
      </c>
      <c r="D197">
        <v>151.57</v>
      </c>
      <c r="E197">
        <v>-15.42</v>
      </c>
      <c r="F197">
        <v>151.66</v>
      </c>
    </row>
    <row r="198" spans="1:6" x14ac:dyDescent="0.25">
      <c r="A198" s="1" t="s">
        <v>28</v>
      </c>
      <c r="B198">
        <v>15</v>
      </c>
      <c r="C198">
        <v>-13.68</v>
      </c>
      <c r="D198">
        <v>154.30000000000001</v>
      </c>
      <c r="E198">
        <v>-13.53</v>
      </c>
      <c r="F198">
        <v>152.97999999999999</v>
      </c>
    </row>
    <row r="199" spans="1:6" x14ac:dyDescent="0.25">
      <c r="A199" s="1" t="s">
        <v>28</v>
      </c>
      <c r="B199">
        <v>16</v>
      </c>
      <c r="C199">
        <v>-12.26</v>
      </c>
      <c r="D199">
        <v>153.97999999999999</v>
      </c>
      <c r="E199">
        <v>-12.2</v>
      </c>
      <c r="F199">
        <v>152.25</v>
      </c>
    </row>
    <row r="200" spans="1:6" x14ac:dyDescent="0.25">
      <c r="A200" s="1" t="s">
        <v>28</v>
      </c>
      <c r="B200">
        <v>17</v>
      </c>
      <c r="C200">
        <v>-11.13</v>
      </c>
      <c r="D200">
        <v>151.19999999999999</v>
      </c>
      <c r="E200">
        <v>-11.12</v>
      </c>
      <c r="F200">
        <v>149.47</v>
      </c>
    </row>
    <row r="201" spans="1:6" x14ac:dyDescent="0.25">
      <c r="A201" s="1" t="s">
        <v>28</v>
      </c>
      <c r="B201">
        <v>18</v>
      </c>
      <c r="C201">
        <v>-10.220000000000001</v>
      </c>
      <c r="D201">
        <v>146.6</v>
      </c>
      <c r="E201">
        <v>-10.24</v>
      </c>
      <c r="F201">
        <v>146.28</v>
      </c>
    </row>
    <row r="202" spans="1:6" x14ac:dyDescent="0.25">
      <c r="A202" s="1" t="s">
        <v>28</v>
      </c>
      <c r="B202">
        <v>19</v>
      </c>
      <c r="C202">
        <v>-9.5299999999999994</v>
      </c>
      <c r="D202">
        <v>141.58000000000001</v>
      </c>
      <c r="E202">
        <v>-9.5500000000000007</v>
      </c>
      <c r="F202">
        <v>141.46</v>
      </c>
    </row>
    <row r="203" spans="1:6" x14ac:dyDescent="0.25">
      <c r="A203" s="1" t="s">
        <v>28</v>
      </c>
      <c r="B203">
        <v>20</v>
      </c>
      <c r="C203">
        <v>-9.0399999999999991</v>
      </c>
      <c r="D203">
        <v>135.80000000000001</v>
      </c>
      <c r="E203">
        <v>-9.06</v>
      </c>
      <c r="F203">
        <v>135.53</v>
      </c>
    </row>
    <row r="204" spans="1:6" x14ac:dyDescent="0.25">
      <c r="A204" s="1" t="s">
        <v>28</v>
      </c>
      <c r="B204">
        <v>21</v>
      </c>
      <c r="C204">
        <v>-8.69</v>
      </c>
      <c r="D204">
        <v>129.76</v>
      </c>
      <c r="E204">
        <v>-8.7200000000000006</v>
      </c>
      <c r="F204">
        <v>129.01</v>
      </c>
    </row>
    <row r="205" spans="1:6" x14ac:dyDescent="0.25">
      <c r="A205" s="1" t="s">
        <v>28</v>
      </c>
      <c r="B205">
        <v>22</v>
      </c>
      <c r="C205">
        <v>-8.49</v>
      </c>
      <c r="D205">
        <v>122.42</v>
      </c>
      <c r="E205">
        <v>-8.5</v>
      </c>
      <c r="F205">
        <v>122.21</v>
      </c>
    </row>
    <row r="206" spans="1:6" x14ac:dyDescent="0.25">
      <c r="A206" s="1" t="s">
        <v>28</v>
      </c>
      <c r="B206">
        <v>23</v>
      </c>
      <c r="C206">
        <v>-8.39</v>
      </c>
      <c r="D206">
        <v>115.65</v>
      </c>
      <c r="E206">
        <v>-8.43</v>
      </c>
      <c r="F206">
        <v>115.05</v>
      </c>
    </row>
    <row r="207" spans="1:6" x14ac:dyDescent="0.25">
      <c r="A207" s="1" t="s">
        <v>28</v>
      </c>
      <c r="B207">
        <v>24</v>
      </c>
      <c r="C207">
        <v>-8.44</v>
      </c>
      <c r="D207">
        <v>108.02</v>
      </c>
      <c r="E207">
        <v>-8.4700000000000006</v>
      </c>
      <c r="F207">
        <v>107.44</v>
      </c>
    </row>
    <row r="208" spans="1:6" x14ac:dyDescent="0.25">
      <c r="A208" s="1" t="s">
        <v>28</v>
      </c>
      <c r="B208">
        <v>25</v>
      </c>
      <c r="C208">
        <v>-8.6</v>
      </c>
      <c r="D208">
        <v>100.07</v>
      </c>
      <c r="E208">
        <v>-8.6300000000000008</v>
      </c>
      <c r="F208">
        <v>99.53</v>
      </c>
    </row>
    <row r="209" spans="1:6" x14ac:dyDescent="0.25">
      <c r="A209" s="1" t="s">
        <v>28</v>
      </c>
      <c r="B209">
        <v>26</v>
      </c>
      <c r="C209">
        <v>-8.8800000000000008</v>
      </c>
      <c r="D209">
        <v>91.5</v>
      </c>
      <c r="E209">
        <v>-8.93</v>
      </c>
      <c r="F209">
        <v>90.96</v>
      </c>
    </row>
    <row r="210" spans="1:6" x14ac:dyDescent="0.25">
      <c r="A210" s="1" t="s">
        <v>28</v>
      </c>
      <c r="B210">
        <v>27</v>
      </c>
      <c r="C210">
        <v>-9.3000000000000007</v>
      </c>
      <c r="D210">
        <v>82.53</v>
      </c>
      <c r="E210">
        <v>-9.32</v>
      </c>
      <c r="F210">
        <v>82.32</v>
      </c>
    </row>
    <row r="211" spans="1:6" x14ac:dyDescent="0.25">
      <c r="A211" s="1" t="s">
        <v>28</v>
      </c>
      <c r="B211">
        <v>28</v>
      </c>
      <c r="C211">
        <v>-9.81</v>
      </c>
      <c r="D211">
        <v>73.459999999999994</v>
      </c>
      <c r="E211">
        <v>-9.85</v>
      </c>
      <c r="F211">
        <v>73.06</v>
      </c>
    </row>
    <row r="212" spans="1:6" x14ac:dyDescent="0.25">
      <c r="A212" s="1" t="s">
        <v>28</v>
      </c>
      <c r="B212">
        <v>29</v>
      </c>
      <c r="C212">
        <v>-10.4</v>
      </c>
      <c r="D212">
        <v>64.790000000000006</v>
      </c>
      <c r="E212">
        <v>-10.46</v>
      </c>
      <c r="F212">
        <v>64.28</v>
      </c>
    </row>
    <row r="213" spans="1:6" x14ac:dyDescent="0.25">
      <c r="A213" s="1" t="s">
        <v>28</v>
      </c>
      <c r="B213">
        <v>30</v>
      </c>
      <c r="C213">
        <v>-11.17</v>
      </c>
      <c r="D213">
        <v>55.33</v>
      </c>
      <c r="E213">
        <v>-11.23</v>
      </c>
      <c r="F213">
        <v>54.29</v>
      </c>
    </row>
    <row r="214" spans="1:6" x14ac:dyDescent="0.25">
      <c r="A214" s="1" t="s">
        <v>28</v>
      </c>
      <c r="B214">
        <v>31</v>
      </c>
      <c r="C214">
        <v>-12.07</v>
      </c>
      <c r="D214">
        <v>44.73</v>
      </c>
      <c r="E214">
        <v>-12.1</v>
      </c>
      <c r="F214">
        <v>44.41</v>
      </c>
    </row>
    <row r="215" spans="1:6" x14ac:dyDescent="0.25">
      <c r="A215" s="1" t="s">
        <v>28</v>
      </c>
      <c r="B215">
        <v>32</v>
      </c>
      <c r="C215">
        <v>-13.09</v>
      </c>
      <c r="D215">
        <v>34.31</v>
      </c>
      <c r="E215">
        <v>-13.15</v>
      </c>
      <c r="F215">
        <v>33.86</v>
      </c>
    </row>
    <row r="216" spans="1:6" x14ac:dyDescent="0.25">
      <c r="A216" s="1" t="s">
        <v>28</v>
      </c>
      <c r="B216">
        <v>33</v>
      </c>
      <c r="C216">
        <v>-14.27</v>
      </c>
      <c r="D216">
        <v>24.28</v>
      </c>
      <c r="E216">
        <v>-14.33</v>
      </c>
      <c r="F216">
        <v>23.66</v>
      </c>
    </row>
    <row r="217" spans="1:6" x14ac:dyDescent="0.25">
      <c r="A217" s="1" t="s">
        <v>28</v>
      </c>
      <c r="B217">
        <v>34</v>
      </c>
      <c r="C217">
        <v>-15.69</v>
      </c>
      <c r="D217">
        <v>13.14</v>
      </c>
      <c r="E217">
        <v>-15.78</v>
      </c>
      <c r="F217">
        <v>12.49</v>
      </c>
    </row>
    <row r="218" spans="1:6" x14ac:dyDescent="0.25">
      <c r="A218" s="1" t="s">
        <v>28</v>
      </c>
      <c r="B218">
        <v>35</v>
      </c>
      <c r="C218">
        <v>-17.38</v>
      </c>
      <c r="D218">
        <v>1.53</v>
      </c>
      <c r="E218">
        <v>-17.47</v>
      </c>
      <c r="F218">
        <v>0.75</v>
      </c>
    </row>
    <row r="219" spans="1:6" x14ac:dyDescent="0.25">
      <c r="A219" s="1" t="s">
        <v>28</v>
      </c>
      <c r="B219">
        <v>36</v>
      </c>
      <c r="C219">
        <v>-19.47</v>
      </c>
      <c r="D219">
        <v>-11.88</v>
      </c>
      <c r="E219">
        <v>-19.55</v>
      </c>
      <c r="F219">
        <v>-12.21</v>
      </c>
    </row>
    <row r="220" spans="1:6" x14ac:dyDescent="0.25">
      <c r="A220" s="1" t="s">
        <v>28</v>
      </c>
      <c r="B220">
        <v>37</v>
      </c>
      <c r="C220">
        <v>-22.06</v>
      </c>
      <c r="D220">
        <v>-26.03</v>
      </c>
      <c r="E220">
        <v>-22.14</v>
      </c>
      <c r="F220">
        <v>-26.22</v>
      </c>
    </row>
    <row r="221" spans="1:6" x14ac:dyDescent="0.25">
      <c r="A221" s="1" t="s">
        <v>28</v>
      </c>
      <c r="B221">
        <v>38</v>
      </c>
      <c r="C221">
        <v>-25.64</v>
      </c>
      <c r="D221">
        <v>-44.73</v>
      </c>
      <c r="E221">
        <v>-25.79</v>
      </c>
      <c r="F221">
        <v>-45.34</v>
      </c>
    </row>
    <row r="222" spans="1:6" x14ac:dyDescent="0.25">
      <c r="A222" s="1" t="s">
        <v>28</v>
      </c>
      <c r="B222">
        <v>39</v>
      </c>
      <c r="C222">
        <v>-30.73</v>
      </c>
      <c r="D222">
        <v>-76.19</v>
      </c>
      <c r="E222">
        <v>-30.99</v>
      </c>
      <c r="F222">
        <v>-77.180000000000007</v>
      </c>
    </row>
    <row r="223" spans="1:6" x14ac:dyDescent="0.25">
      <c r="A223" s="1" t="s">
        <v>28</v>
      </c>
      <c r="B223">
        <v>40</v>
      </c>
      <c r="C223">
        <v>-34.08</v>
      </c>
      <c r="D223">
        <v>-146.58000000000001</v>
      </c>
      <c r="E223">
        <v>-34.35</v>
      </c>
      <c r="F223">
        <v>-150.28</v>
      </c>
    </row>
    <row r="224" spans="1:6" x14ac:dyDescent="0.25">
      <c r="A224" s="1" t="s">
        <v>28</v>
      </c>
      <c r="B224">
        <v>41</v>
      </c>
      <c r="C224">
        <v>-29.41</v>
      </c>
      <c r="D224">
        <v>156.26</v>
      </c>
      <c r="E224">
        <v>-29.39</v>
      </c>
      <c r="F224">
        <v>155.33000000000001</v>
      </c>
    </row>
    <row r="225" spans="1:6" x14ac:dyDescent="0.25">
      <c r="A225" s="1" t="s">
        <v>28</v>
      </c>
      <c r="B225">
        <v>42</v>
      </c>
      <c r="C225">
        <v>-25.41</v>
      </c>
      <c r="D225">
        <v>130.16999999999999</v>
      </c>
      <c r="E225">
        <v>-25.31</v>
      </c>
      <c r="F225">
        <v>129.09</v>
      </c>
    </row>
    <row r="226" spans="1:6" x14ac:dyDescent="0.25">
      <c r="A226" s="1" t="s">
        <v>28</v>
      </c>
      <c r="B226">
        <v>43</v>
      </c>
      <c r="C226">
        <v>-22.71</v>
      </c>
      <c r="D226">
        <v>111.7</v>
      </c>
      <c r="E226">
        <v>-22.63</v>
      </c>
      <c r="F226">
        <v>110.93</v>
      </c>
    </row>
    <row r="227" spans="1:6" x14ac:dyDescent="0.25">
      <c r="A227" s="1" t="s">
        <v>28</v>
      </c>
      <c r="B227">
        <v>44</v>
      </c>
      <c r="C227">
        <v>-20.81</v>
      </c>
      <c r="D227">
        <v>96.29</v>
      </c>
      <c r="E227">
        <v>-20.75</v>
      </c>
      <c r="F227">
        <v>95.36</v>
      </c>
    </row>
    <row r="228" spans="1:6" x14ac:dyDescent="0.25">
      <c r="A228" s="1" t="s">
        <v>28</v>
      </c>
      <c r="B228">
        <v>45</v>
      </c>
      <c r="C228">
        <v>-19.350000000000001</v>
      </c>
      <c r="D228">
        <v>81.72</v>
      </c>
      <c r="E228">
        <v>-19.32</v>
      </c>
      <c r="F228">
        <v>81</v>
      </c>
    </row>
    <row r="229" spans="1:6" x14ac:dyDescent="0.25">
      <c r="A229" s="1" t="s">
        <v>28</v>
      </c>
      <c r="B229">
        <v>46</v>
      </c>
      <c r="C229">
        <v>-18.16</v>
      </c>
      <c r="D229">
        <v>66.69</v>
      </c>
      <c r="E229">
        <v>-18.13</v>
      </c>
      <c r="F229">
        <v>66.52</v>
      </c>
    </row>
    <row r="230" spans="1:6" x14ac:dyDescent="0.25">
      <c r="A230" s="1" t="s">
        <v>28</v>
      </c>
      <c r="B230">
        <v>47</v>
      </c>
      <c r="C230">
        <v>-17.27</v>
      </c>
      <c r="D230">
        <v>52.62</v>
      </c>
      <c r="E230">
        <v>-17.25</v>
      </c>
      <c r="F230">
        <v>52.47</v>
      </c>
    </row>
    <row r="231" spans="1:6" x14ac:dyDescent="0.25">
      <c r="A231" s="1" t="s">
        <v>28</v>
      </c>
      <c r="B231">
        <v>48</v>
      </c>
      <c r="C231">
        <v>-16.579999999999998</v>
      </c>
      <c r="D231">
        <v>38.950000000000003</v>
      </c>
      <c r="E231">
        <v>-16.57</v>
      </c>
      <c r="F231">
        <v>38.67</v>
      </c>
    </row>
    <row r="232" spans="1:6" x14ac:dyDescent="0.25">
      <c r="A232" s="1" t="s">
        <v>28</v>
      </c>
      <c r="B232">
        <v>49</v>
      </c>
      <c r="C232">
        <v>-16.059999999999999</v>
      </c>
      <c r="D232">
        <v>25.72</v>
      </c>
      <c r="E232">
        <v>-16.04</v>
      </c>
      <c r="F232">
        <v>25.59</v>
      </c>
    </row>
    <row r="233" spans="1:6" x14ac:dyDescent="0.25">
      <c r="A233" s="1" t="s">
        <v>28</v>
      </c>
      <c r="B233">
        <v>50</v>
      </c>
      <c r="C233">
        <v>-15.67</v>
      </c>
      <c r="D233">
        <v>12.02</v>
      </c>
      <c r="E233">
        <v>-15.68</v>
      </c>
      <c r="F233">
        <v>11.47</v>
      </c>
    </row>
    <row r="234" spans="1:6" x14ac:dyDescent="0.25">
      <c r="A234" s="1" t="s">
        <v>28</v>
      </c>
      <c r="B234">
        <v>51</v>
      </c>
      <c r="C234">
        <v>-15.46</v>
      </c>
      <c r="D234">
        <v>-1.81</v>
      </c>
      <c r="E234">
        <v>-15.47</v>
      </c>
      <c r="F234">
        <v>-2.54</v>
      </c>
    </row>
    <row r="235" spans="1:6" x14ac:dyDescent="0.25">
      <c r="A235" s="1" t="s">
        <v>28</v>
      </c>
      <c r="B235">
        <v>52</v>
      </c>
      <c r="C235">
        <v>-15.32</v>
      </c>
      <c r="D235">
        <v>-14.86</v>
      </c>
      <c r="E235">
        <v>-15.34</v>
      </c>
      <c r="F235">
        <v>-15.57</v>
      </c>
    </row>
    <row r="236" spans="1:6" x14ac:dyDescent="0.25">
      <c r="A236" s="1" t="s">
        <v>28</v>
      </c>
      <c r="B236">
        <v>53</v>
      </c>
      <c r="C236">
        <v>-15.24</v>
      </c>
      <c r="D236">
        <v>-27.55</v>
      </c>
      <c r="E236">
        <v>-15.25</v>
      </c>
      <c r="F236">
        <v>-28.42</v>
      </c>
    </row>
    <row r="237" spans="1:6" x14ac:dyDescent="0.25">
      <c r="A237" s="1" t="s">
        <v>28</v>
      </c>
      <c r="B237">
        <v>54</v>
      </c>
      <c r="C237">
        <v>-15.22</v>
      </c>
      <c r="D237">
        <v>-41.36</v>
      </c>
      <c r="E237">
        <v>-15.23</v>
      </c>
      <c r="F237">
        <v>-42.17</v>
      </c>
    </row>
    <row r="238" spans="1:6" x14ac:dyDescent="0.25">
      <c r="A238" s="1" t="s">
        <v>28</v>
      </c>
      <c r="B238">
        <v>55</v>
      </c>
      <c r="C238">
        <v>-15.27</v>
      </c>
      <c r="D238">
        <v>-55.38</v>
      </c>
      <c r="E238">
        <v>-15.3</v>
      </c>
      <c r="F238">
        <v>-56.58</v>
      </c>
    </row>
    <row r="239" spans="1:6" x14ac:dyDescent="0.25">
      <c r="A239" s="1" t="s">
        <v>28</v>
      </c>
      <c r="B239">
        <v>56</v>
      </c>
      <c r="C239">
        <v>-15.33</v>
      </c>
      <c r="D239">
        <v>-69.14</v>
      </c>
      <c r="E239">
        <v>-15.34</v>
      </c>
      <c r="F239">
        <v>-70</v>
      </c>
    </row>
    <row r="240" spans="1:6" x14ac:dyDescent="0.25">
      <c r="A240" s="1" t="s">
        <v>28</v>
      </c>
      <c r="B240">
        <v>57</v>
      </c>
      <c r="C240">
        <v>-15.37</v>
      </c>
      <c r="D240">
        <v>-82.56</v>
      </c>
      <c r="E240">
        <v>-15.41</v>
      </c>
      <c r="F240">
        <v>-83.43</v>
      </c>
    </row>
    <row r="241" spans="1:6" x14ac:dyDescent="0.25">
      <c r="A241" s="1" t="s">
        <v>28</v>
      </c>
      <c r="B241">
        <v>58</v>
      </c>
      <c r="C241">
        <v>-15.47</v>
      </c>
      <c r="D241">
        <v>-96.49</v>
      </c>
      <c r="E241">
        <v>-15.49</v>
      </c>
      <c r="F241">
        <v>-97.3</v>
      </c>
    </row>
    <row r="242" spans="1:6" x14ac:dyDescent="0.25">
      <c r="A242" s="1" t="s">
        <v>28</v>
      </c>
      <c r="B242">
        <v>59</v>
      </c>
      <c r="C242">
        <v>-15.62</v>
      </c>
      <c r="D242">
        <v>-110.76</v>
      </c>
      <c r="E242">
        <v>-15.61</v>
      </c>
      <c r="F242">
        <v>-110.96</v>
      </c>
    </row>
    <row r="243" spans="1:6" x14ac:dyDescent="0.25">
      <c r="A243" s="1" t="s">
        <v>28</v>
      </c>
      <c r="B243">
        <v>60</v>
      </c>
      <c r="C243">
        <v>-15.72</v>
      </c>
      <c r="D243">
        <v>-123.55</v>
      </c>
      <c r="E243">
        <v>-15.77</v>
      </c>
      <c r="F243">
        <v>-124.52</v>
      </c>
    </row>
    <row r="244" spans="1:6" x14ac:dyDescent="0.25">
      <c r="A244" s="1" t="s">
        <v>28</v>
      </c>
      <c r="B244">
        <v>61</v>
      </c>
      <c r="C244">
        <v>-15.95</v>
      </c>
      <c r="D244">
        <v>-137.46</v>
      </c>
      <c r="E244">
        <v>-15.96</v>
      </c>
      <c r="F244">
        <v>-138.05000000000001</v>
      </c>
    </row>
    <row r="245" spans="1:6" x14ac:dyDescent="0.25">
      <c r="A245" s="1" t="s">
        <v>28</v>
      </c>
      <c r="B245">
        <v>62</v>
      </c>
      <c r="C245">
        <v>-16.2</v>
      </c>
      <c r="D245">
        <v>-152.01</v>
      </c>
      <c r="E245">
        <v>-16.23</v>
      </c>
      <c r="F245">
        <v>-152.86000000000001</v>
      </c>
    </row>
    <row r="246" spans="1:6" x14ac:dyDescent="0.25">
      <c r="A246" s="1" t="s">
        <v>28</v>
      </c>
      <c r="B246">
        <v>63</v>
      </c>
      <c r="C246">
        <v>-16.47</v>
      </c>
      <c r="D246">
        <v>-166.39</v>
      </c>
      <c r="E246">
        <v>-16.5</v>
      </c>
      <c r="F246">
        <v>-167.11</v>
      </c>
    </row>
    <row r="247" spans="1:6" x14ac:dyDescent="0.25">
      <c r="A247" s="1" t="s">
        <v>28</v>
      </c>
      <c r="B247">
        <v>64</v>
      </c>
      <c r="C247">
        <v>-16.77</v>
      </c>
      <c r="D247">
        <v>178.44</v>
      </c>
      <c r="E247">
        <v>-16.78</v>
      </c>
      <c r="F247">
        <v>178.02</v>
      </c>
    </row>
    <row r="248" spans="1:6" x14ac:dyDescent="0.25">
      <c r="A248" s="1" t="s">
        <v>28</v>
      </c>
      <c r="B248">
        <v>65</v>
      </c>
      <c r="C248">
        <v>-17.03</v>
      </c>
      <c r="D248">
        <v>163.63999999999999</v>
      </c>
      <c r="E248">
        <v>-17.07</v>
      </c>
      <c r="F248">
        <v>162.72999999999999</v>
      </c>
    </row>
    <row r="249" spans="1:6" x14ac:dyDescent="0.25">
      <c r="A249" s="1" t="s">
        <v>28</v>
      </c>
      <c r="B249">
        <v>66</v>
      </c>
      <c r="C249">
        <v>-17.36</v>
      </c>
      <c r="D249">
        <v>147.5</v>
      </c>
      <c r="E249">
        <v>-17.37</v>
      </c>
      <c r="F249">
        <v>146.66999999999999</v>
      </c>
    </row>
    <row r="250" spans="1:6" x14ac:dyDescent="0.25">
      <c r="A250" s="1" t="s">
        <v>28</v>
      </c>
      <c r="B250">
        <v>67</v>
      </c>
      <c r="C250">
        <v>-17.62</v>
      </c>
      <c r="D250">
        <v>132.30000000000001</v>
      </c>
      <c r="E250">
        <v>-17.66</v>
      </c>
      <c r="F250">
        <v>131.03</v>
      </c>
    </row>
    <row r="251" spans="1:6" x14ac:dyDescent="0.25">
      <c r="A251" s="1" t="s">
        <v>28</v>
      </c>
      <c r="B251">
        <v>68</v>
      </c>
      <c r="C251">
        <v>-17.93</v>
      </c>
      <c r="D251">
        <v>116.62</v>
      </c>
      <c r="E251">
        <v>-17.89</v>
      </c>
      <c r="F251">
        <v>116.08</v>
      </c>
    </row>
    <row r="252" spans="1:6" x14ac:dyDescent="0.25">
      <c r="A252" s="1" t="s">
        <v>28</v>
      </c>
      <c r="B252">
        <v>69</v>
      </c>
      <c r="C252">
        <v>-18.2</v>
      </c>
      <c r="D252">
        <v>101.37</v>
      </c>
      <c r="E252">
        <v>-18.18</v>
      </c>
      <c r="F252">
        <v>101.13</v>
      </c>
    </row>
    <row r="253" spans="1:6" x14ac:dyDescent="0.25">
      <c r="A253" s="1" t="s">
        <v>28</v>
      </c>
      <c r="B253">
        <v>70</v>
      </c>
      <c r="C253">
        <v>-18.48</v>
      </c>
      <c r="D253">
        <v>86.07</v>
      </c>
      <c r="E253">
        <v>-18.48</v>
      </c>
      <c r="F253">
        <v>85.73</v>
      </c>
    </row>
    <row r="254" spans="1:6" x14ac:dyDescent="0.25">
      <c r="A254" s="1" t="s">
        <v>28</v>
      </c>
      <c r="B254">
        <v>71</v>
      </c>
      <c r="C254">
        <v>-18.8</v>
      </c>
      <c r="D254">
        <v>71.45</v>
      </c>
      <c r="E254">
        <v>-18.8</v>
      </c>
      <c r="F254">
        <v>70.81</v>
      </c>
    </row>
    <row r="255" spans="1:6" x14ac:dyDescent="0.25">
      <c r="A255" s="1" t="s">
        <v>28</v>
      </c>
      <c r="B255">
        <v>72</v>
      </c>
      <c r="C255">
        <v>-19.149999999999999</v>
      </c>
      <c r="D255">
        <v>56.82</v>
      </c>
      <c r="E255">
        <v>-19.149999999999999</v>
      </c>
      <c r="F255">
        <v>56.36</v>
      </c>
    </row>
    <row r="256" spans="1:6" x14ac:dyDescent="0.25">
      <c r="A256" s="1" t="s">
        <v>28</v>
      </c>
      <c r="B256">
        <v>73</v>
      </c>
      <c r="C256">
        <v>-19.489999999999998</v>
      </c>
      <c r="D256">
        <v>42.78</v>
      </c>
      <c r="E256">
        <v>-19.5</v>
      </c>
      <c r="F256">
        <v>42.15</v>
      </c>
    </row>
    <row r="257" spans="1:6" x14ac:dyDescent="0.25">
      <c r="A257" s="1" t="s">
        <v>28</v>
      </c>
      <c r="B257">
        <v>74</v>
      </c>
      <c r="C257">
        <v>-19.88</v>
      </c>
      <c r="D257">
        <v>27.64</v>
      </c>
      <c r="E257">
        <v>-19.89</v>
      </c>
      <c r="F257">
        <v>27.22</v>
      </c>
    </row>
    <row r="258" spans="1:6" x14ac:dyDescent="0.25">
      <c r="A258" s="1" t="s">
        <v>28</v>
      </c>
      <c r="B258">
        <v>75</v>
      </c>
      <c r="C258">
        <v>-20.27</v>
      </c>
      <c r="D258">
        <v>12.93</v>
      </c>
      <c r="E258">
        <v>-20.28</v>
      </c>
      <c r="F258">
        <v>12.68</v>
      </c>
    </row>
    <row r="259" spans="1:6" x14ac:dyDescent="0.25">
      <c r="A259" s="1" t="s">
        <v>28</v>
      </c>
      <c r="B259">
        <v>76</v>
      </c>
      <c r="C259">
        <v>-20.62</v>
      </c>
      <c r="D259">
        <v>-1.63</v>
      </c>
      <c r="E259">
        <v>-20.64</v>
      </c>
      <c r="F259">
        <v>-1.91</v>
      </c>
    </row>
    <row r="260" spans="1:6" x14ac:dyDescent="0.25">
      <c r="A260" s="1" t="s">
        <v>28</v>
      </c>
      <c r="B260">
        <v>77</v>
      </c>
      <c r="C260">
        <v>-20.98</v>
      </c>
      <c r="D260">
        <v>-15.97</v>
      </c>
      <c r="E260">
        <v>-20.99</v>
      </c>
      <c r="F260">
        <v>-16.21</v>
      </c>
    </row>
    <row r="261" spans="1:6" x14ac:dyDescent="0.25">
      <c r="A261" s="1" t="s">
        <v>28</v>
      </c>
      <c r="B261">
        <v>78</v>
      </c>
      <c r="C261">
        <v>-21.37</v>
      </c>
      <c r="D261">
        <v>-31.41</v>
      </c>
      <c r="E261">
        <v>-21.38</v>
      </c>
      <c r="F261">
        <v>-31.96</v>
      </c>
    </row>
    <row r="262" spans="1:6" x14ac:dyDescent="0.25">
      <c r="A262" s="1" t="s">
        <v>28</v>
      </c>
      <c r="B262">
        <v>79</v>
      </c>
      <c r="C262">
        <v>-21.73</v>
      </c>
      <c r="D262">
        <v>-46.74</v>
      </c>
      <c r="E262">
        <v>-21.76</v>
      </c>
      <c r="F262">
        <v>-47.04</v>
      </c>
    </row>
    <row r="263" spans="1:6" x14ac:dyDescent="0.25">
      <c r="A263" s="1" t="s">
        <v>28</v>
      </c>
      <c r="B263">
        <v>80</v>
      </c>
      <c r="C263">
        <v>-22.06</v>
      </c>
      <c r="D263">
        <v>-62.23</v>
      </c>
      <c r="E263">
        <v>-22.07</v>
      </c>
      <c r="F263">
        <v>-62.61</v>
      </c>
    </row>
    <row r="264" spans="1:6" x14ac:dyDescent="0.25">
      <c r="A264" s="1" t="s">
        <v>28</v>
      </c>
      <c r="B264">
        <v>81</v>
      </c>
      <c r="C264">
        <v>-22.34</v>
      </c>
      <c r="D264">
        <v>-77.83</v>
      </c>
      <c r="E264">
        <v>-22.36</v>
      </c>
      <c r="F264">
        <v>-77.69</v>
      </c>
    </row>
    <row r="265" spans="1:6" x14ac:dyDescent="0.25">
      <c r="A265" s="1" t="s">
        <v>28</v>
      </c>
      <c r="B265">
        <v>82</v>
      </c>
      <c r="C265">
        <v>-22.63</v>
      </c>
      <c r="D265">
        <v>-92.71</v>
      </c>
      <c r="E265">
        <v>-22.69</v>
      </c>
      <c r="F265">
        <v>-92.9</v>
      </c>
    </row>
    <row r="266" spans="1:6" x14ac:dyDescent="0.25">
      <c r="A266" s="1" t="s">
        <v>28</v>
      </c>
      <c r="B266">
        <v>83</v>
      </c>
      <c r="C266">
        <v>-23.03</v>
      </c>
      <c r="D266">
        <v>-107.34</v>
      </c>
      <c r="E266">
        <v>-23.09</v>
      </c>
      <c r="F266">
        <v>-107.78</v>
      </c>
    </row>
    <row r="267" spans="1:6" x14ac:dyDescent="0.25">
      <c r="A267" s="1" t="s">
        <v>28</v>
      </c>
      <c r="B267">
        <v>84</v>
      </c>
      <c r="C267">
        <v>-23.5</v>
      </c>
      <c r="D267">
        <v>-121.43</v>
      </c>
      <c r="E267">
        <v>-23.64</v>
      </c>
      <c r="F267">
        <v>-121.73</v>
      </c>
    </row>
    <row r="268" spans="1:6" x14ac:dyDescent="0.25">
      <c r="A268" s="1" t="s">
        <v>28</v>
      </c>
      <c r="B268">
        <v>85</v>
      </c>
      <c r="C268">
        <v>-24.18</v>
      </c>
      <c r="D268">
        <v>-135.85</v>
      </c>
      <c r="E268">
        <v>-24.33</v>
      </c>
      <c r="F268">
        <v>-136.35</v>
      </c>
    </row>
    <row r="269" spans="1:6" x14ac:dyDescent="0.25">
      <c r="A269" s="1" t="s">
        <v>28</v>
      </c>
      <c r="B269">
        <v>86</v>
      </c>
      <c r="C269">
        <v>-25.12</v>
      </c>
      <c r="D269">
        <v>-151.16</v>
      </c>
      <c r="E269">
        <v>-25.24</v>
      </c>
      <c r="F269">
        <v>-151.43</v>
      </c>
    </row>
    <row r="270" spans="1:6" x14ac:dyDescent="0.25">
      <c r="A270" s="1" t="s">
        <v>28</v>
      </c>
      <c r="B270">
        <v>87</v>
      </c>
      <c r="C270">
        <v>-26.24</v>
      </c>
      <c r="D270">
        <v>-168.05</v>
      </c>
      <c r="E270">
        <v>-26.3</v>
      </c>
      <c r="F270">
        <v>-168.36</v>
      </c>
    </row>
    <row r="271" spans="1:6" x14ac:dyDescent="0.25">
      <c r="A271" s="1" t="s">
        <v>28</v>
      </c>
      <c r="B271">
        <v>88</v>
      </c>
      <c r="C271">
        <v>-27.32</v>
      </c>
      <c r="D271">
        <v>172.45</v>
      </c>
      <c r="E271">
        <v>-27.41</v>
      </c>
      <c r="F271">
        <v>172.14</v>
      </c>
    </row>
    <row r="272" spans="1:6" x14ac:dyDescent="0.25">
      <c r="A272" s="1" t="s">
        <v>28</v>
      </c>
      <c r="B272">
        <v>89</v>
      </c>
      <c r="C272">
        <v>-28.07</v>
      </c>
      <c r="D272">
        <v>151.06</v>
      </c>
      <c r="E272">
        <v>-28.14</v>
      </c>
      <c r="F272">
        <v>150.54</v>
      </c>
    </row>
    <row r="273" spans="1:6" x14ac:dyDescent="0.25">
      <c r="A273" s="1" t="s">
        <v>28</v>
      </c>
      <c r="B273">
        <v>90</v>
      </c>
      <c r="C273">
        <v>-28.43</v>
      </c>
      <c r="D273">
        <v>127.33</v>
      </c>
      <c r="E273">
        <v>-28.49</v>
      </c>
      <c r="F273">
        <v>127.29</v>
      </c>
    </row>
    <row r="274" spans="1:6" x14ac:dyDescent="0.25">
      <c r="A274" s="1" t="s">
        <v>28</v>
      </c>
      <c r="B274">
        <v>91</v>
      </c>
      <c r="C274">
        <v>-28.18</v>
      </c>
      <c r="D274">
        <v>106.69</v>
      </c>
      <c r="E274">
        <v>-28.21</v>
      </c>
      <c r="F274">
        <v>106.76</v>
      </c>
    </row>
    <row r="275" spans="1:6" x14ac:dyDescent="0.25">
      <c r="A275" s="1" t="s">
        <v>28</v>
      </c>
      <c r="B275">
        <v>92</v>
      </c>
      <c r="C275">
        <v>-27.79</v>
      </c>
      <c r="D275">
        <v>88.76</v>
      </c>
      <c r="E275">
        <v>-27.83</v>
      </c>
      <c r="F275">
        <v>88.47</v>
      </c>
    </row>
    <row r="276" spans="1:6" x14ac:dyDescent="0.25">
      <c r="A276" s="1" t="s">
        <v>28</v>
      </c>
      <c r="B276">
        <v>93</v>
      </c>
      <c r="C276">
        <v>-27.46</v>
      </c>
      <c r="D276">
        <v>72.599999999999994</v>
      </c>
      <c r="E276">
        <v>-27.44</v>
      </c>
      <c r="F276">
        <v>72.52</v>
      </c>
    </row>
    <row r="277" spans="1:6" x14ac:dyDescent="0.25">
      <c r="A277" s="1" t="s">
        <v>28</v>
      </c>
      <c r="B277">
        <v>94</v>
      </c>
      <c r="C277">
        <v>-27.12</v>
      </c>
      <c r="D277">
        <v>56.95</v>
      </c>
      <c r="E277">
        <v>-27.26</v>
      </c>
      <c r="F277">
        <v>56.28</v>
      </c>
    </row>
    <row r="278" spans="1:6" x14ac:dyDescent="0.25">
      <c r="A278" s="1" t="s">
        <v>28</v>
      </c>
      <c r="B278">
        <v>95</v>
      </c>
      <c r="C278">
        <v>-27</v>
      </c>
      <c r="D278">
        <v>42.22</v>
      </c>
      <c r="E278">
        <v>-27.06</v>
      </c>
      <c r="F278">
        <v>42.38</v>
      </c>
    </row>
    <row r="279" spans="1:6" x14ac:dyDescent="0.25">
      <c r="A279" s="1" t="s">
        <v>28</v>
      </c>
      <c r="B279">
        <v>96</v>
      </c>
      <c r="C279">
        <v>-26.96</v>
      </c>
      <c r="D279">
        <v>28.1</v>
      </c>
      <c r="E279">
        <v>-27.04</v>
      </c>
      <c r="F279">
        <v>27.77</v>
      </c>
    </row>
    <row r="280" spans="1:6" x14ac:dyDescent="0.25">
      <c r="A280" s="1" t="s">
        <v>28</v>
      </c>
      <c r="B280">
        <v>97</v>
      </c>
      <c r="C280">
        <v>-26.95</v>
      </c>
      <c r="D280">
        <v>14.56</v>
      </c>
      <c r="E280">
        <v>-26.98</v>
      </c>
      <c r="F280">
        <v>14.48</v>
      </c>
    </row>
    <row r="281" spans="1:6" x14ac:dyDescent="0.25">
      <c r="A281" s="1" t="s">
        <v>28</v>
      </c>
      <c r="B281">
        <v>98</v>
      </c>
      <c r="C281">
        <v>-26.9</v>
      </c>
      <c r="D281">
        <v>1.2</v>
      </c>
      <c r="E281">
        <v>-27.05</v>
      </c>
      <c r="F281">
        <v>0.94</v>
      </c>
    </row>
    <row r="282" spans="1:6" x14ac:dyDescent="0.25">
      <c r="A282" s="1" t="s">
        <v>28</v>
      </c>
      <c r="B282">
        <v>99</v>
      </c>
      <c r="C282">
        <v>-27.13</v>
      </c>
      <c r="D282">
        <v>-11.41</v>
      </c>
      <c r="E282">
        <v>-27.23</v>
      </c>
      <c r="F282">
        <v>-11.39</v>
      </c>
    </row>
    <row r="283" spans="1:6" x14ac:dyDescent="0.25">
      <c r="A283" s="1" t="s">
        <v>28</v>
      </c>
      <c r="B283">
        <v>100</v>
      </c>
      <c r="C283">
        <v>-27.39</v>
      </c>
      <c r="D283">
        <v>-23.98</v>
      </c>
      <c r="E283">
        <v>-27.52</v>
      </c>
      <c r="F283">
        <v>-24.07</v>
      </c>
    </row>
    <row r="284" spans="1:6" x14ac:dyDescent="0.25">
      <c r="A284" s="1" t="s">
        <v>28</v>
      </c>
      <c r="B284">
        <v>101</v>
      </c>
      <c r="C284">
        <v>-27.84</v>
      </c>
      <c r="D284">
        <v>-36.369999999999997</v>
      </c>
      <c r="E284">
        <v>-27.97</v>
      </c>
      <c r="F284">
        <v>-35.96</v>
      </c>
    </row>
    <row r="285" spans="1:6" x14ac:dyDescent="0.25">
      <c r="A285" s="1" t="s">
        <v>28</v>
      </c>
      <c r="B285">
        <v>102</v>
      </c>
      <c r="C285">
        <v>-28.37</v>
      </c>
      <c r="D285">
        <v>-48.53</v>
      </c>
      <c r="E285">
        <v>-28.51</v>
      </c>
      <c r="F285">
        <v>-48.53</v>
      </c>
    </row>
    <row r="286" spans="1:6" x14ac:dyDescent="0.25">
      <c r="A286" s="1" t="s">
        <v>28</v>
      </c>
      <c r="B286">
        <v>103</v>
      </c>
      <c r="C286">
        <v>-29.07</v>
      </c>
      <c r="D286">
        <v>-60.48</v>
      </c>
      <c r="E286">
        <v>-29.16</v>
      </c>
      <c r="F286">
        <v>-59.77</v>
      </c>
    </row>
    <row r="287" spans="1:6" x14ac:dyDescent="0.25">
      <c r="A287" s="1" t="s">
        <v>28</v>
      </c>
      <c r="B287">
        <v>104</v>
      </c>
      <c r="C287">
        <v>-30.03</v>
      </c>
      <c r="D287">
        <v>-72.75</v>
      </c>
      <c r="E287">
        <v>-30.11</v>
      </c>
      <c r="F287">
        <v>-72.13</v>
      </c>
    </row>
    <row r="288" spans="1:6" x14ac:dyDescent="0.25">
      <c r="A288" s="1" t="s">
        <v>28</v>
      </c>
      <c r="B288">
        <v>105</v>
      </c>
      <c r="C288">
        <v>-31.04</v>
      </c>
      <c r="D288">
        <v>-84.12</v>
      </c>
      <c r="E288">
        <v>-31.2</v>
      </c>
      <c r="F288">
        <v>-83.88</v>
      </c>
    </row>
    <row r="289" spans="1:6" x14ac:dyDescent="0.25">
      <c r="A289" s="1" t="s">
        <v>28</v>
      </c>
      <c r="B289">
        <v>106</v>
      </c>
      <c r="C289">
        <v>-32.4</v>
      </c>
      <c r="D289">
        <v>-97.08</v>
      </c>
      <c r="E289">
        <v>-32.56</v>
      </c>
      <c r="F289">
        <v>-97.02</v>
      </c>
    </row>
    <row r="290" spans="1:6" x14ac:dyDescent="0.25">
      <c r="A290" s="1" t="s">
        <v>28</v>
      </c>
      <c r="B290">
        <v>107</v>
      </c>
      <c r="C290">
        <v>-34</v>
      </c>
      <c r="D290">
        <v>-111.65</v>
      </c>
      <c r="E290">
        <v>-34.15</v>
      </c>
      <c r="F290">
        <v>-110.43</v>
      </c>
    </row>
    <row r="291" spans="1:6" x14ac:dyDescent="0.25">
      <c r="A291" s="1" t="s">
        <v>28</v>
      </c>
      <c r="B291">
        <v>108</v>
      </c>
      <c r="C291">
        <v>-35.89</v>
      </c>
      <c r="D291">
        <v>-127.22</v>
      </c>
      <c r="E291">
        <v>-36.18</v>
      </c>
      <c r="F291">
        <v>-126.87</v>
      </c>
    </row>
    <row r="292" spans="1:6" x14ac:dyDescent="0.25">
      <c r="A292" s="1" t="s">
        <v>28</v>
      </c>
      <c r="B292">
        <v>109</v>
      </c>
      <c r="C292">
        <v>-38.409999999999997</v>
      </c>
      <c r="D292">
        <v>-148.41999999999999</v>
      </c>
      <c r="E292">
        <v>-38.78</v>
      </c>
      <c r="F292">
        <v>-148.82</v>
      </c>
    </row>
    <row r="293" spans="1:6" x14ac:dyDescent="0.25">
      <c r="A293" s="1" t="s">
        <v>28</v>
      </c>
      <c r="B293">
        <v>110</v>
      </c>
      <c r="C293">
        <v>-40.78</v>
      </c>
      <c r="D293">
        <v>176.86</v>
      </c>
      <c r="E293">
        <v>-40.770000000000003</v>
      </c>
      <c r="F293">
        <v>176.31</v>
      </c>
    </row>
    <row r="294" spans="1:6" x14ac:dyDescent="0.25">
      <c r="A294" s="1" t="s">
        <v>28</v>
      </c>
      <c r="B294">
        <v>111</v>
      </c>
      <c r="C294">
        <v>-40.46</v>
      </c>
      <c r="D294">
        <v>136.41</v>
      </c>
      <c r="E294">
        <v>-40.49</v>
      </c>
      <c r="F294">
        <v>135.79</v>
      </c>
    </row>
    <row r="295" spans="1:6" x14ac:dyDescent="0.25">
      <c r="A295" s="1" t="s">
        <v>28</v>
      </c>
      <c r="B295">
        <v>112</v>
      </c>
      <c r="C295">
        <v>-38</v>
      </c>
      <c r="D295">
        <v>107.59</v>
      </c>
      <c r="E295">
        <v>-38.19</v>
      </c>
      <c r="F295">
        <v>108.05</v>
      </c>
    </row>
    <row r="296" spans="1:6" x14ac:dyDescent="0.25">
      <c r="A296" s="1" t="s">
        <v>28</v>
      </c>
      <c r="B296">
        <v>113</v>
      </c>
      <c r="C296">
        <v>-36.03</v>
      </c>
      <c r="D296">
        <v>92.58</v>
      </c>
      <c r="E296">
        <v>-36.159999999999997</v>
      </c>
      <c r="F296">
        <v>92.81</v>
      </c>
    </row>
    <row r="297" spans="1:6" x14ac:dyDescent="0.25">
      <c r="A297" s="1" t="s">
        <v>28</v>
      </c>
      <c r="B297">
        <v>114</v>
      </c>
      <c r="C297">
        <v>-34.68</v>
      </c>
      <c r="D297">
        <v>82.14</v>
      </c>
      <c r="E297">
        <v>-34.85</v>
      </c>
      <c r="F297">
        <v>81.5</v>
      </c>
    </row>
    <row r="298" spans="1:6" x14ac:dyDescent="0.25">
      <c r="A298" s="1" t="s">
        <v>28</v>
      </c>
      <c r="B298">
        <v>115</v>
      </c>
      <c r="C298">
        <v>-34.049999999999997</v>
      </c>
      <c r="D298">
        <v>73.7</v>
      </c>
      <c r="E298">
        <v>-34.200000000000003</v>
      </c>
      <c r="F298">
        <v>73.09</v>
      </c>
    </row>
    <row r="299" spans="1:6" x14ac:dyDescent="0.25">
      <c r="A299" s="1" t="s">
        <v>28</v>
      </c>
      <c r="B299">
        <v>116</v>
      </c>
      <c r="C299">
        <v>-33.85</v>
      </c>
      <c r="D299">
        <v>65.14</v>
      </c>
      <c r="E299">
        <v>-33.96</v>
      </c>
      <c r="F299">
        <v>65.03</v>
      </c>
    </row>
    <row r="300" spans="1:6" x14ac:dyDescent="0.25">
      <c r="A300" s="1" t="s">
        <v>28</v>
      </c>
      <c r="B300">
        <v>117</v>
      </c>
      <c r="C300">
        <v>-33.89</v>
      </c>
      <c r="D300">
        <v>56.48</v>
      </c>
      <c r="E300">
        <v>-34.020000000000003</v>
      </c>
      <c r="F300">
        <v>56.28</v>
      </c>
    </row>
    <row r="301" spans="1:6" x14ac:dyDescent="0.25">
      <c r="A301" s="1" t="s">
        <v>28</v>
      </c>
      <c r="B301">
        <v>118</v>
      </c>
      <c r="C301">
        <v>-34.11</v>
      </c>
      <c r="D301">
        <v>47.77</v>
      </c>
      <c r="E301">
        <v>-34.21</v>
      </c>
      <c r="F301">
        <v>46.72</v>
      </c>
    </row>
    <row r="302" spans="1:6" x14ac:dyDescent="0.25">
      <c r="A302" s="1" t="s">
        <v>28</v>
      </c>
      <c r="B302">
        <v>119</v>
      </c>
      <c r="C302">
        <v>-34.26</v>
      </c>
      <c r="D302">
        <v>38.270000000000003</v>
      </c>
      <c r="E302">
        <v>-34.33</v>
      </c>
      <c r="F302">
        <v>39.11</v>
      </c>
    </row>
    <row r="303" spans="1:6" x14ac:dyDescent="0.25">
      <c r="A303" s="1" t="s">
        <v>28</v>
      </c>
      <c r="B303">
        <v>120</v>
      </c>
      <c r="C303">
        <v>-34.57</v>
      </c>
      <c r="D303">
        <v>30.92</v>
      </c>
      <c r="E303">
        <v>-34.520000000000003</v>
      </c>
      <c r="F303">
        <v>31.81</v>
      </c>
    </row>
    <row r="304" spans="1:6" x14ac:dyDescent="0.25">
      <c r="A304" s="1" t="s">
        <v>28</v>
      </c>
      <c r="B304">
        <v>121</v>
      </c>
      <c r="C304">
        <v>-34.79</v>
      </c>
      <c r="D304">
        <v>25.65</v>
      </c>
      <c r="E304">
        <v>-34.770000000000003</v>
      </c>
      <c r="F304">
        <v>26.86</v>
      </c>
    </row>
    <row r="305" spans="1:6" x14ac:dyDescent="0.25">
      <c r="A305" s="1" t="s">
        <v>28</v>
      </c>
      <c r="B305">
        <v>122</v>
      </c>
      <c r="C305">
        <v>-35.32</v>
      </c>
      <c r="D305">
        <v>20.5</v>
      </c>
      <c r="E305">
        <v>-35.43</v>
      </c>
      <c r="F305">
        <v>21.59</v>
      </c>
    </row>
    <row r="306" spans="1:6" x14ac:dyDescent="0.25">
      <c r="A306" s="1" t="s">
        <v>28</v>
      </c>
      <c r="B306">
        <v>123</v>
      </c>
      <c r="C306">
        <v>-36.090000000000003</v>
      </c>
      <c r="D306">
        <v>16.14</v>
      </c>
      <c r="E306">
        <v>-36.19</v>
      </c>
      <c r="F306">
        <v>17.940000000000001</v>
      </c>
    </row>
    <row r="307" spans="1:6" x14ac:dyDescent="0.25">
      <c r="A307" s="1" t="s">
        <v>28</v>
      </c>
      <c r="B307">
        <v>124</v>
      </c>
      <c r="C307">
        <v>-36.97</v>
      </c>
      <c r="D307">
        <v>12.79</v>
      </c>
      <c r="E307">
        <v>-37.270000000000003</v>
      </c>
      <c r="F307">
        <v>14.81</v>
      </c>
    </row>
    <row r="308" spans="1:6" x14ac:dyDescent="0.25">
      <c r="A308" s="1" t="s">
        <v>28</v>
      </c>
      <c r="B308">
        <v>125</v>
      </c>
      <c r="C308">
        <v>-38.119999999999997</v>
      </c>
      <c r="D308">
        <v>8.2899999999999991</v>
      </c>
      <c r="E308">
        <v>-38.270000000000003</v>
      </c>
      <c r="F308">
        <v>10.5</v>
      </c>
    </row>
    <row r="309" spans="1:6" x14ac:dyDescent="0.25">
      <c r="A309" s="1" t="s">
        <v>28</v>
      </c>
      <c r="B309">
        <v>126</v>
      </c>
      <c r="C309">
        <v>-39.4</v>
      </c>
      <c r="D309">
        <v>4.8099999999999996</v>
      </c>
      <c r="E309">
        <v>-39.51</v>
      </c>
      <c r="F309">
        <v>7.11</v>
      </c>
    </row>
    <row r="310" spans="1:6" x14ac:dyDescent="0.25">
      <c r="A310" s="1" t="s">
        <v>28</v>
      </c>
      <c r="B310">
        <v>127</v>
      </c>
      <c r="C310">
        <v>-40.75</v>
      </c>
      <c r="D310">
        <v>-1.42</v>
      </c>
      <c r="E310">
        <v>-40.71</v>
      </c>
      <c r="F310">
        <v>1.91</v>
      </c>
    </row>
    <row r="311" spans="1:6" x14ac:dyDescent="0.25">
      <c r="A311" s="1" t="s">
        <v>28</v>
      </c>
      <c r="B311">
        <v>128</v>
      </c>
      <c r="C311">
        <v>-42.24</v>
      </c>
      <c r="D311">
        <v>-8.33</v>
      </c>
      <c r="E311">
        <v>-42.22</v>
      </c>
      <c r="F311">
        <v>-4.57</v>
      </c>
    </row>
    <row r="312" spans="1:6" x14ac:dyDescent="0.25">
      <c r="A312" s="1" t="s">
        <v>28</v>
      </c>
      <c r="B312">
        <v>129</v>
      </c>
      <c r="C312">
        <v>-43.89</v>
      </c>
      <c r="D312">
        <v>-16.5</v>
      </c>
      <c r="E312">
        <v>-43.72</v>
      </c>
      <c r="F312">
        <v>-12.29</v>
      </c>
    </row>
    <row r="313" spans="1:6" x14ac:dyDescent="0.25">
      <c r="A313" s="1" t="s">
        <v>28</v>
      </c>
      <c r="B313">
        <v>130</v>
      </c>
      <c r="C313">
        <v>-44.93</v>
      </c>
      <c r="D313">
        <v>-28.74</v>
      </c>
      <c r="E313">
        <v>-44.98</v>
      </c>
      <c r="F313">
        <v>-21.89</v>
      </c>
    </row>
    <row r="314" spans="1:6" x14ac:dyDescent="0.25">
      <c r="A314" s="1" t="s">
        <v>28</v>
      </c>
      <c r="B314">
        <v>131</v>
      </c>
      <c r="C314">
        <v>-46.1</v>
      </c>
      <c r="D314">
        <v>-33.32</v>
      </c>
      <c r="E314">
        <v>-45.99</v>
      </c>
      <c r="F314">
        <v>-28.95</v>
      </c>
    </row>
    <row r="315" spans="1:6" x14ac:dyDescent="0.25">
      <c r="A315" s="1" t="s">
        <v>28</v>
      </c>
      <c r="B315">
        <v>132</v>
      </c>
      <c r="C315">
        <v>-47.23</v>
      </c>
      <c r="D315">
        <v>-36.630000000000003</v>
      </c>
      <c r="E315">
        <v>-47.11</v>
      </c>
      <c r="F315">
        <v>-34.049999999999997</v>
      </c>
    </row>
    <row r="316" spans="1:6" x14ac:dyDescent="0.25">
      <c r="A316" s="1" t="s">
        <v>28</v>
      </c>
      <c r="B316">
        <v>133</v>
      </c>
      <c r="C316">
        <v>-47.69</v>
      </c>
      <c r="D316">
        <v>-37.42</v>
      </c>
      <c r="E316">
        <v>-47.67</v>
      </c>
      <c r="F316">
        <v>-27.82</v>
      </c>
    </row>
    <row r="317" spans="1:6" x14ac:dyDescent="0.25">
      <c r="A317" s="1" t="s">
        <v>28</v>
      </c>
      <c r="B317">
        <v>134</v>
      </c>
      <c r="C317">
        <v>-48.51</v>
      </c>
      <c r="D317">
        <v>-29.28</v>
      </c>
      <c r="E317">
        <v>-48.08</v>
      </c>
      <c r="F317">
        <v>-23.04</v>
      </c>
    </row>
    <row r="318" spans="1:6" x14ac:dyDescent="0.25">
      <c r="A318" s="1" t="s">
        <v>28</v>
      </c>
      <c r="B318">
        <v>135</v>
      </c>
      <c r="C318">
        <v>-48.95</v>
      </c>
      <c r="D318">
        <v>-14.89</v>
      </c>
      <c r="E318">
        <v>-48.41</v>
      </c>
      <c r="F318">
        <v>-10.199999999999999</v>
      </c>
    </row>
    <row r="319" spans="1:6" x14ac:dyDescent="0.25">
      <c r="A319" s="1" t="s">
        <v>28</v>
      </c>
      <c r="B319">
        <v>136</v>
      </c>
      <c r="C319">
        <v>-49.01</v>
      </c>
      <c r="D319">
        <v>-0.03</v>
      </c>
      <c r="E319">
        <v>-49.07</v>
      </c>
      <c r="F319">
        <v>-0.06</v>
      </c>
    </row>
    <row r="320" spans="1:6" x14ac:dyDescent="0.25">
      <c r="A320" s="1" t="s">
        <v>28</v>
      </c>
      <c r="B320">
        <v>137</v>
      </c>
      <c r="C320">
        <v>-49.07</v>
      </c>
      <c r="D320">
        <v>11.46</v>
      </c>
      <c r="E320">
        <v>-48.27</v>
      </c>
      <c r="F320">
        <v>11.76</v>
      </c>
    </row>
    <row r="321" spans="1:6" x14ac:dyDescent="0.25">
      <c r="A321" s="1" t="s">
        <v>28</v>
      </c>
      <c r="B321">
        <v>138</v>
      </c>
      <c r="C321">
        <v>-49.21</v>
      </c>
      <c r="D321">
        <v>15.16</v>
      </c>
      <c r="E321">
        <v>-49.06</v>
      </c>
      <c r="F321">
        <v>13.93</v>
      </c>
    </row>
    <row r="322" spans="1:6" x14ac:dyDescent="0.25">
      <c r="A322" s="1" t="s">
        <v>28</v>
      </c>
      <c r="B322">
        <v>139</v>
      </c>
      <c r="C322">
        <v>-50.83</v>
      </c>
      <c r="D322">
        <v>16.14</v>
      </c>
      <c r="E322">
        <v>-50.91</v>
      </c>
      <c r="F322">
        <v>11.64</v>
      </c>
    </row>
    <row r="323" spans="1:6" x14ac:dyDescent="0.25">
      <c r="A323" s="1" t="s">
        <v>28</v>
      </c>
      <c r="B323">
        <v>140</v>
      </c>
      <c r="C323">
        <v>-53.76</v>
      </c>
      <c r="D323">
        <v>7.51</v>
      </c>
      <c r="E323">
        <v>-53.93</v>
      </c>
      <c r="F323">
        <v>-5.98</v>
      </c>
    </row>
    <row r="324" spans="1:6" x14ac:dyDescent="0.25">
      <c r="A324" s="1" t="s">
        <v>28</v>
      </c>
      <c r="B324">
        <v>141</v>
      </c>
      <c r="C324">
        <v>-56.98</v>
      </c>
      <c r="D324">
        <v>-28.37</v>
      </c>
      <c r="E324">
        <v>-55.5</v>
      </c>
      <c r="F324">
        <v>-43.55</v>
      </c>
    </row>
    <row r="325" spans="1:6" x14ac:dyDescent="0.25">
      <c r="A325" s="1" t="s">
        <v>28</v>
      </c>
      <c r="B325">
        <v>142</v>
      </c>
      <c r="C325">
        <v>-55.21</v>
      </c>
      <c r="D325">
        <v>-74.86</v>
      </c>
      <c r="E325">
        <v>-54.77</v>
      </c>
      <c r="F325">
        <v>-76.61</v>
      </c>
    </row>
    <row r="326" spans="1:6" x14ac:dyDescent="0.25">
      <c r="A326" s="1" t="s">
        <v>28</v>
      </c>
      <c r="B326">
        <v>143</v>
      </c>
      <c r="C326">
        <v>-52.74</v>
      </c>
      <c r="D326">
        <v>-99.9</v>
      </c>
      <c r="E326">
        <v>-52.25</v>
      </c>
      <c r="F326">
        <v>-97.96</v>
      </c>
    </row>
    <row r="327" spans="1:6" x14ac:dyDescent="0.25">
      <c r="A327" s="1" t="s">
        <v>28</v>
      </c>
      <c r="B327">
        <v>144</v>
      </c>
      <c r="C327">
        <v>-51.43</v>
      </c>
      <c r="D327">
        <v>-108.7</v>
      </c>
      <c r="E327">
        <v>-50.77</v>
      </c>
      <c r="F327">
        <v>-107.2</v>
      </c>
    </row>
    <row r="328" spans="1:6" x14ac:dyDescent="0.25">
      <c r="A328" s="1" t="s">
        <v>28</v>
      </c>
      <c r="B328">
        <v>145</v>
      </c>
      <c r="C328">
        <v>-51.06</v>
      </c>
      <c r="D328">
        <v>-120.45</v>
      </c>
      <c r="E328">
        <v>-51.16</v>
      </c>
      <c r="F328">
        <v>-122.7</v>
      </c>
    </row>
    <row r="329" spans="1:6" x14ac:dyDescent="0.25">
      <c r="A329" s="1" t="s">
        <v>28</v>
      </c>
      <c r="B329">
        <v>146</v>
      </c>
      <c r="C329">
        <v>-50.8</v>
      </c>
      <c r="D329">
        <v>-136.83000000000001</v>
      </c>
      <c r="E329">
        <v>-50.83</v>
      </c>
      <c r="F329">
        <v>-136.35</v>
      </c>
    </row>
    <row r="330" spans="1:6" x14ac:dyDescent="0.25">
      <c r="A330" s="1" t="s">
        <v>28</v>
      </c>
      <c r="B330">
        <v>147</v>
      </c>
      <c r="C330">
        <v>-50.66</v>
      </c>
      <c r="D330">
        <v>-149.37</v>
      </c>
      <c r="E330">
        <v>-50.37</v>
      </c>
      <c r="F330">
        <v>-151.38</v>
      </c>
    </row>
    <row r="331" spans="1:6" x14ac:dyDescent="0.25">
      <c r="A331" s="1" t="s">
        <v>28</v>
      </c>
      <c r="B331">
        <v>148</v>
      </c>
      <c r="C331">
        <v>-49.81</v>
      </c>
      <c r="D331">
        <v>-163.13999999999999</v>
      </c>
      <c r="E331">
        <v>-50.11</v>
      </c>
      <c r="F331">
        <v>-166.98</v>
      </c>
    </row>
    <row r="332" spans="1:6" x14ac:dyDescent="0.25">
      <c r="A332" s="1" t="s">
        <v>28</v>
      </c>
      <c r="B332">
        <v>149</v>
      </c>
      <c r="C332">
        <v>-48.79</v>
      </c>
      <c r="D332">
        <v>-175.08</v>
      </c>
      <c r="E332">
        <v>-48.44</v>
      </c>
      <c r="F332">
        <v>-177.43</v>
      </c>
    </row>
    <row r="333" spans="1:6" x14ac:dyDescent="0.25">
      <c r="A333" s="1" t="s">
        <v>28</v>
      </c>
      <c r="B333">
        <v>150</v>
      </c>
      <c r="C333">
        <v>-47.42</v>
      </c>
      <c r="D333">
        <v>-177.21</v>
      </c>
      <c r="E333">
        <v>-47.29</v>
      </c>
      <c r="F333">
        <v>-179.02</v>
      </c>
    </row>
    <row r="334" spans="1:6" x14ac:dyDescent="0.25">
      <c r="A334" s="1" t="s">
        <v>28</v>
      </c>
      <c r="B334">
        <v>151</v>
      </c>
      <c r="C334">
        <v>-45.8</v>
      </c>
      <c r="D334">
        <v>-176.25</v>
      </c>
      <c r="E334">
        <v>-45.65</v>
      </c>
      <c r="F334">
        <v>-177.28</v>
      </c>
    </row>
    <row r="335" spans="1:6" x14ac:dyDescent="0.25">
      <c r="A335" s="1" t="s">
        <v>28</v>
      </c>
      <c r="B335">
        <v>152</v>
      </c>
      <c r="C335">
        <v>-44.18</v>
      </c>
      <c r="D335">
        <v>-171.47</v>
      </c>
      <c r="E335">
        <v>-44.14</v>
      </c>
      <c r="F335">
        <v>-175.17</v>
      </c>
    </row>
    <row r="336" spans="1:6" x14ac:dyDescent="0.25">
      <c r="A336" s="1" t="s">
        <v>28</v>
      </c>
      <c r="B336">
        <v>153</v>
      </c>
      <c r="C336">
        <v>-42.82</v>
      </c>
      <c r="D336">
        <v>-169.95</v>
      </c>
      <c r="E336">
        <v>-42.75</v>
      </c>
      <c r="F336">
        <v>-170.45</v>
      </c>
    </row>
    <row r="337" spans="1:6" x14ac:dyDescent="0.25">
      <c r="A337" s="1" t="s">
        <v>28</v>
      </c>
      <c r="B337">
        <v>154</v>
      </c>
      <c r="C337">
        <v>-41.58</v>
      </c>
      <c r="D337">
        <v>-169.29</v>
      </c>
      <c r="E337">
        <v>-41.72</v>
      </c>
      <c r="F337">
        <v>-167.79</v>
      </c>
    </row>
    <row r="338" spans="1:6" x14ac:dyDescent="0.25">
      <c r="A338" s="1" t="s">
        <v>28</v>
      </c>
      <c r="B338">
        <v>155</v>
      </c>
      <c r="C338">
        <v>-40.72</v>
      </c>
      <c r="D338">
        <v>-166.81</v>
      </c>
      <c r="E338">
        <v>-41.06</v>
      </c>
      <c r="F338">
        <v>-166.76</v>
      </c>
    </row>
    <row r="339" spans="1:6" x14ac:dyDescent="0.25">
      <c r="A339" s="1" t="s">
        <v>28</v>
      </c>
      <c r="B339">
        <v>156</v>
      </c>
      <c r="C339">
        <v>-40.270000000000003</v>
      </c>
      <c r="D339">
        <v>-165.14</v>
      </c>
      <c r="E339">
        <v>-40.51</v>
      </c>
      <c r="F339">
        <v>-164.71</v>
      </c>
    </row>
    <row r="340" spans="1:6" x14ac:dyDescent="0.25">
      <c r="A340" s="1" t="s">
        <v>28</v>
      </c>
      <c r="B340">
        <v>157</v>
      </c>
      <c r="C340">
        <v>-39.96</v>
      </c>
      <c r="D340">
        <v>-162.91</v>
      </c>
      <c r="E340">
        <v>-40.5</v>
      </c>
      <c r="F340">
        <v>-161.69</v>
      </c>
    </row>
    <row r="341" spans="1:6" x14ac:dyDescent="0.25">
      <c r="A341" s="1" t="s">
        <v>28</v>
      </c>
      <c r="B341">
        <v>158</v>
      </c>
      <c r="C341">
        <v>-40.409999999999997</v>
      </c>
      <c r="D341">
        <v>-161.94999999999999</v>
      </c>
      <c r="E341">
        <v>-40.79</v>
      </c>
      <c r="F341">
        <v>-159.55000000000001</v>
      </c>
    </row>
    <row r="342" spans="1:6" x14ac:dyDescent="0.25">
      <c r="A342" s="1" t="s">
        <v>28</v>
      </c>
      <c r="B342">
        <v>159</v>
      </c>
      <c r="C342">
        <v>-41.06</v>
      </c>
      <c r="D342">
        <v>-159.36000000000001</v>
      </c>
      <c r="E342">
        <v>-41.41</v>
      </c>
      <c r="F342">
        <v>-157.31</v>
      </c>
    </row>
    <row r="343" spans="1:6" x14ac:dyDescent="0.25">
      <c r="A343" s="1" t="s">
        <v>28</v>
      </c>
      <c r="B343">
        <v>160</v>
      </c>
      <c r="C343">
        <v>-42.37</v>
      </c>
      <c r="D343">
        <v>-154.74</v>
      </c>
      <c r="E343">
        <v>-42.73</v>
      </c>
      <c r="F343">
        <v>-153.03</v>
      </c>
    </row>
    <row r="344" spans="1:6" x14ac:dyDescent="0.25">
      <c r="A344" s="1" t="s">
        <v>28</v>
      </c>
      <c r="B344">
        <v>161</v>
      </c>
      <c r="C344">
        <v>-43.93</v>
      </c>
      <c r="D344">
        <v>-146.84</v>
      </c>
      <c r="E344">
        <v>-44.32</v>
      </c>
      <c r="F344">
        <v>-146.62</v>
      </c>
    </row>
    <row r="345" spans="1:6" x14ac:dyDescent="0.25">
      <c r="A345" s="1" t="s">
        <v>28</v>
      </c>
      <c r="B345">
        <v>162</v>
      </c>
      <c r="C345">
        <v>-46.31</v>
      </c>
      <c r="D345">
        <v>-134.79</v>
      </c>
      <c r="E345">
        <v>-46.84</v>
      </c>
      <c r="F345">
        <v>-133.76</v>
      </c>
    </row>
    <row r="346" spans="1:6" x14ac:dyDescent="0.25">
      <c r="A346" s="1" t="s">
        <v>28</v>
      </c>
      <c r="B346">
        <v>163</v>
      </c>
      <c r="C346">
        <v>-48.89</v>
      </c>
      <c r="D346">
        <v>-111.01</v>
      </c>
      <c r="E346">
        <v>-49.46</v>
      </c>
      <c r="F346">
        <v>-108.93</v>
      </c>
    </row>
    <row r="347" spans="1:6" x14ac:dyDescent="0.25">
      <c r="A347" s="1" t="s">
        <v>28</v>
      </c>
      <c r="B347">
        <v>164</v>
      </c>
      <c r="C347">
        <v>-48.93</v>
      </c>
      <c r="D347">
        <v>-82.27</v>
      </c>
      <c r="E347">
        <v>-49.96</v>
      </c>
      <c r="F347">
        <v>-73.650000000000006</v>
      </c>
    </row>
    <row r="348" spans="1:6" x14ac:dyDescent="0.25">
      <c r="A348" s="1" t="s">
        <v>28</v>
      </c>
      <c r="B348">
        <v>165</v>
      </c>
      <c r="C348">
        <v>-47.28</v>
      </c>
      <c r="D348">
        <v>-56.71</v>
      </c>
      <c r="E348">
        <v>-47.78</v>
      </c>
      <c r="F348">
        <v>-52.07</v>
      </c>
    </row>
    <row r="349" spans="1:6" x14ac:dyDescent="0.25">
      <c r="A349" s="1" t="s">
        <v>28</v>
      </c>
      <c r="B349">
        <v>166</v>
      </c>
      <c r="C349">
        <v>-45.43</v>
      </c>
      <c r="D349">
        <v>-43.88</v>
      </c>
      <c r="E349">
        <v>-45.66</v>
      </c>
      <c r="F349">
        <v>-40.909999999999997</v>
      </c>
    </row>
    <row r="350" spans="1:6" x14ac:dyDescent="0.25">
      <c r="A350" s="1" t="s">
        <v>28</v>
      </c>
      <c r="B350">
        <v>167</v>
      </c>
      <c r="C350">
        <v>-44.03</v>
      </c>
      <c r="D350">
        <v>-38.19</v>
      </c>
      <c r="E350">
        <v>-44.24</v>
      </c>
      <c r="F350">
        <v>-35.729999999999997</v>
      </c>
    </row>
    <row r="351" spans="1:6" x14ac:dyDescent="0.25">
      <c r="A351" s="1" t="s">
        <v>28</v>
      </c>
      <c r="B351">
        <v>168</v>
      </c>
      <c r="C351">
        <v>-43.41</v>
      </c>
      <c r="D351">
        <v>-36.32</v>
      </c>
      <c r="E351">
        <v>-43.37</v>
      </c>
      <c r="F351">
        <v>-34.01</v>
      </c>
    </row>
    <row r="352" spans="1:6" x14ac:dyDescent="0.25">
      <c r="A352" s="1" t="s">
        <v>28</v>
      </c>
      <c r="B352">
        <v>169</v>
      </c>
      <c r="C352">
        <v>-42.78</v>
      </c>
      <c r="D352">
        <v>-35.35</v>
      </c>
      <c r="E352">
        <v>-42.8</v>
      </c>
      <c r="F352">
        <v>-35.159999999999997</v>
      </c>
    </row>
    <row r="353" spans="1:6" x14ac:dyDescent="0.25">
      <c r="A353" s="1" t="s">
        <v>28</v>
      </c>
      <c r="B353">
        <v>170</v>
      </c>
      <c r="C353">
        <v>-42.44</v>
      </c>
      <c r="D353">
        <v>-37.9</v>
      </c>
      <c r="E353">
        <v>-42.67</v>
      </c>
      <c r="F353">
        <v>-34.99</v>
      </c>
    </row>
    <row r="354" spans="1:6" x14ac:dyDescent="0.25">
      <c r="A354" s="1" t="s">
        <v>28</v>
      </c>
      <c r="B354">
        <v>171</v>
      </c>
      <c r="C354">
        <v>-42.67</v>
      </c>
      <c r="D354">
        <v>-38.22</v>
      </c>
      <c r="E354">
        <v>-42.81</v>
      </c>
      <c r="F354">
        <v>-37.86</v>
      </c>
    </row>
    <row r="355" spans="1:6" x14ac:dyDescent="0.25">
      <c r="A355" s="1" t="s">
        <v>28</v>
      </c>
      <c r="B355">
        <v>172</v>
      </c>
      <c r="C355">
        <v>-42.81</v>
      </c>
      <c r="D355">
        <v>-41.27</v>
      </c>
      <c r="E355">
        <v>-42.98</v>
      </c>
      <c r="F355">
        <v>-38.020000000000003</v>
      </c>
    </row>
    <row r="356" spans="1:6" x14ac:dyDescent="0.25">
      <c r="A356" s="1" t="s">
        <v>28</v>
      </c>
      <c r="B356">
        <v>173</v>
      </c>
      <c r="C356">
        <v>-43.27</v>
      </c>
      <c r="D356">
        <v>-39.75</v>
      </c>
      <c r="E356">
        <v>-43.5</v>
      </c>
      <c r="F356">
        <v>-40.659999999999997</v>
      </c>
    </row>
    <row r="357" spans="1:6" x14ac:dyDescent="0.25">
      <c r="A357" s="1" t="s">
        <v>28</v>
      </c>
      <c r="B357">
        <v>174</v>
      </c>
      <c r="C357">
        <v>-43.9</v>
      </c>
      <c r="D357">
        <v>-38.56</v>
      </c>
      <c r="E357">
        <v>-43.9</v>
      </c>
      <c r="F357">
        <v>-40.159999999999997</v>
      </c>
    </row>
    <row r="358" spans="1:6" x14ac:dyDescent="0.25">
      <c r="A358" s="1" t="s">
        <v>28</v>
      </c>
      <c r="B358">
        <v>175</v>
      </c>
      <c r="C358">
        <v>-44.29</v>
      </c>
      <c r="D358">
        <v>-36.590000000000003</v>
      </c>
      <c r="E358">
        <v>-44.52</v>
      </c>
      <c r="F358">
        <v>-37.729999999999997</v>
      </c>
    </row>
    <row r="359" spans="1:6" x14ac:dyDescent="0.25">
      <c r="A359" s="1" t="s">
        <v>28</v>
      </c>
      <c r="B359">
        <v>176</v>
      </c>
      <c r="C359">
        <v>-44.89</v>
      </c>
      <c r="D359">
        <v>-34.049999999999997</v>
      </c>
      <c r="E359">
        <v>-45.12</v>
      </c>
      <c r="F359">
        <v>-32.93</v>
      </c>
    </row>
    <row r="360" spans="1:6" x14ac:dyDescent="0.25">
      <c r="A360" s="1" t="s">
        <v>28</v>
      </c>
      <c r="B360">
        <v>177</v>
      </c>
      <c r="C360">
        <v>-45.46</v>
      </c>
      <c r="D360">
        <v>-32.74</v>
      </c>
      <c r="E360">
        <v>-45.65</v>
      </c>
      <c r="F360">
        <v>-30.63</v>
      </c>
    </row>
    <row r="361" spans="1:6" x14ac:dyDescent="0.25">
      <c r="A361" s="1" t="s">
        <v>28</v>
      </c>
      <c r="B361">
        <v>178</v>
      </c>
      <c r="C361">
        <v>-45.77</v>
      </c>
      <c r="D361">
        <v>-31.45</v>
      </c>
      <c r="E361">
        <v>-46.09</v>
      </c>
      <c r="F361">
        <v>-30.02</v>
      </c>
    </row>
    <row r="362" spans="1:6" x14ac:dyDescent="0.25">
      <c r="A362" s="1" t="s">
        <v>28</v>
      </c>
      <c r="B362">
        <v>179</v>
      </c>
      <c r="C362">
        <v>-45.91</v>
      </c>
      <c r="D362">
        <v>-32.61</v>
      </c>
      <c r="E362">
        <v>-45.63</v>
      </c>
      <c r="F362">
        <v>-30.06</v>
      </c>
    </row>
    <row r="363" spans="1:6" x14ac:dyDescent="0.25">
      <c r="A363" s="1" t="s">
        <v>28</v>
      </c>
      <c r="B363">
        <v>180</v>
      </c>
      <c r="C363">
        <v>-45.14</v>
      </c>
      <c r="D363">
        <v>-32.520000000000003</v>
      </c>
      <c r="E363">
        <v>-44.79</v>
      </c>
      <c r="F363">
        <v>-28.74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58BA-ABFA-465E-8290-DE8767159DA5}">
  <dimension ref="A1:G363"/>
  <sheetViews>
    <sheetView workbookViewId="0">
      <selection activeCell="E4" sqref="E4"/>
    </sheetView>
  </sheetViews>
  <sheetFormatPr defaultRowHeight="15" x14ac:dyDescent="0.25"/>
  <cols>
    <col min="1" max="6" width="10.7109375" bestFit="1" customWidth="1"/>
  </cols>
  <sheetData>
    <row r="1" spans="1:7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24</v>
      </c>
      <c r="G1" t="s">
        <v>0</v>
      </c>
    </row>
    <row r="2" spans="1:7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25</v>
      </c>
      <c r="G2" t="s">
        <v>26</v>
      </c>
    </row>
    <row r="3" spans="1:7" x14ac:dyDescent="0.25">
      <c r="A3">
        <v>-180</v>
      </c>
      <c r="B3">
        <v>-44.97</v>
      </c>
      <c r="C3">
        <v>-23.65</v>
      </c>
      <c r="D3">
        <v>-44.56</v>
      </c>
      <c r="E3">
        <v>-27.74</v>
      </c>
      <c r="F3">
        <f>_10sept_0_all[[#This Row],[H_mag]]-26</f>
        <v>-70.97</v>
      </c>
      <c r="G3">
        <f>_10sept_0_all[[#This Row],[V_mag]]-26</f>
        <v>-70.56</v>
      </c>
    </row>
    <row r="4" spans="1:7" x14ac:dyDescent="0.25">
      <c r="A4">
        <v>-179</v>
      </c>
      <c r="B4">
        <v>-43.72</v>
      </c>
      <c r="C4">
        <v>-24.85</v>
      </c>
      <c r="D4">
        <v>-43.56</v>
      </c>
      <c r="E4">
        <v>-27</v>
      </c>
      <c r="F4">
        <f>_10sept_0_all[[#This Row],[H_mag]]-26</f>
        <v>-69.72</v>
      </c>
      <c r="G4">
        <f>_10sept_0_all[[#This Row],[V_mag]]-26</f>
        <v>-69.56</v>
      </c>
    </row>
    <row r="5" spans="1:7" x14ac:dyDescent="0.25">
      <c r="A5">
        <v>-178</v>
      </c>
      <c r="B5">
        <v>-42.76</v>
      </c>
      <c r="C5">
        <v>-24.42</v>
      </c>
      <c r="D5">
        <v>-42.46</v>
      </c>
      <c r="E5">
        <v>-23.95</v>
      </c>
      <c r="F5">
        <f>_10sept_0_all[[#This Row],[H_mag]]-26</f>
        <v>-68.759999999999991</v>
      </c>
      <c r="G5">
        <f>_10sept_0_all[[#This Row],[V_mag]]-26</f>
        <v>-68.460000000000008</v>
      </c>
    </row>
    <row r="6" spans="1:7" x14ac:dyDescent="0.25">
      <c r="A6">
        <v>-177</v>
      </c>
      <c r="B6">
        <v>-41.67</v>
      </c>
      <c r="C6">
        <v>-20.71</v>
      </c>
      <c r="D6">
        <v>-41.49</v>
      </c>
      <c r="E6">
        <v>-22.54</v>
      </c>
      <c r="F6">
        <f>_10sept_0_all[[#This Row],[H_mag]]-26</f>
        <v>-67.67</v>
      </c>
      <c r="G6">
        <f>_10sept_0_all[[#This Row],[V_mag]]-26</f>
        <v>-67.490000000000009</v>
      </c>
    </row>
    <row r="7" spans="1:7" x14ac:dyDescent="0.25">
      <c r="A7">
        <v>-176</v>
      </c>
      <c r="B7">
        <v>-40.28</v>
      </c>
      <c r="C7">
        <v>-16.329999999999998</v>
      </c>
      <c r="D7">
        <v>-40.04</v>
      </c>
      <c r="E7">
        <v>-16.420000000000002</v>
      </c>
      <c r="F7">
        <f>_10sept_0_all[[#This Row],[H_mag]]-26</f>
        <v>-66.28</v>
      </c>
      <c r="G7">
        <f>_10sept_0_all[[#This Row],[V_mag]]-26</f>
        <v>-66.039999999999992</v>
      </c>
    </row>
    <row r="8" spans="1:7" x14ac:dyDescent="0.25">
      <c r="A8">
        <v>-175</v>
      </c>
      <c r="B8">
        <v>-39.020000000000003</v>
      </c>
      <c r="C8">
        <v>-8.41</v>
      </c>
      <c r="D8">
        <v>-38.96</v>
      </c>
      <c r="E8">
        <v>-10.06</v>
      </c>
      <c r="F8">
        <f>_10sept_0_all[[#This Row],[H_mag]]-26</f>
        <v>-65.02000000000001</v>
      </c>
      <c r="G8">
        <f>_10sept_0_all[[#This Row],[V_mag]]-26</f>
        <v>-64.960000000000008</v>
      </c>
    </row>
    <row r="9" spans="1:7" x14ac:dyDescent="0.25">
      <c r="A9">
        <v>-174</v>
      </c>
      <c r="B9">
        <v>-37.729999999999997</v>
      </c>
      <c r="C9">
        <v>-0.35</v>
      </c>
      <c r="D9">
        <v>-37.9</v>
      </c>
      <c r="E9">
        <v>-1.17</v>
      </c>
      <c r="F9">
        <f>_10sept_0_all[[#This Row],[H_mag]]-26</f>
        <v>-63.73</v>
      </c>
      <c r="G9">
        <f>_10sept_0_all[[#This Row],[V_mag]]-26</f>
        <v>-63.9</v>
      </c>
    </row>
    <row r="10" spans="1:7" x14ac:dyDescent="0.25">
      <c r="A10">
        <v>-173</v>
      </c>
      <c r="B10">
        <v>-36.700000000000003</v>
      </c>
      <c r="C10">
        <v>9.16</v>
      </c>
      <c r="D10">
        <v>-36.89</v>
      </c>
      <c r="E10">
        <v>7.72</v>
      </c>
      <c r="F10">
        <f>_10sept_0_all[[#This Row],[H_mag]]-26</f>
        <v>-62.7</v>
      </c>
      <c r="G10">
        <f>_10sept_0_all[[#This Row],[V_mag]]-26</f>
        <v>-62.89</v>
      </c>
    </row>
    <row r="11" spans="1:7" x14ac:dyDescent="0.25">
      <c r="A11">
        <v>-172</v>
      </c>
      <c r="B11">
        <v>-35.630000000000003</v>
      </c>
      <c r="C11">
        <v>17.91</v>
      </c>
      <c r="D11">
        <v>-35.799999999999997</v>
      </c>
      <c r="E11">
        <v>17.05</v>
      </c>
      <c r="F11">
        <f>_10sept_0_all[[#This Row],[H_mag]]-26</f>
        <v>-61.63</v>
      </c>
      <c r="G11">
        <f>_10sept_0_all[[#This Row],[V_mag]]-26</f>
        <v>-61.8</v>
      </c>
    </row>
    <row r="12" spans="1:7" x14ac:dyDescent="0.25">
      <c r="A12">
        <v>-171</v>
      </c>
      <c r="B12">
        <v>-34.619999999999997</v>
      </c>
      <c r="C12">
        <v>26.66</v>
      </c>
      <c r="D12">
        <v>-34.78</v>
      </c>
      <c r="E12">
        <v>25.94</v>
      </c>
      <c r="F12">
        <f>_10sept_0_all[[#This Row],[H_mag]]-26</f>
        <v>-60.62</v>
      </c>
      <c r="G12">
        <f>_10sept_0_all[[#This Row],[V_mag]]-26</f>
        <v>-60.78</v>
      </c>
    </row>
    <row r="13" spans="1:7" x14ac:dyDescent="0.25">
      <c r="A13">
        <v>-170</v>
      </c>
      <c r="B13">
        <v>-33.659999999999997</v>
      </c>
      <c r="C13">
        <v>34.61</v>
      </c>
      <c r="D13">
        <v>-33.72</v>
      </c>
      <c r="E13">
        <v>33.83</v>
      </c>
      <c r="F13">
        <f>_10sept_0_all[[#This Row],[H_mag]]-26</f>
        <v>-59.66</v>
      </c>
      <c r="G13">
        <f>_10sept_0_all[[#This Row],[V_mag]]-26</f>
        <v>-59.72</v>
      </c>
    </row>
    <row r="14" spans="1:7" x14ac:dyDescent="0.25">
      <c r="A14">
        <v>-169</v>
      </c>
      <c r="B14">
        <v>-32.81</v>
      </c>
      <c r="C14">
        <v>42.28</v>
      </c>
      <c r="D14">
        <v>-32.9</v>
      </c>
      <c r="E14">
        <v>41.5</v>
      </c>
      <c r="F14">
        <f>_10sept_0_all[[#This Row],[H_mag]]-26</f>
        <v>-58.81</v>
      </c>
      <c r="G14">
        <f>_10sept_0_all[[#This Row],[V_mag]]-26</f>
        <v>-58.9</v>
      </c>
    </row>
    <row r="15" spans="1:7" x14ac:dyDescent="0.25">
      <c r="A15">
        <v>-168</v>
      </c>
      <c r="B15">
        <v>-32.1</v>
      </c>
      <c r="C15">
        <v>48.58</v>
      </c>
      <c r="D15">
        <v>-32.21</v>
      </c>
      <c r="E15">
        <v>48.2</v>
      </c>
      <c r="F15">
        <f>_10sept_0_all[[#This Row],[H_mag]]-26</f>
        <v>-58.1</v>
      </c>
      <c r="G15">
        <f>_10sept_0_all[[#This Row],[V_mag]]-26</f>
        <v>-58.21</v>
      </c>
    </row>
    <row r="16" spans="1:7" x14ac:dyDescent="0.25">
      <c r="A16">
        <v>-167</v>
      </c>
      <c r="B16">
        <v>-31.6</v>
      </c>
      <c r="C16">
        <v>55.14</v>
      </c>
      <c r="D16">
        <v>-31.65</v>
      </c>
      <c r="E16">
        <v>54.41</v>
      </c>
      <c r="F16">
        <f>_10sept_0_all[[#This Row],[H_mag]]-26</f>
        <v>-57.6</v>
      </c>
      <c r="G16">
        <f>_10sept_0_all[[#This Row],[V_mag]]-26</f>
        <v>-57.65</v>
      </c>
    </row>
    <row r="17" spans="1:7" x14ac:dyDescent="0.25">
      <c r="A17">
        <v>-166</v>
      </c>
      <c r="B17">
        <v>-31.31</v>
      </c>
      <c r="C17">
        <v>61.35</v>
      </c>
      <c r="D17">
        <v>-31.35</v>
      </c>
      <c r="E17">
        <v>60.46</v>
      </c>
      <c r="F17">
        <f>_10sept_0_all[[#This Row],[H_mag]]-26</f>
        <v>-57.31</v>
      </c>
      <c r="G17">
        <f>_10sept_0_all[[#This Row],[V_mag]]-26</f>
        <v>-57.35</v>
      </c>
    </row>
    <row r="18" spans="1:7" x14ac:dyDescent="0.25">
      <c r="A18">
        <v>-165</v>
      </c>
      <c r="B18">
        <v>-31.15</v>
      </c>
      <c r="C18">
        <v>68.290000000000006</v>
      </c>
      <c r="D18">
        <v>-31.22</v>
      </c>
      <c r="E18">
        <v>66.83</v>
      </c>
      <c r="F18">
        <f>_10sept_0_all[[#This Row],[H_mag]]-26</f>
        <v>-57.15</v>
      </c>
      <c r="G18">
        <f>_10sept_0_all[[#This Row],[V_mag]]-26</f>
        <v>-57.22</v>
      </c>
    </row>
    <row r="19" spans="1:7" x14ac:dyDescent="0.25">
      <c r="A19">
        <v>-164</v>
      </c>
      <c r="B19">
        <v>-31.19</v>
      </c>
      <c r="C19">
        <v>73.930000000000007</v>
      </c>
      <c r="D19">
        <v>-31.27</v>
      </c>
      <c r="E19">
        <v>73.61</v>
      </c>
      <c r="F19">
        <f>_10sept_0_all[[#This Row],[H_mag]]-26</f>
        <v>-57.19</v>
      </c>
      <c r="G19">
        <f>_10sept_0_all[[#This Row],[V_mag]]-26</f>
        <v>-57.269999999999996</v>
      </c>
    </row>
    <row r="20" spans="1:7" x14ac:dyDescent="0.25">
      <c r="A20">
        <v>-163</v>
      </c>
      <c r="B20">
        <v>-31.52</v>
      </c>
      <c r="C20">
        <v>80.430000000000007</v>
      </c>
      <c r="D20">
        <v>-31.49</v>
      </c>
      <c r="E20">
        <v>80.16</v>
      </c>
      <c r="F20">
        <f>_10sept_0_all[[#This Row],[H_mag]]-26</f>
        <v>-57.519999999999996</v>
      </c>
      <c r="G20">
        <f>_10sept_0_all[[#This Row],[V_mag]]-26</f>
        <v>-57.489999999999995</v>
      </c>
    </row>
    <row r="21" spans="1:7" x14ac:dyDescent="0.25">
      <c r="A21">
        <v>-162</v>
      </c>
      <c r="B21">
        <v>-31.91</v>
      </c>
      <c r="C21">
        <v>87.18</v>
      </c>
      <c r="D21">
        <v>-32.03</v>
      </c>
      <c r="E21">
        <v>86.17</v>
      </c>
      <c r="F21">
        <f>_10sept_0_all[[#This Row],[H_mag]]-26</f>
        <v>-57.91</v>
      </c>
      <c r="G21">
        <f>_10sept_0_all[[#This Row],[V_mag]]-26</f>
        <v>-58.03</v>
      </c>
    </row>
    <row r="22" spans="1:7" x14ac:dyDescent="0.25">
      <c r="A22">
        <v>-161</v>
      </c>
      <c r="B22">
        <v>-32.630000000000003</v>
      </c>
      <c r="C22">
        <v>94.02</v>
      </c>
      <c r="D22">
        <v>-32.630000000000003</v>
      </c>
      <c r="E22">
        <v>94.17</v>
      </c>
      <c r="F22">
        <f>_10sept_0_all[[#This Row],[H_mag]]-26</f>
        <v>-58.63</v>
      </c>
      <c r="G22">
        <f>_10sept_0_all[[#This Row],[V_mag]]-26</f>
        <v>-58.63</v>
      </c>
    </row>
    <row r="23" spans="1:7" x14ac:dyDescent="0.25">
      <c r="A23">
        <v>-160</v>
      </c>
      <c r="B23">
        <v>-33.49</v>
      </c>
      <c r="C23">
        <v>102.36</v>
      </c>
      <c r="D23">
        <v>-33.44</v>
      </c>
      <c r="E23">
        <v>102.13</v>
      </c>
      <c r="F23">
        <f>_10sept_0_all[[#This Row],[H_mag]]-26</f>
        <v>-59.49</v>
      </c>
      <c r="G23">
        <f>_10sept_0_all[[#This Row],[V_mag]]-26</f>
        <v>-59.44</v>
      </c>
    </row>
    <row r="24" spans="1:7" x14ac:dyDescent="0.25">
      <c r="A24">
        <v>-159</v>
      </c>
      <c r="B24">
        <v>-34.380000000000003</v>
      </c>
      <c r="C24">
        <v>111.35</v>
      </c>
      <c r="D24">
        <v>-34.4</v>
      </c>
      <c r="E24">
        <v>110.88</v>
      </c>
      <c r="F24">
        <f>_10sept_0_all[[#This Row],[H_mag]]-26</f>
        <v>-60.38</v>
      </c>
      <c r="G24">
        <f>_10sept_0_all[[#This Row],[V_mag]]-26</f>
        <v>-60.4</v>
      </c>
    </row>
    <row r="25" spans="1:7" x14ac:dyDescent="0.25">
      <c r="A25">
        <v>-158</v>
      </c>
      <c r="B25">
        <v>-35.229999999999997</v>
      </c>
      <c r="C25">
        <v>121.31</v>
      </c>
      <c r="D25">
        <v>-35.21</v>
      </c>
      <c r="E25">
        <v>120.82</v>
      </c>
      <c r="F25">
        <f>_10sept_0_all[[#This Row],[H_mag]]-26</f>
        <v>-61.23</v>
      </c>
      <c r="G25">
        <f>_10sept_0_all[[#This Row],[V_mag]]-26</f>
        <v>-61.21</v>
      </c>
    </row>
    <row r="26" spans="1:7" x14ac:dyDescent="0.25">
      <c r="A26">
        <v>-157</v>
      </c>
      <c r="B26">
        <v>-35.979999999999997</v>
      </c>
      <c r="C26">
        <v>131.16</v>
      </c>
      <c r="D26">
        <v>-35.869999999999997</v>
      </c>
      <c r="E26">
        <v>130.66999999999999</v>
      </c>
      <c r="F26">
        <f>_10sept_0_all[[#This Row],[H_mag]]-26</f>
        <v>-61.98</v>
      </c>
      <c r="G26">
        <f>_10sept_0_all[[#This Row],[V_mag]]-26</f>
        <v>-61.87</v>
      </c>
    </row>
    <row r="27" spans="1:7" x14ac:dyDescent="0.25">
      <c r="A27">
        <v>-156</v>
      </c>
      <c r="B27">
        <v>-36.49</v>
      </c>
      <c r="C27">
        <v>141.52000000000001</v>
      </c>
      <c r="D27">
        <v>-36.57</v>
      </c>
      <c r="E27">
        <v>140.75</v>
      </c>
      <c r="F27">
        <f>_10sept_0_all[[#This Row],[H_mag]]-26</f>
        <v>-62.49</v>
      </c>
      <c r="G27">
        <f>_10sept_0_all[[#This Row],[V_mag]]-26</f>
        <v>-62.57</v>
      </c>
    </row>
    <row r="28" spans="1:7" x14ac:dyDescent="0.25">
      <c r="A28">
        <v>-155</v>
      </c>
      <c r="B28">
        <v>-36.71</v>
      </c>
      <c r="C28">
        <v>150.26</v>
      </c>
      <c r="D28">
        <v>-36.770000000000003</v>
      </c>
      <c r="E28">
        <v>151.34</v>
      </c>
      <c r="F28">
        <f>_10sept_0_all[[#This Row],[H_mag]]-26</f>
        <v>-62.71</v>
      </c>
      <c r="G28">
        <f>_10sept_0_all[[#This Row],[V_mag]]-26</f>
        <v>-62.77</v>
      </c>
    </row>
    <row r="29" spans="1:7" x14ac:dyDescent="0.25">
      <c r="A29">
        <v>-154</v>
      </c>
      <c r="B29">
        <v>-36.79</v>
      </c>
      <c r="C29">
        <v>158.97</v>
      </c>
      <c r="D29">
        <v>-36.78</v>
      </c>
      <c r="E29">
        <v>159.63</v>
      </c>
      <c r="F29">
        <f>_10sept_0_all[[#This Row],[H_mag]]-26</f>
        <v>-62.79</v>
      </c>
      <c r="G29">
        <f>_10sept_0_all[[#This Row],[V_mag]]-26</f>
        <v>-62.78</v>
      </c>
    </row>
    <row r="30" spans="1:7" x14ac:dyDescent="0.25">
      <c r="A30">
        <v>-153</v>
      </c>
      <c r="B30">
        <v>-36.68</v>
      </c>
      <c r="C30">
        <v>167.33</v>
      </c>
      <c r="D30">
        <v>-36.68</v>
      </c>
      <c r="E30">
        <v>166.01</v>
      </c>
      <c r="F30">
        <f>_10sept_0_all[[#This Row],[H_mag]]-26</f>
        <v>-62.68</v>
      </c>
      <c r="G30">
        <f>_10sept_0_all[[#This Row],[V_mag]]-26</f>
        <v>-62.68</v>
      </c>
    </row>
    <row r="31" spans="1:7" x14ac:dyDescent="0.25">
      <c r="A31">
        <v>-152</v>
      </c>
      <c r="B31">
        <v>-36.659999999999997</v>
      </c>
      <c r="C31">
        <v>172.21</v>
      </c>
      <c r="D31">
        <v>-36.69</v>
      </c>
      <c r="E31">
        <v>171.86</v>
      </c>
      <c r="F31">
        <f>_10sept_0_all[[#This Row],[H_mag]]-26</f>
        <v>-62.66</v>
      </c>
      <c r="G31">
        <f>_10sept_0_all[[#This Row],[V_mag]]-26</f>
        <v>-62.69</v>
      </c>
    </row>
    <row r="32" spans="1:7" x14ac:dyDescent="0.25">
      <c r="A32">
        <v>-151</v>
      </c>
      <c r="B32">
        <v>-36.53</v>
      </c>
      <c r="C32">
        <v>176.86</v>
      </c>
      <c r="D32">
        <v>-36.5</v>
      </c>
      <c r="E32">
        <v>176.04</v>
      </c>
      <c r="F32">
        <f>_10sept_0_all[[#This Row],[H_mag]]-26</f>
        <v>-62.53</v>
      </c>
      <c r="G32">
        <f>_10sept_0_all[[#This Row],[V_mag]]-26</f>
        <v>-62.5</v>
      </c>
    </row>
    <row r="33" spans="1:7" x14ac:dyDescent="0.25">
      <c r="A33">
        <v>-150</v>
      </c>
      <c r="B33">
        <v>-36.65</v>
      </c>
      <c r="C33">
        <v>-179.19</v>
      </c>
      <c r="D33">
        <v>-36.67</v>
      </c>
      <c r="E33">
        <v>-178.85</v>
      </c>
      <c r="F33">
        <f>_10sept_0_all[[#This Row],[H_mag]]-26</f>
        <v>-62.65</v>
      </c>
      <c r="G33">
        <f>_10sept_0_all[[#This Row],[V_mag]]-26</f>
        <v>-62.67</v>
      </c>
    </row>
    <row r="34" spans="1:7" x14ac:dyDescent="0.25">
      <c r="A34">
        <v>-149</v>
      </c>
      <c r="B34">
        <v>-36.880000000000003</v>
      </c>
      <c r="C34">
        <v>-175.09</v>
      </c>
      <c r="D34">
        <v>-36.909999999999997</v>
      </c>
      <c r="E34">
        <v>-175.91</v>
      </c>
      <c r="F34">
        <f>_10sept_0_all[[#This Row],[H_mag]]-26</f>
        <v>-62.88</v>
      </c>
      <c r="G34">
        <f>_10sept_0_all[[#This Row],[V_mag]]-26</f>
        <v>-62.91</v>
      </c>
    </row>
    <row r="35" spans="1:7" x14ac:dyDescent="0.25">
      <c r="A35">
        <v>-148</v>
      </c>
      <c r="B35">
        <v>-37.26</v>
      </c>
      <c r="C35">
        <v>-172.22</v>
      </c>
      <c r="D35">
        <v>-37.31</v>
      </c>
      <c r="E35">
        <v>-173.23</v>
      </c>
      <c r="F35">
        <f>_10sept_0_all[[#This Row],[H_mag]]-26</f>
        <v>-63.26</v>
      </c>
      <c r="G35">
        <f>_10sept_0_all[[#This Row],[V_mag]]-26</f>
        <v>-63.31</v>
      </c>
    </row>
    <row r="36" spans="1:7" x14ac:dyDescent="0.25">
      <c r="A36">
        <v>-147</v>
      </c>
      <c r="B36">
        <v>-37.75</v>
      </c>
      <c r="C36">
        <v>-167.48</v>
      </c>
      <c r="D36">
        <v>-37.97</v>
      </c>
      <c r="E36">
        <v>-168.63</v>
      </c>
      <c r="F36">
        <f>_10sept_0_all[[#This Row],[H_mag]]-26</f>
        <v>-63.75</v>
      </c>
      <c r="G36">
        <f>_10sept_0_all[[#This Row],[V_mag]]-26</f>
        <v>-63.97</v>
      </c>
    </row>
    <row r="37" spans="1:7" x14ac:dyDescent="0.25">
      <c r="A37">
        <v>-146</v>
      </c>
      <c r="B37">
        <v>-38.53</v>
      </c>
      <c r="C37">
        <v>-163.32</v>
      </c>
      <c r="D37">
        <v>-38.479999999999997</v>
      </c>
      <c r="E37">
        <v>-163.41999999999999</v>
      </c>
      <c r="F37">
        <f>_10sept_0_all[[#This Row],[H_mag]]-26</f>
        <v>-64.53</v>
      </c>
      <c r="G37">
        <f>_10sept_0_all[[#This Row],[V_mag]]-26</f>
        <v>-64.47999999999999</v>
      </c>
    </row>
    <row r="38" spans="1:7" x14ac:dyDescent="0.25">
      <c r="A38">
        <v>-145</v>
      </c>
      <c r="B38">
        <v>-39.15</v>
      </c>
      <c r="C38">
        <v>-158.05000000000001</v>
      </c>
      <c r="D38">
        <v>-39.229999999999997</v>
      </c>
      <c r="E38">
        <v>-158.91999999999999</v>
      </c>
      <c r="F38">
        <f>_10sept_0_all[[#This Row],[H_mag]]-26</f>
        <v>-65.150000000000006</v>
      </c>
      <c r="G38">
        <f>_10sept_0_all[[#This Row],[V_mag]]-26</f>
        <v>-65.22999999999999</v>
      </c>
    </row>
    <row r="39" spans="1:7" x14ac:dyDescent="0.25">
      <c r="A39">
        <v>-144</v>
      </c>
      <c r="B39">
        <v>-39.950000000000003</v>
      </c>
      <c r="C39">
        <v>-151.24</v>
      </c>
      <c r="D39">
        <v>-39.99</v>
      </c>
      <c r="E39">
        <v>-151.83000000000001</v>
      </c>
      <c r="F39">
        <f>_10sept_0_all[[#This Row],[H_mag]]-26</f>
        <v>-65.95</v>
      </c>
      <c r="G39">
        <f>_10sept_0_all[[#This Row],[V_mag]]-26</f>
        <v>-65.990000000000009</v>
      </c>
    </row>
    <row r="40" spans="1:7" x14ac:dyDescent="0.25">
      <c r="A40">
        <v>-143</v>
      </c>
      <c r="B40">
        <v>-40.46</v>
      </c>
      <c r="C40">
        <v>-142.6</v>
      </c>
      <c r="D40">
        <v>-40.69</v>
      </c>
      <c r="E40">
        <v>-143.55000000000001</v>
      </c>
      <c r="F40">
        <f>_10sept_0_all[[#This Row],[H_mag]]-26</f>
        <v>-66.460000000000008</v>
      </c>
      <c r="G40">
        <f>_10sept_0_all[[#This Row],[V_mag]]-26</f>
        <v>-66.69</v>
      </c>
    </row>
    <row r="41" spans="1:7" x14ac:dyDescent="0.25">
      <c r="A41">
        <v>-142</v>
      </c>
      <c r="B41">
        <v>-41.23</v>
      </c>
      <c r="C41">
        <v>-135.30000000000001</v>
      </c>
      <c r="D41">
        <v>-41.11</v>
      </c>
      <c r="E41">
        <v>-134.36000000000001</v>
      </c>
      <c r="F41">
        <f>_10sept_0_all[[#This Row],[H_mag]]-26</f>
        <v>-67.22999999999999</v>
      </c>
      <c r="G41">
        <f>_10sept_0_all[[#This Row],[V_mag]]-26</f>
        <v>-67.11</v>
      </c>
    </row>
    <row r="42" spans="1:7" x14ac:dyDescent="0.25">
      <c r="A42">
        <v>-141</v>
      </c>
      <c r="B42">
        <v>-42.02</v>
      </c>
      <c r="C42">
        <v>-127.1</v>
      </c>
      <c r="D42">
        <v>-42.03</v>
      </c>
      <c r="E42">
        <v>-126.76</v>
      </c>
      <c r="F42">
        <f>_10sept_0_all[[#This Row],[H_mag]]-26</f>
        <v>-68.02000000000001</v>
      </c>
      <c r="G42">
        <f>_10sept_0_all[[#This Row],[V_mag]]-26</f>
        <v>-68.03</v>
      </c>
    </row>
    <row r="43" spans="1:7" x14ac:dyDescent="0.25">
      <c r="A43">
        <v>-140</v>
      </c>
      <c r="B43">
        <v>-42.87</v>
      </c>
      <c r="C43">
        <v>-120.31</v>
      </c>
      <c r="D43">
        <v>-43.01</v>
      </c>
      <c r="E43">
        <v>-119.96</v>
      </c>
      <c r="F43">
        <f>_10sept_0_all[[#This Row],[H_mag]]-26</f>
        <v>-68.87</v>
      </c>
      <c r="G43">
        <f>_10sept_0_all[[#This Row],[V_mag]]-26</f>
        <v>-69.009999999999991</v>
      </c>
    </row>
    <row r="44" spans="1:7" x14ac:dyDescent="0.25">
      <c r="A44">
        <v>-139</v>
      </c>
      <c r="B44">
        <v>-45.06</v>
      </c>
      <c r="C44">
        <v>-116.7</v>
      </c>
      <c r="D44">
        <v>-44.93</v>
      </c>
      <c r="E44">
        <v>-117.73</v>
      </c>
      <c r="F44">
        <f>_10sept_0_all[[#This Row],[H_mag]]-26</f>
        <v>-71.06</v>
      </c>
      <c r="G44">
        <f>_10sept_0_all[[#This Row],[V_mag]]-26</f>
        <v>-70.930000000000007</v>
      </c>
    </row>
    <row r="45" spans="1:7" x14ac:dyDescent="0.25">
      <c r="A45">
        <v>-138</v>
      </c>
      <c r="B45">
        <v>-48.3</v>
      </c>
      <c r="C45">
        <v>-114.88</v>
      </c>
      <c r="D45">
        <v>-48.21</v>
      </c>
      <c r="E45">
        <v>-114.12</v>
      </c>
      <c r="F45">
        <f>_10sept_0_all[[#This Row],[H_mag]]-26</f>
        <v>-74.3</v>
      </c>
      <c r="G45">
        <f>_10sept_0_all[[#This Row],[V_mag]]-26</f>
        <v>-74.210000000000008</v>
      </c>
    </row>
    <row r="46" spans="1:7" x14ac:dyDescent="0.25">
      <c r="A46">
        <v>-137</v>
      </c>
      <c r="B46">
        <v>-56.11</v>
      </c>
      <c r="C46">
        <v>-130.84</v>
      </c>
      <c r="D46">
        <v>-56.37</v>
      </c>
      <c r="E46">
        <v>-132.65</v>
      </c>
      <c r="F46">
        <f>_10sept_0_all[[#This Row],[H_mag]]-26</f>
        <v>-82.11</v>
      </c>
      <c r="G46">
        <f>_10sept_0_all[[#This Row],[V_mag]]-26</f>
        <v>-82.37</v>
      </c>
    </row>
    <row r="47" spans="1:7" x14ac:dyDescent="0.25">
      <c r="A47">
        <v>-136</v>
      </c>
      <c r="B47">
        <v>-55.32</v>
      </c>
      <c r="C47">
        <v>132.31</v>
      </c>
      <c r="D47">
        <v>-55.12</v>
      </c>
      <c r="E47">
        <v>135.13</v>
      </c>
      <c r="F47">
        <f>_10sept_0_all[[#This Row],[H_mag]]-26</f>
        <v>-81.319999999999993</v>
      </c>
      <c r="G47">
        <f>_10sept_0_all[[#This Row],[V_mag]]-26</f>
        <v>-81.12</v>
      </c>
    </row>
    <row r="48" spans="1:7" x14ac:dyDescent="0.25">
      <c r="A48">
        <v>-135</v>
      </c>
      <c r="B48">
        <v>-47.75</v>
      </c>
      <c r="C48">
        <v>114.8</v>
      </c>
      <c r="D48">
        <v>-47.95</v>
      </c>
      <c r="E48">
        <v>117.09</v>
      </c>
      <c r="F48">
        <f>_10sept_0_all[[#This Row],[H_mag]]-26</f>
        <v>-73.75</v>
      </c>
      <c r="G48">
        <f>_10sept_0_all[[#This Row],[V_mag]]-26</f>
        <v>-73.95</v>
      </c>
    </row>
    <row r="49" spans="1:7" x14ac:dyDescent="0.25">
      <c r="A49">
        <v>-134</v>
      </c>
      <c r="B49">
        <v>-43.79</v>
      </c>
      <c r="C49">
        <v>117.89</v>
      </c>
      <c r="D49">
        <v>-44.37</v>
      </c>
      <c r="E49">
        <v>118.42</v>
      </c>
      <c r="F49">
        <f>_10sept_0_all[[#This Row],[H_mag]]-26</f>
        <v>-69.789999999999992</v>
      </c>
      <c r="G49">
        <f>_10sept_0_all[[#This Row],[V_mag]]-26</f>
        <v>-70.37</v>
      </c>
    </row>
    <row r="50" spans="1:7" x14ac:dyDescent="0.25">
      <c r="A50">
        <v>-133</v>
      </c>
      <c r="B50">
        <v>-42.47</v>
      </c>
      <c r="C50">
        <v>127.7</v>
      </c>
      <c r="D50">
        <v>-42.63</v>
      </c>
      <c r="E50">
        <v>127.19</v>
      </c>
      <c r="F50">
        <f>_10sept_0_all[[#This Row],[H_mag]]-26</f>
        <v>-68.47</v>
      </c>
      <c r="G50">
        <f>_10sept_0_all[[#This Row],[V_mag]]-26</f>
        <v>-68.63</v>
      </c>
    </row>
    <row r="51" spans="1:7" x14ac:dyDescent="0.25">
      <c r="A51">
        <v>-132</v>
      </c>
      <c r="B51">
        <v>-42.2</v>
      </c>
      <c r="C51">
        <v>138.15</v>
      </c>
      <c r="D51">
        <v>-42.63</v>
      </c>
      <c r="E51">
        <v>138.94</v>
      </c>
      <c r="F51">
        <f>_10sept_0_all[[#This Row],[H_mag]]-26</f>
        <v>-68.2</v>
      </c>
      <c r="G51">
        <f>_10sept_0_all[[#This Row],[V_mag]]-26</f>
        <v>-68.63</v>
      </c>
    </row>
    <row r="52" spans="1:7" x14ac:dyDescent="0.25">
      <c r="A52">
        <v>-131</v>
      </c>
      <c r="B52">
        <v>-42.91</v>
      </c>
      <c r="C52">
        <v>153.38999999999999</v>
      </c>
      <c r="D52">
        <v>-43.12</v>
      </c>
      <c r="E52">
        <v>155.91999999999999</v>
      </c>
      <c r="F52">
        <f>_10sept_0_all[[#This Row],[H_mag]]-26</f>
        <v>-68.91</v>
      </c>
      <c r="G52">
        <f>_10sept_0_all[[#This Row],[V_mag]]-26</f>
        <v>-69.12</v>
      </c>
    </row>
    <row r="53" spans="1:7" x14ac:dyDescent="0.25">
      <c r="A53">
        <v>-130</v>
      </c>
      <c r="B53">
        <v>-44.17</v>
      </c>
      <c r="C53">
        <v>176.9</v>
      </c>
      <c r="D53">
        <v>-44.26</v>
      </c>
      <c r="E53">
        <v>-179.56</v>
      </c>
      <c r="F53">
        <f>_10sept_0_all[[#This Row],[H_mag]]-26</f>
        <v>-70.17</v>
      </c>
      <c r="G53">
        <f>_10sept_0_all[[#This Row],[V_mag]]-26</f>
        <v>-70.259999999999991</v>
      </c>
    </row>
    <row r="54" spans="1:7" x14ac:dyDescent="0.25">
      <c r="A54">
        <v>-129</v>
      </c>
      <c r="B54">
        <v>-45.01</v>
      </c>
      <c r="C54">
        <v>-151.22999999999999</v>
      </c>
      <c r="D54">
        <v>-45.11</v>
      </c>
      <c r="E54">
        <v>-150.44999999999999</v>
      </c>
      <c r="F54">
        <f>_10sept_0_all[[#This Row],[H_mag]]-26</f>
        <v>-71.009999999999991</v>
      </c>
      <c r="G54">
        <f>_10sept_0_all[[#This Row],[V_mag]]-26</f>
        <v>-71.11</v>
      </c>
    </row>
    <row r="55" spans="1:7" x14ac:dyDescent="0.25">
      <c r="A55">
        <v>-128</v>
      </c>
      <c r="B55">
        <v>-45.19</v>
      </c>
      <c r="C55">
        <v>-117.8</v>
      </c>
      <c r="D55">
        <v>-45.15</v>
      </c>
      <c r="E55">
        <v>-113.52</v>
      </c>
      <c r="F55">
        <f>_10sept_0_all[[#This Row],[H_mag]]-26</f>
        <v>-71.19</v>
      </c>
      <c r="G55">
        <f>_10sept_0_all[[#This Row],[V_mag]]-26</f>
        <v>-71.150000000000006</v>
      </c>
    </row>
    <row r="56" spans="1:7" x14ac:dyDescent="0.25">
      <c r="A56">
        <v>-127</v>
      </c>
      <c r="B56">
        <v>-43.76</v>
      </c>
      <c r="C56">
        <v>-86.97</v>
      </c>
      <c r="D56">
        <v>-43.32</v>
      </c>
      <c r="E56">
        <v>-81.099999999999994</v>
      </c>
      <c r="F56">
        <f>_10sept_0_all[[#This Row],[H_mag]]-26</f>
        <v>-69.759999999999991</v>
      </c>
      <c r="G56">
        <f>_10sept_0_all[[#This Row],[V_mag]]-26</f>
        <v>-69.319999999999993</v>
      </c>
    </row>
    <row r="57" spans="1:7" x14ac:dyDescent="0.25">
      <c r="A57">
        <v>-126</v>
      </c>
      <c r="B57">
        <v>-41.74</v>
      </c>
      <c r="C57">
        <v>-56.72</v>
      </c>
      <c r="D57">
        <v>-41.01</v>
      </c>
      <c r="E57">
        <v>-54.44</v>
      </c>
      <c r="F57">
        <f>_10sept_0_all[[#This Row],[H_mag]]-26</f>
        <v>-67.740000000000009</v>
      </c>
      <c r="G57">
        <f>_10sept_0_all[[#This Row],[V_mag]]-26</f>
        <v>-67.009999999999991</v>
      </c>
    </row>
    <row r="58" spans="1:7" x14ac:dyDescent="0.25">
      <c r="A58">
        <v>-125</v>
      </c>
      <c r="B58">
        <v>-39.56</v>
      </c>
      <c r="C58">
        <v>-35.19</v>
      </c>
      <c r="D58">
        <v>-39.229999999999997</v>
      </c>
      <c r="E58">
        <v>-34.42</v>
      </c>
      <c r="F58">
        <f>_10sept_0_all[[#This Row],[H_mag]]-26</f>
        <v>-65.56</v>
      </c>
      <c r="G58">
        <f>_10sept_0_all[[#This Row],[V_mag]]-26</f>
        <v>-65.22999999999999</v>
      </c>
    </row>
    <row r="59" spans="1:7" x14ac:dyDescent="0.25">
      <c r="A59">
        <v>-124</v>
      </c>
      <c r="B59">
        <v>-37.9</v>
      </c>
      <c r="C59">
        <v>-18.07</v>
      </c>
      <c r="D59">
        <v>-37.58</v>
      </c>
      <c r="E59">
        <v>-17.260000000000002</v>
      </c>
      <c r="F59">
        <f>_10sept_0_all[[#This Row],[H_mag]]-26</f>
        <v>-63.9</v>
      </c>
      <c r="G59">
        <f>_10sept_0_all[[#This Row],[V_mag]]-26</f>
        <v>-63.58</v>
      </c>
    </row>
    <row r="60" spans="1:7" x14ac:dyDescent="0.25">
      <c r="A60">
        <v>-123</v>
      </c>
      <c r="B60">
        <v>-36.619999999999997</v>
      </c>
      <c r="C60">
        <v>-3.62</v>
      </c>
      <c r="D60">
        <v>-36.39</v>
      </c>
      <c r="E60">
        <v>-3.58</v>
      </c>
      <c r="F60">
        <f>_10sept_0_all[[#This Row],[H_mag]]-26</f>
        <v>-62.62</v>
      </c>
      <c r="G60">
        <f>_10sept_0_all[[#This Row],[V_mag]]-26</f>
        <v>-62.39</v>
      </c>
    </row>
    <row r="61" spans="1:7" x14ac:dyDescent="0.25">
      <c r="A61">
        <v>-122</v>
      </c>
      <c r="B61">
        <v>-35.78</v>
      </c>
      <c r="C61">
        <v>9.23</v>
      </c>
      <c r="D61">
        <v>-35.51</v>
      </c>
      <c r="E61">
        <v>9.4499999999999993</v>
      </c>
      <c r="F61">
        <f>_10sept_0_all[[#This Row],[H_mag]]-26</f>
        <v>-61.78</v>
      </c>
      <c r="G61">
        <f>_10sept_0_all[[#This Row],[V_mag]]-26</f>
        <v>-61.51</v>
      </c>
    </row>
    <row r="62" spans="1:7" x14ac:dyDescent="0.25">
      <c r="A62">
        <v>-121</v>
      </c>
      <c r="B62">
        <v>-35.479999999999997</v>
      </c>
      <c r="C62">
        <v>22.61</v>
      </c>
      <c r="D62">
        <v>-35.19</v>
      </c>
      <c r="E62">
        <v>22.35</v>
      </c>
      <c r="F62">
        <f>_10sept_0_all[[#This Row],[H_mag]]-26</f>
        <v>-61.48</v>
      </c>
      <c r="G62">
        <f>_10sept_0_all[[#This Row],[V_mag]]-26</f>
        <v>-61.19</v>
      </c>
    </row>
    <row r="63" spans="1:7" x14ac:dyDescent="0.25">
      <c r="A63">
        <v>-120</v>
      </c>
      <c r="B63">
        <v>-35.61</v>
      </c>
      <c r="C63">
        <v>35.479999999999997</v>
      </c>
      <c r="D63">
        <v>-35.43</v>
      </c>
      <c r="E63">
        <v>35.049999999999997</v>
      </c>
      <c r="F63">
        <f>_10sept_0_all[[#This Row],[H_mag]]-26</f>
        <v>-61.61</v>
      </c>
      <c r="G63">
        <f>_10sept_0_all[[#This Row],[V_mag]]-26</f>
        <v>-61.43</v>
      </c>
    </row>
    <row r="64" spans="1:7" x14ac:dyDescent="0.25">
      <c r="A64">
        <v>-119</v>
      </c>
      <c r="B64">
        <v>-36.29</v>
      </c>
      <c r="C64">
        <v>48.78</v>
      </c>
      <c r="D64">
        <v>-36.119999999999997</v>
      </c>
      <c r="E64">
        <v>47.28</v>
      </c>
      <c r="F64">
        <f>_10sept_0_all[[#This Row],[H_mag]]-26</f>
        <v>-62.29</v>
      </c>
      <c r="G64">
        <f>_10sept_0_all[[#This Row],[V_mag]]-26</f>
        <v>-62.12</v>
      </c>
    </row>
    <row r="65" spans="1:7" x14ac:dyDescent="0.25">
      <c r="A65">
        <v>-118</v>
      </c>
      <c r="B65">
        <v>-37.51</v>
      </c>
      <c r="C65">
        <v>63.92</v>
      </c>
      <c r="D65">
        <v>-37.35</v>
      </c>
      <c r="E65">
        <v>63.7</v>
      </c>
      <c r="F65">
        <f>_10sept_0_all[[#This Row],[H_mag]]-26</f>
        <v>-63.51</v>
      </c>
      <c r="G65">
        <f>_10sept_0_all[[#This Row],[V_mag]]-26</f>
        <v>-63.35</v>
      </c>
    </row>
    <row r="66" spans="1:7" x14ac:dyDescent="0.25">
      <c r="A66">
        <v>-117</v>
      </c>
      <c r="B66">
        <v>-39.299999999999997</v>
      </c>
      <c r="C66">
        <v>82.93</v>
      </c>
      <c r="D66">
        <v>-39.36</v>
      </c>
      <c r="E66">
        <v>82.21</v>
      </c>
      <c r="F66">
        <f>_10sept_0_all[[#This Row],[H_mag]]-26</f>
        <v>-65.3</v>
      </c>
      <c r="G66">
        <f>_10sept_0_all[[#This Row],[V_mag]]-26</f>
        <v>-65.36</v>
      </c>
    </row>
    <row r="67" spans="1:7" x14ac:dyDescent="0.25">
      <c r="A67">
        <v>-116</v>
      </c>
      <c r="B67">
        <v>-41.42</v>
      </c>
      <c r="C67">
        <v>106.7</v>
      </c>
      <c r="D67">
        <v>-41.59</v>
      </c>
      <c r="E67">
        <v>107.84</v>
      </c>
      <c r="F67">
        <f>_10sept_0_all[[#This Row],[H_mag]]-26</f>
        <v>-67.42</v>
      </c>
      <c r="G67">
        <f>_10sept_0_all[[#This Row],[V_mag]]-26</f>
        <v>-67.59</v>
      </c>
    </row>
    <row r="68" spans="1:7" x14ac:dyDescent="0.25">
      <c r="A68">
        <v>-115</v>
      </c>
      <c r="B68">
        <v>-43.56</v>
      </c>
      <c r="C68">
        <v>137.11000000000001</v>
      </c>
      <c r="D68">
        <v>-43.16</v>
      </c>
      <c r="E68">
        <v>137.69999999999999</v>
      </c>
      <c r="F68">
        <f>_10sept_0_all[[#This Row],[H_mag]]-26</f>
        <v>-69.56</v>
      </c>
      <c r="G68">
        <f>_10sept_0_all[[#This Row],[V_mag]]-26</f>
        <v>-69.16</v>
      </c>
    </row>
    <row r="69" spans="1:7" x14ac:dyDescent="0.25">
      <c r="A69">
        <v>-114</v>
      </c>
      <c r="B69">
        <v>-45.04</v>
      </c>
      <c r="C69">
        <v>174.3</v>
      </c>
      <c r="D69">
        <v>-44.37</v>
      </c>
      <c r="E69">
        <v>174.56</v>
      </c>
      <c r="F69">
        <f>_10sept_0_all[[#This Row],[H_mag]]-26</f>
        <v>-71.039999999999992</v>
      </c>
      <c r="G69">
        <f>_10sept_0_all[[#This Row],[V_mag]]-26</f>
        <v>-70.37</v>
      </c>
    </row>
    <row r="70" spans="1:7" x14ac:dyDescent="0.25">
      <c r="A70">
        <v>-113</v>
      </c>
      <c r="B70">
        <v>-45.41</v>
      </c>
      <c r="C70">
        <v>-146.94</v>
      </c>
      <c r="D70">
        <v>-45.21</v>
      </c>
      <c r="E70">
        <v>-147.38999999999999</v>
      </c>
      <c r="F70">
        <f>_10sept_0_all[[#This Row],[H_mag]]-26</f>
        <v>-71.41</v>
      </c>
      <c r="G70">
        <f>_10sept_0_all[[#This Row],[V_mag]]-26</f>
        <v>-71.210000000000008</v>
      </c>
    </row>
    <row r="71" spans="1:7" x14ac:dyDescent="0.25">
      <c r="A71">
        <v>-112</v>
      </c>
      <c r="B71">
        <v>-44.22</v>
      </c>
      <c r="C71">
        <v>-109.07</v>
      </c>
      <c r="D71">
        <v>-44.1</v>
      </c>
      <c r="E71">
        <v>-107.26</v>
      </c>
      <c r="F71">
        <f>_10sept_0_all[[#This Row],[H_mag]]-26</f>
        <v>-70.22</v>
      </c>
      <c r="G71">
        <f>_10sept_0_all[[#This Row],[V_mag]]-26</f>
        <v>-70.099999999999994</v>
      </c>
    </row>
    <row r="72" spans="1:7" x14ac:dyDescent="0.25">
      <c r="A72">
        <v>-111</v>
      </c>
      <c r="B72">
        <v>-42.41</v>
      </c>
      <c r="C72">
        <v>-79.27</v>
      </c>
      <c r="D72">
        <v>-42.17</v>
      </c>
      <c r="E72">
        <v>-79.42</v>
      </c>
      <c r="F72">
        <f>_10sept_0_all[[#This Row],[H_mag]]-26</f>
        <v>-68.41</v>
      </c>
      <c r="G72">
        <f>_10sept_0_all[[#This Row],[V_mag]]-26</f>
        <v>-68.17</v>
      </c>
    </row>
    <row r="73" spans="1:7" x14ac:dyDescent="0.25">
      <c r="A73">
        <v>-110</v>
      </c>
      <c r="B73">
        <v>-40.270000000000003</v>
      </c>
      <c r="C73">
        <v>-56.87</v>
      </c>
      <c r="D73">
        <v>-40.06</v>
      </c>
      <c r="E73">
        <v>-57.52</v>
      </c>
      <c r="F73">
        <f>_10sept_0_all[[#This Row],[H_mag]]-26</f>
        <v>-66.27000000000001</v>
      </c>
      <c r="G73">
        <f>_10sept_0_all[[#This Row],[V_mag]]-26</f>
        <v>-66.06</v>
      </c>
    </row>
    <row r="74" spans="1:7" x14ac:dyDescent="0.25">
      <c r="A74">
        <v>-109</v>
      </c>
      <c r="B74">
        <v>-38.619999999999997</v>
      </c>
      <c r="C74">
        <v>-40.85</v>
      </c>
      <c r="D74">
        <v>-38.409999999999997</v>
      </c>
      <c r="E74">
        <v>-42.26</v>
      </c>
      <c r="F74">
        <f>_10sept_0_all[[#This Row],[H_mag]]-26</f>
        <v>-64.62</v>
      </c>
      <c r="G74">
        <f>_10sept_0_all[[#This Row],[V_mag]]-26</f>
        <v>-64.41</v>
      </c>
    </row>
    <row r="75" spans="1:7" x14ac:dyDescent="0.25">
      <c r="A75">
        <v>-108</v>
      </c>
      <c r="B75">
        <v>-37.99</v>
      </c>
      <c r="C75">
        <v>-29.81</v>
      </c>
      <c r="D75">
        <v>-37.799999999999997</v>
      </c>
      <c r="E75">
        <v>-30.68</v>
      </c>
      <c r="F75">
        <f>_10sept_0_all[[#This Row],[H_mag]]-26</f>
        <v>-63.99</v>
      </c>
      <c r="G75">
        <f>_10sept_0_all[[#This Row],[V_mag]]-26</f>
        <v>-63.8</v>
      </c>
    </row>
    <row r="76" spans="1:7" x14ac:dyDescent="0.25">
      <c r="A76">
        <v>-107</v>
      </c>
      <c r="B76">
        <v>-37.85</v>
      </c>
      <c r="C76">
        <v>-19.54</v>
      </c>
      <c r="D76">
        <v>-37.729999999999997</v>
      </c>
      <c r="E76">
        <v>-20.309999999999999</v>
      </c>
      <c r="F76">
        <f>_10sept_0_all[[#This Row],[H_mag]]-26</f>
        <v>-63.85</v>
      </c>
      <c r="G76">
        <f>_10sept_0_all[[#This Row],[V_mag]]-26</f>
        <v>-63.73</v>
      </c>
    </row>
    <row r="77" spans="1:7" x14ac:dyDescent="0.25">
      <c r="A77">
        <v>-106</v>
      </c>
      <c r="B77">
        <v>-38.549999999999997</v>
      </c>
      <c r="C77">
        <v>-5.16</v>
      </c>
      <c r="D77">
        <v>-38.47</v>
      </c>
      <c r="E77">
        <v>-6.23</v>
      </c>
      <c r="F77">
        <f>_10sept_0_all[[#This Row],[H_mag]]-26</f>
        <v>-64.55</v>
      </c>
      <c r="G77">
        <f>_10sept_0_all[[#This Row],[V_mag]]-26</f>
        <v>-64.47</v>
      </c>
    </row>
    <row r="78" spans="1:7" x14ac:dyDescent="0.25">
      <c r="A78">
        <v>-105</v>
      </c>
      <c r="B78">
        <v>-40.200000000000003</v>
      </c>
      <c r="C78">
        <v>15.13</v>
      </c>
      <c r="D78">
        <v>-40</v>
      </c>
      <c r="E78">
        <v>14.15</v>
      </c>
      <c r="F78">
        <f>_10sept_0_all[[#This Row],[H_mag]]-26</f>
        <v>-66.2</v>
      </c>
      <c r="G78">
        <f>_10sept_0_all[[#This Row],[V_mag]]-26</f>
        <v>-66</v>
      </c>
    </row>
    <row r="79" spans="1:7" x14ac:dyDescent="0.25">
      <c r="A79">
        <v>-104</v>
      </c>
      <c r="B79">
        <v>-41.25</v>
      </c>
      <c r="C79">
        <v>44.62</v>
      </c>
      <c r="D79">
        <v>-41.2</v>
      </c>
      <c r="E79">
        <v>41.66</v>
      </c>
      <c r="F79">
        <f>_10sept_0_all[[#This Row],[H_mag]]-26</f>
        <v>-67.25</v>
      </c>
      <c r="G79">
        <f>_10sept_0_all[[#This Row],[V_mag]]-26</f>
        <v>-67.2</v>
      </c>
    </row>
    <row r="80" spans="1:7" x14ac:dyDescent="0.25">
      <c r="A80">
        <v>-103</v>
      </c>
      <c r="B80">
        <v>-40.9</v>
      </c>
      <c r="C80">
        <v>76.150000000000006</v>
      </c>
      <c r="D80">
        <v>-40.869999999999997</v>
      </c>
      <c r="E80">
        <v>73.81</v>
      </c>
      <c r="F80">
        <f>_10sept_0_all[[#This Row],[H_mag]]-26</f>
        <v>-66.900000000000006</v>
      </c>
      <c r="G80">
        <f>_10sept_0_all[[#This Row],[V_mag]]-26</f>
        <v>-66.87</v>
      </c>
    </row>
    <row r="81" spans="1:7" x14ac:dyDescent="0.25">
      <c r="A81">
        <v>-102</v>
      </c>
      <c r="B81">
        <v>-39.369999999999997</v>
      </c>
      <c r="C81">
        <v>103.17</v>
      </c>
      <c r="D81">
        <v>-39.44</v>
      </c>
      <c r="E81">
        <v>101.91</v>
      </c>
      <c r="F81">
        <f>_10sept_0_all[[#This Row],[H_mag]]-26</f>
        <v>-65.37</v>
      </c>
      <c r="G81">
        <f>_10sept_0_all[[#This Row],[V_mag]]-26</f>
        <v>-65.44</v>
      </c>
    </row>
    <row r="82" spans="1:7" x14ac:dyDescent="0.25">
      <c r="A82">
        <v>-101</v>
      </c>
      <c r="B82">
        <v>-37.85</v>
      </c>
      <c r="C82">
        <v>121.83</v>
      </c>
      <c r="D82">
        <v>-37.909999999999997</v>
      </c>
      <c r="E82">
        <v>122.31</v>
      </c>
      <c r="F82">
        <f>_10sept_0_all[[#This Row],[H_mag]]-26</f>
        <v>-63.85</v>
      </c>
      <c r="G82">
        <f>_10sept_0_all[[#This Row],[V_mag]]-26</f>
        <v>-63.91</v>
      </c>
    </row>
    <row r="83" spans="1:7" x14ac:dyDescent="0.25">
      <c r="A83">
        <v>-100</v>
      </c>
      <c r="B83">
        <v>-36.74</v>
      </c>
      <c r="C83">
        <v>138.31</v>
      </c>
      <c r="D83">
        <v>-36.81</v>
      </c>
      <c r="E83">
        <v>137.87</v>
      </c>
      <c r="F83">
        <f>_10sept_0_all[[#This Row],[H_mag]]-26</f>
        <v>-62.74</v>
      </c>
      <c r="G83">
        <f>_10sept_0_all[[#This Row],[V_mag]]-26</f>
        <v>-62.81</v>
      </c>
    </row>
    <row r="84" spans="1:7" x14ac:dyDescent="0.25">
      <c r="A84">
        <v>-99</v>
      </c>
      <c r="B84">
        <v>-36.450000000000003</v>
      </c>
      <c r="C84">
        <v>152.77000000000001</v>
      </c>
      <c r="D84">
        <v>-36.479999999999997</v>
      </c>
      <c r="E84">
        <v>151.43</v>
      </c>
      <c r="F84">
        <f>_10sept_0_all[[#This Row],[H_mag]]-26</f>
        <v>-62.45</v>
      </c>
      <c r="G84">
        <f>_10sept_0_all[[#This Row],[V_mag]]-26</f>
        <v>-62.48</v>
      </c>
    </row>
    <row r="85" spans="1:7" x14ac:dyDescent="0.25">
      <c r="A85">
        <v>-98</v>
      </c>
      <c r="B85">
        <v>-36.479999999999997</v>
      </c>
      <c r="C85">
        <v>168.86</v>
      </c>
      <c r="D85">
        <v>-36.54</v>
      </c>
      <c r="E85">
        <v>168.01</v>
      </c>
      <c r="F85">
        <f>_10sept_0_all[[#This Row],[H_mag]]-26</f>
        <v>-62.48</v>
      </c>
      <c r="G85">
        <f>_10sept_0_all[[#This Row],[V_mag]]-26</f>
        <v>-62.54</v>
      </c>
    </row>
    <row r="86" spans="1:7" x14ac:dyDescent="0.25">
      <c r="A86">
        <v>-97</v>
      </c>
      <c r="B86">
        <v>-36.78</v>
      </c>
      <c r="C86">
        <v>-172.24</v>
      </c>
      <c r="D86">
        <v>-36.880000000000003</v>
      </c>
      <c r="E86">
        <v>-173.22</v>
      </c>
      <c r="F86">
        <f>_10sept_0_all[[#This Row],[H_mag]]-26</f>
        <v>-62.78</v>
      </c>
      <c r="G86">
        <f>_10sept_0_all[[#This Row],[V_mag]]-26</f>
        <v>-62.88</v>
      </c>
    </row>
    <row r="87" spans="1:7" x14ac:dyDescent="0.25">
      <c r="A87">
        <v>-96</v>
      </c>
      <c r="B87">
        <v>-36.9</v>
      </c>
      <c r="C87">
        <v>-150.58000000000001</v>
      </c>
      <c r="D87">
        <v>-37.090000000000003</v>
      </c>
      <c r="E87">
        <v>-152.16999999999999</v>
      </c>
      <c r="F87">
        <f>_10sept_0_all[[#This Row],[H_mag]]-26</f>
        <v>-62.9</v>
      </c>
      <c r="G87">
        <f>_10sept_0_all[[#This Row],[V_mag]]-26</f>
        <v>-63.09</v>
      </c>
    </row>
    <row r="88" spans="1:7" x14ac:dyDescent="0.25">
      <c r="A88">
        <v>-95</v>
      </c>
      <c r="B88">
        <v>-37.08</v>
      </c>
      <c r="C88">
        <v>-127.72</v>
      </c>
      <c r="D88">
        <v>-37.22</v>
      </c>
      <c r="E88">
        <v>-129.1</v>
      </c>
      <c r="F88">
        <f>_10sept_0_all[[#This Row],[H_mag]]-26</f>
        <v>-63.08</v>
      </c>
      <c r="G88">
        <f>_10sept_0_all[[#This Row],[V_mag]]-26</f>
        <v>-63.22</v>
      </c>
    </row>
    <row r="89" spans="1:7" x14ac:dyDescent="0.25">
      <c r="A89">
        <v>-94</v>
      </c>
      <c r="B89">
        <v>-36.76</v>
      </c>
      <c r="C89">
        <v>-104.98</v>
      </c>
      <c r="D89">
        <v>-36.909999999999997</v>
      </c>
      <c r="E89">
        <v>-104.79</v>
      </c>
      <c r="F89">
        <f>_10sept_0_all[[#This Row],[H_mag]]-26</f>
        <v>-62.76</v>
      </c>
      <c r="G89">
        <f>_10sept_0_all[[#This Row],[V_mag]]-26</f>
        <v>-62.91</v>
      </c>
    </row>
    <row r="90" spans="1:7" x14ac:dyDescent="0.25">
      <c r="A90">
        <v>-93</v>
      </c>
      <c r="B90">
        <v>-35.96</v>
      </c>
      <c r="C90">
        <v>-82.34</v>
      </c>
      <c r="D90">
        <v>-36.17</v>
      </c>
      <c r="E90">
        <v>-81.319999999999993</v>
      </c>
      <c r="F90">
        <f>_10sept_0_all[[#This Row],[H_mag]]-26</f>
        <v>-61.96</v>
      </c>
      <c r="G90">
        <f>_10sept_0_all[[#This Row],[V_mag]]-26</f>
        <v>-62.17</v>
      </c>
    </row>
    <row r="91" spans="1:7" x14ac:dyDescent="0.25">
      <c r="A91">
        <v>-92</v>
      </c>
      <c r="B91">
        <v>-35.11</v>
      </c>
      <c r="C91">
        <v>-61.39</v>
      </c>
      <c r="D91">
        <v>-35.159999999999997</v>
      </c>
      <c r="E91">
        <v>-60.3</v>
      </c>
      <c r="F91">
        <f>_10sept_0_all[[#This Row],[H_mag]]-26</f>
        <v>-61.11</v>
      </c>
      <c r="G91">
        <f>_10sept_0_all[[#This Row],[V_mag]]-26</f>
        <v>-61.16</v>
      </c>
    </row>
    <row r="92" spans="1:7" x14ac:dyDescent="0.25">
      <c r="A92">
        <v>-91</v>
      </c>
      <c r="B92">
        <v>-33.96</v>
      </c>
      <c r="C92">
        <v>-42.33</v>
      </c>
      <c r="D92">
        <v>-33.92</v>
      </c>
      <c r="E92">
        <v>-40.42</v>
      </c>
      <c r="F92">
        <f>_10sept_0_all[[#This Row],[H_mag]]-26</f>
        <v>-59.96</v>
      </c>
      <c r="G92">
        <f>_10sept_0_all[[#This Row],[V_mag]]-26</f>
        <v>-59.92</v>
      </c>
    </row>
    <row r="93" spans="1:7" x14ac:dyDescent="0.25">
      <c r="A93">
        <v>-90</v>
      </c>
      <c r="B93">
        <v>-32.549999999999997</v>
      </c>
      <c r="C93">
        <v>-24.56</v>
      </c>
      <c r="D93">
        <v>-32.54</v>
      </c>
      <c r="E93">
        <v>-22.95</v>
      </c>
      <c r="F93">
        <f>_10sept_0_all[[#This Row],[H_mag]]-26</f>
        <v>-58.55</v>
      </c>
      <c r="G93">
        <f>_10sept_0_all[[#This Row],[V_mag]]-26</f>
        <v>-58.54</v>
      </c>
    </row>
    <row r="94" spans="1:7" x14ac:dyDescent="0.25">
      <c r="A94">
        <v>-89</v>
      </c>
      <c r="B94">
        <v>-31.29</v>
      </c>
      <c r="C94">
        <v>-9.7799999999999994</v>
      </c>
      <c r="D94">
        <v>-31.17</v>
      </c>
      <c r="E94">
        <v>-8.3699999999999992</v>
      </c>
      <c r="F94">
        <f>_10sept_0_all[[#This Row],[H_mag]]-26</f>
        <v>-57.29</v>
      </c>
      <c r="G94">
        <f>_10sept_0_all[[#This Row],[V_mag]]-26</f>
        <v>-57.17</v>
      </c>
    </row>
    <row r="95" spans="1:7" x14ac:dyDescent="0.25">
      <c r="A95">
        <v>-88</v>
      </c>
      <c r="B95">
        <v>-30.18</v>
      </c>
      <c r="C95">
        <v>1.73</v>
      </c>
      <c r="D95">
        <v>-30.17</v>
      </c>
      <c r="E95">
        <v>2.77</v>
      </c>
      <c r="F95">
        <f>_10sept_0_all[[#This Row],[H_mag]]-26</f>
        <v>-56.18</v>
      </c>
      <c r="G95">
        <f>_10sept_0_all[[#This Row],[V_mag]]-26</f>
        <v>-56.17</v>
      </c>
    </row>
    <row r="96" spans="1:7" x14ac:dyDescent="0.25">
      <c r="A96">
        <v>-87</v>
      </c>
      <c r="B96">
        <v>-29.49</v>
      </c>
      <c r="C96">
        <v>12.07</v>
      </c>
      <c r="D96">
        <v>-29.58</v>
      </c>
      <c r="E96">
        <v>11.77</v>
      </c>
      <c r="F96">
        <f>_10sept_0_all[[#This Row],[H_mag]]-26</f>
        <v>-55.489999999999995</v>
      </c>
      <c r="G96">
        <f>_10sept_0_all[[#This Row],[V_mag]]-26</f>
        <v>-55.58</v>
      </c>
    </row>
    <row r="97" spans="1:7" x14ac:dyDescent="0.25">
      <c r="A97">
        <v>-86</v>
      </c>
      <c r="B97">
        <v>-29.29</v>
      </c>
      <c r="C97">
        <v>22</v>
      </c>
      <c r="D97">
        <v>-29.32</v>
      </c>
      <c r="E97">
        <v>21.72</v>
      </c>
      <c r="F97">
        <f>_10sept_0_all[[#This Row],[H_mag]]-26</f>
        <v>-55.29</v>
      </c>
      <c r="G97">
        <f>_10sept_0_all[[#This Row],[V_mag]]-26</f>
        <v>-55.32</v>
      </c>
    </row>
    <row r="98" spans="1:7" x14ac:dyDescent="0.25">
      <c r="A98">
        <v>-85</v>
      </c>
      <c r="B98">
        <v>-29.43</v>
      </c>
      <c r="C98">
        <v>32.409999999999997</v>
      </c>
      <c r="D98">
        <v>-29.44</v>
      </c>
      <c r="E98">
        <v>32.6</v>
      </c>
      <c r="F98">
        <f>_10sept_0_all[[#This Row],[H_mag]]-26</f>
        <v>-55.43</v>
      </c>
      <c r="G98">
        <f>_10sept_0_all[[#This Row],[V_mag]]-26</f>
        <v>-55.44</v>
      </c>
    </row>
    <row r="99" spans="1:7" x14ac:dyDescent="0.25">
      <c r="A99">
        <v>-84</v>
      </c>
      <c r="B99">
        <v>-29.82</v>
      </c>
      <c r="C99">
        <v>44.74</v>
      </c>
      <c r="D99">
        <v>-29.87</v>
      </c>
      <c r="E99">
        <v>44.93</v>
      </c>
      <c r="F99">
        <f>_10sept_0_all[[#This Row],[H_mag]]-26</f>
        <v>-55.82</v>
      </c>
      <c r="G99">
        <f>_10sept_0_all[[#This Row],[V_mag]]-26</f>
        <v>-55.870000000000005</v>
      </c>
    </row>
    <row r="100" spans="1:7" x14ac:dyDescent="0.25">
      <c r="A100">
        <v>-83</v>
      </c>
      <c r="B100">
        <v>-30.12</v>
      </c>
      <c r="C100">
        <v>62.25</v>
      </c>
      <c r="D100">
        <v>-30.17</v>
      </c>
      <c r="E100">
        <v>61.49</v>
      </c>
      <c r="F100">
        <f>_10sept_0_all[[#This Row],[H_mag]]-26</f>
        <v>-56.120000000000005</v>
      </c>
      <c r="G100">
        <f>_10sept_0_all[[#This Row],[V_mag]]-26</f>
        <v>-56.17</v>
      </c>
    </row>
    <row r="101" spans="1:7" x14ac:dyDescent="0.25">
      <c r="A101">
        <v>-82</v>
      </c>
      <c r="B101">
        <v>-29.99</v>
      </c>
      <c r="C101">
        <v>79.95</v>
      </c>
      <c r="D101">
        <v>-30.03</v>
      </c>
      <c r="E101">
        <v>79.680000000000007</v>
      </c>
      <c r="F101">
        <f>_10sept_0_all[[#This Row],[H_mag]]-26</f>
        <v>-55.989999999999995</v>
      </c>
      <c r="G101">
        <f>_10sept_0_all[[#This Row],[V_mag]]-26</f>
        <v>-56.03</v>
      </c>
    </row>
    <row r="102" spans="1:7" x14ac:dyDescent="0.25">
      <c r="A102">
        <v>-81</v>
      </c>
      <c r="B102">
        <v>-29.42</v>
      </c>
      <c r="C102">
        <v>96.85</v>
      </c>
      <c r="D102">
        <v>-29.42</v>
      </c>
      <c r="E102">
        <v>96.84</v>
      </c>
      <c r="F102">
        <f>_10sept_0_all[[#This Row],[H_mag]]-26</f>
        <v>-55.42</v>
      </c>
      <c r="G102">
        <f>_10sept_0_all[[#This Row],[V_mag]]-26</f>
        <v>-55.42</v>
      </c>
    </row>
    <row r="103" spans="1:7" x14ac:dyDescent="0.25">
      <c r="A103">
        <v>-80</v>
      </c>
      <c r="B103">
        <v>-28.67</v>
      </c>
      <c r="C103">
        <v>110.65</v>
      </c>
      <c r="D103">
        <v>-28.72</v>
      </c>
      <c r="E103">
        <v>109.92</v>
      </c>
      <c r="F103">
        <f>_10sept_0_all[[#This Row],[H_mag]]-26</f>
        <v>-54.67</v>
      </c>
      <c r="G103">
        <f>_10sept_0_all[[#This Row],[V_mag]]-26</f>
        <v>-54.72</v>
      </c>
    </row>
    <row r="104" spans="1:7" x14ac:dyDescent="0.25">
      <c r="A104">
        <v>-79</v>
      </c>
      <c r="B104">
        <v>-28.14</v>
      </c>
      <c r="C104">
        <v>121.07</v>
      </c>
      <c r="D104">
        <v>-28.14</v>
      </c>
      <c r="E104">
        <v>120.08</v>
      </c>
      <c r="F104">
        <f>_10sept_0_all[[#This Row],[H_mag]]-26</f>
        <v>-54.14</v>
      </c>
      <c r="G104">
        <f>_10sept_0_all[[#This Row],[V_mag]]-26</f>
        <v>-54.14</v>
      </c>
    </row>
    <row r="105" spans="1:7" x14ac:dyDescent="0.25">
      <c r="A105">
        <v>-78</v>
      </c>
      <c r="B105">
        <v>-27.9</v>
      </c>
      <c r="C105">
        <v>128.71</v>
      </c>
      <c r="D105">
        <v>-27.85</v>
      </c>
      <c r="E105">
        <v>128.91999999999999</v>
      </c>
      <c r="F105">
        <f>_10sept_0_all[[#This Row],[H_mag]]-26</f>
        <v>-53.9</v>
      </c>
      <c r="G105">
        <f>_10sept_0_all[[#This Row],[V_mag]]-26</f>
        <v>-53.85</v>
      </c>
    </row>
    <row r="106" spans="1:7" x14ac:dyDescent="0.25">
      <c r="A106">
        <v>-77</v>
      </c>
      <c r="B106">
        <v>-27.81</v>
      </c>
      <c r="C106">
        <v>138.1</v>
      </c>
      <c r="D106">
        <v>-27.79</v>
      </c>
      <c r="E106">
        <v>137.24</v>
      </c>
      <c r="F106">
        <f>_10sept_0_all[[#This Row],[H_mag]]-26</f>
        <v>-53.81</v>
      </c>
      <c r="G106">
        <f>_10sept_0_all[[#This Row],[V_mag]]-26</f>
        <v>-53.79</v>
      </c>
    </row>
    <row r="107" spans="1:7" x14ac:dyDescent="0.25">
      <c r="A107">
        <v>-76</v>
      </c>
      <c r="B107">
        <v>-27.94</v>
      </c>
      <c r="C107">
        <v>146.22</v>
      </c>
      <c r="D107">
        <v>-28.01</v>
      </c>
      <c r="E107">
        <v>145.03</v>
      </c>
      <c r="F107">
        <f>_10sept_0_all[[#This Row],[H_mag]]-26</f>
        <v>-53.94</v>
      </c>
      <c r="G107">
        <f>_10sept_0_all[[#This Row],[V_mag]]-26</f>
        <v>-54.010000000000005</v>
      </c>
    </row>
    <row r="108" spans="1:7" x14ac:dyDescent="0.25">
      <c r="A108">
        <v>-75</v>
      </c>
      <c r="B108">
        <v>-28.12</v>
      </c>
      <c r="C108">
        <v>155.07</v>
      </c>
      <c r="D108">
        <v>-28.16</v>
      </c>
      <c r="E108">
        <v>153.72</v>
      </c>
      <c r="F108">
        <f>_10sept_0_all[[#This Row],[H_mag]]-26</f>
        <v>-54.120000000000005</v>
      </c>
      <c r="G108">
        <f>_10sept_0_all[[#This Row],[V_mag]]-26</f>
        <v>-54.16</v>
      </c>
    </row>
    <row r="109" spans="1:7" x14ac:dyDescent="0.25">
      <c r="A109">
        <v>-74</v>
      </c>
      <c r="B109">
        <v>-28.3</v>
      </c>
      <c r="C109">
        <v>164.83</v>
      </c>
      <c r="D109">
        <v>-28.2</v>
      </c>
      <c r="E109">
        <v>165.25</v>
      </c>
      <c r="F109">
        <f>_10sept_0_all[[#This Row],[H_mag]]-26</f>
        <v>-54.3</v>
      </c>
      <c r="G109">
        <f>_10sept_0_all[[#This Row],[V_mag]]-26</f>
        <v>-54.2</v>
      </c>
    </row>
    <row r="110" spans="1:7" x14ac:dyDescent="0.25">
      <c r="A110">
        <v>-73</v>
      </c>
      <c r="B110">
        <v>-28.11</v>
      </c>
      <c r="C110">
        <v>176.82</v>
      </c>
      <c r="D110">
        <v>-28.15</v>
      </c>
      <c r="E110">
        <v>175.67</v>
      </c>
      <c r="F110">
        <f>_10sept_0_all[[#This Row],[H_mag]]-26</f>
        <v>-54.11</v>
      </c>
      <c r="G110">
        <f>_10sept_0_all[[#This Row],[V_mag]]-26</f>
        <v>-54.15</v>
      </c>
    </row>
    <row r="111" spans="1:7" x14ac:dyDescent="0.25">
      <c r="A111">
        <v>-72</v>
      </c>
      <c r="B111">
        <v>-27.66</v>
      </c>
      <c r="C111">
        <v>-171.32</v>
      </c>
      <c r="D111">
        <v>-27.62</v>
      </c>
      <c r="E111">
        <v>-171.65</v>
      </c>
      <c r="F111">
        <f>_10sept_0_all[[#This Row],[H_mag]]-26</f>
        <v>-53.66</v>
      </c>
      <c r="G111">
        <f>_10sept_0_all[[#This Row],[V_mag]]-26</f>
        <v>-53.620000000000005</v>
      </c>
    </row>
    <row r="112" spans="1:7" x14ac:dyDescent="0.25">
      <c r="A112">
        <v>-71</v>
      </c>
      <c r="B112">
        <v>-27.05</v>
      </c>
      <c r="C112">
        <v>-160.99</v>
      </c>
      <c r="D112">
        <v>-26.93</v>
      </c>
      <c r="E112">
        <v>-160.72999999999999</v>
      </c>
      <c r="F112">
        <f>_10sept_0_all[[#This Row],[H_mag]]-26</f>
        <v>-53.05</v>
      </c>
      <c r="G112">
        <f>_10sept_0_all[[#This Row],[V_mag]]-26</f>
        <v>-52.93</v>
      </c>
    </row>
    <row r="113" spans="1:7" x14ac:dyDescent="0.25">
      <c r="A113">
        <v>-70</v>
      </c>
      <c r="B113">
        <v>-26.34</v>
      </c>
      <c r="C113">
        <v>-150.84</v>
      </c>
      <c r="D113">
        <v>-26.15</v>
      </c>
      <c r="E113">
        <v>-149.87</v>
      </c>
      <c r="F113">
        <f>_10sept_0_all[[#This Row],[H_mag]]-26</f>
        <v>-52.34</v>
      </c>
      <c r="G113">
        <f>_10sept_0_all[[#This Row],[V_mag]]-26</f>
        <v>-52.15</v>
      </c>
    </row>
    <row r="114" spans="1:7" x14ac:dyDescent="0.25">
      <c r="A114">
        <v>-69</v>
      </c>
      <c r="B114">
        <v>-25.61</v>
      </c>
      <c r="C114">
        <v>-140.82</v>
      </c>
      <c r="D114">
        <v>-25.53</v>
      </c>
      <c r="E114">
        <v>-140.46</v>
      </c>
      <c r="F114">
        <f>_10sept_0_all[[#This Row],[H_mag]]-26</f>
        <v>-51.61</v>
      </c>
      <c r="G114">
        <f>_10sept_0_all[[#This Row],[V_mag]]-26</f>
        <v>-51.53</v>
      </c>
    </row>
    <row r="115" spans="1:7" x14ac:dyDescent="0.25">
      <c r="A115">
        <v>-68</v>
      </c>
      <c r="B115">
        <v>-24.99</v>
      </c>
      <c r="C115">
        <v>-130.99</v>
      </c>
      <c r="D115">
        <v>-24.97</v>
      </c>
      <c r="E115">
        <v>-131.88</v>
      </c>
      <c r="F115">
        <f>_10sept_0_all[[#This Row],[H_mag]]-26</f>
        <v>-50.989999999999995</v>
      </c>
      <c r="G115">
        <f>_10sept_0_all[[#This Row],[V_mag]]-26</f>
        <v>-50.97</v>
      </c>
    </row>
    <row r="116" spans="1:7" x14ac:dyDescent="0.25">
      <c r="A116">
        <v>-67</v>
      </c>
      <c r="B116">
        <v>-24.51</v>
      </c>
      <c r="C116">
        <v>-121.76</v>
      </c>
      <c r="D116">
        <v>-24.45</v>
      </c>
      <c r="E116">
        <v>-122.38</v>
      </c>
      <c r="F116">
        <f>_10sept_0_all[[#This Row],[H_mag]]-26</f>
        <v>-50.510000000000005</v>
      </c>
      <c r="G116">
        <f>_10sept_0_all[[#This Row],[V_mag]]-26</f>
        <v>-50.45</v>
      </c>
    </row>
    <row r="117" spans="1:7" x14ac:dyDescent="0.25">
      <c r="A117">
        <v>-66</v>
      </c>
      <c r="B117">
        <v>-24.1</v>
      </c>
      <c r="C117">
        <v>-112.26</v>
      </c>
      <c r="D117">
        <v>-23.98</v>
      </c>
      <c r="E117">
        <v>-112.03</v>
      </c>
      <c r="F117">
        <f>_10sept_0_all[[#This Row],[H_mag]]-26</f>
        <v>-50.1</v>
      </c>
      <c r="G117">
        <f>_10sept_0_all[[#This Row],[V_mag]]-26</f>
        <v>-49.980000000000004</v>
      </c>
    </row>
    <row r="118" spans="1:7" x14ac:dyDescent="0.25">
      <c r="A118">
        <v>-65</v>
      </c>
      <c r="B118">
        <v>-23.61</v>
      </c>
      <c r="C118">
        <v>-102.11</v>
      </c>
      <c r="D118">
        <v>-23.56</v>
      </c>
      <c r="E118">
        <v>-102.53</v>
      </c>
      <c r="F118">
        <f>_10sept_0_all[[#This Row],[H_mag]]-26</f>
        <v>-49.61</v>
      </c>
      <c r="G118">
        <f>_10sept_0_all[[#This Row],[V_mag]]-26</f>
        <v>-49.56</v>
      </c>
    </row>
    <row r="119" spans="1:7" x14ac:dyDescent="0.25">
      <c r="A119">
        <v>-64</v>
      </c>
      <c r="B119">
        <v>-23.06</v>
      </c>
      <c r="C119">
        <v>-91.74</v>
      </c>
      <c r="D119">
        <v>-23.02</v>
      </c>
      <c r="E119">
        <v>-92.25</v>
      </c>
      <c r="F119">
        <f>_10sept_0_all[[#This Row],[H_mag]]-26</f>
        <v>-49.06</v>
      </c>
      <c r="G119">
        <f>_10sept_0_all[[#This Row],[V_mag]]-26</f>
        <v>-49.019999999999996</v>
      </c>
    </row>
    <row r="120" spans="1:7" x14ac:dyDescent="0.25">
      <c r="A120">
        <v>-63</v>
      </c>
      <c r="B120">
        <v>-22.45</v>
      </c>
      <c r="C120">
        <v>-82.43</v>
      </c>
      <c r="D120">
        <v>-22.44</v>
      </c>
      <c r="E120">
        <v>-82.97</v>
      </c>
      <c r="F120">
        <f>_10sept_0_all[[#This Row],[H_mag]]-26</f>
        <v>-48.45</v>
      </c>
      <c r="G120">
        <f>_10sept_0_all[[#This Row],[V_mag]]-26</f>
        <v>-48.44</v>
      </c>
    </row>
    <row r="121" spans="1:7" x14ac:dyDescent="0.25">
      <c r="A121">
        <v>-62</v>
      </c>
      <c r="B121">
        <v>-21.82</v>
      </c>
      <c r="C121">
        <v>-73.58</v>
      </c>
      <c r="D121">
        <v>-21.78</v>
      </c>
      <c r="E121">
        <v>-73.989999999999995</v>
      </c>
      <c r="F121">
        <f>_10sept_0_all[[#This Row],[H_mag]]-26</f>
        <v>-47.82</v>
      </c>
      <c r="G121">
        <f>_10sept_0_all[[#This Row],[V_mag]]-26</f>
        <v>-47.78</v>
      </c>
    </row>
    <row r="122" spans="1:7" x14ac:dyDescent="0.25">
      <c r="A122">
        <v>-61</v>
      </c>
      <c r="B122">
        <v>-21.16</v>
      </c>
      <c r="C122">
        <v>-64.41</v>
      </c>
      <c r="D122">
        <v>-21.11</v>
      </c>
      <c r="E122">
        <v>-64.67</v>
      </c>
      <c r="F122">
        <f>_10sept_0_all[[#This Row],[H_mag]]-26</f>
        <v>-47.16</v>
      </c>
      <c r="G122">
        <f>_10sept_0_all[[#This Row],[V_mag]]-26</f>
        <v>-47.11</v>
      </c>
    </row>
    <row r="123" spans="1:7" x14ac:dyDescent="0.25">
      <c r="A123">
        <v>-60</v>
      </c>
      <c r="B123">
        <v>-20.53</v>
      </c>
      <c r="C123">
        <v>-56.47</v>
      </c>
      <c r="D123">
        <v>-20.49</v>
      </c>
      <c r="E123">
        <v>-56.89</v>
      </c>
      <c r="F123">
        <f>_10sept_0_all[[#This Row],[H_mag]]-26</f>
        <v>-46.53</v>
      </c>
      <c r="G123">
        <f>_10sept_0_all[[#This Row],[V_mag]]-26</f>
        <v>-46.489999999999995</v>
      </c>
    </row>
    <row r="124" spans="1:7" x14ac:dyDescent="0.25">
      <c r="A124">
        <v>-59</v>
      </c>
      <c r="B124">
        <v>-19.93</v>
      </c>
      <c r="C124">
        <v>-47.73</v>
      </c>
      <c r="D124">
        <v>-19.88</v>
      </c>
      <c r="E124">
        <v>-47.76</v>
      </c>
      <c r="F124">
        <f>_10sept_0_all[[#This Row],[H_mag]]-26</f>
        <v>-45.93</v>
      </c>
      <c r="G124">
        <f>_10sept_0_all[[#This Row],[V_mag]]-26</f>
        <v>-45.879999999999995</v>
      </c>
    </row>
    <row r="125" spans="1:7" x14ac:dyDescent="0.25">
      <c r="A125">
        <v>-58</v>
      </c>
      <c r="B125">
        <v>-19.39</v>
      </c>
      <c r="C125">
        <v>-38.68</v>
      </c>
      <c r="D125">
        <v>-19.34</v>
      </c>
      <c r="E125">
        <v>-38.76</v>
      </c>
      <c r="F125">
        <f>_10sept_0_all[[#This Row],[H_mag]]-26</f>
        <v>-45.39</v>
      </c>
      <c r="G125">
        <f>_10sept_0_all[[#This Row],[V_mag]]-26</f>
        <v>-45.34</v>
      </c>
    </row>
    <row r="126" spans="1:7" x14ac:dyDescent="0.25">
      <c r="A126">
        <v>-57</v>
      </c>
      <c r="B126">
        <v>-18.88</v>
      </c>
      <c r="C126">
        <v>-29.07</v>
      </c>
      <c r="D126">
        <v>-18.829999999999998</v>
      </c>
      <c r="E126">
        <v>-29.32</v>
      </c>
      <c r="F126">
        <f>_10sept_0_all[[#This Row],[H_mag]]-26</f>
        <v>-44.879999999999995</v>
      </c>
      <c r="G126">
        <f>_10sept_0_all[[#This Row],[V_mag]]-26</f>
        <v>-44.83</v>
      </c>
    </row>
    <row r="127" spans="1:7" x14ac:dyDescent="0.25">
      <c r="A127">
        <v>-56</v>
      </c>
      <c r="B127">
        <v>-18.43</v>
      </c>
      <c r="C127">
        <v>-19.75</v>
      </c>
      <c r="D127">
        <v>-18.350000000000001</v>
      </c>
      <c r="E127">
        <v>-19.739999999999998</v>
      </c>
      <c r="F127">
        <f>_10sept_0_all[[#This Row],[H_mag]]-26</f>
        <v>-44.43</v>
      </c>
      <c r="G127">
        <f>_10sept_0_all[[#This Row],[V_mag]]-26</f>
        <v>-44.35</v>
      </c>
    </row>
    <row r="128" spans="1:7" x14ac:dyDescent="0.25">
      <c r="A128">
        <v>-55</v>
      </c>
      <c r="B128">
        <v>-17.98</v>
      </c>
      <c r="C128">
        <v>-10.52</v>
      </c>
      <c r="D128">
        <v>-17.91</v>
      </c>
      <c r="E128">
        <v>-10.95</v>
      </c>
      <c r="F128">
        <f>_10sept_0_all[[#This Row],[H_mag]]-26</f>
        <v>-43.980000000000004</v>
      </c>
      <c r="G128">
        <f>_10sept_0_all[[#This Row],[V_mag]]-26</f>
        <v>-43.91</v>
      </c>
    </row>
    <row r="129" spans="1:7" x14ac:dyDescent="0.25">
      <c r="A129">
        <v>-54</v>
      </c>
      <c r="B129">
        <v>-17.5</v>
      </c>
      <c r="C129">
        <v>-0.86</v>
      </c>
      <c r="D129">
        <v>-17.43</v>
      </c>
      <c r="E129">
        <v>-0.69</v>
      </c>
      <c r="F129">
        <f>_10sept_0_all[[#This Row],[H_mag]]-26</f>
        <v>-43.5</v>
      </c>
      <c r="G129">
        <f>_10sept_0_all[[#This Row],[V_mag]]-26</f>
        <v>-43.43</v>
      </c>
    </row>
    <row r="130" spans="1:7" x14ac:dyDescent="0.25">
      <c r="A130">
        <v>-53</v>
      </c>
      <c r="B130">
        <v>-17</v>
      </c>
      <c r="C130">
        <v>9.66</v>
      </c>
      <c r="D130">
        <v>-16.97</v>
      </c>
      <c r="E130">
        <v>9.23</v>
      </c>
      <c r="F130">
        <f>_10sept_0_all[[#This Row],[H_mag]]-26</f>
        <v>-43</v>
      </c>
      <c r="G130">
        <f>_10sept_0_all[[#This Row],[V_mag]]-26</f>
        <v>-42.97</v>
      </c>
    </row>
    <row r="131" spans="1:7" x14ac:dyDescent="0.25">
      <c r="A131">
        <v>-52</v>
      </c>
      <c r="B131">
        <v>-16.559999999999999</v>
      </c>
      <c r="C131">
        <v>19.07</v>
      </c>
      <c r="D131">
        <v>-16.52</v>
      </c>
      <c r="E131">
        <v>18.45</v>
      </c>
      <c r="F131">
        <f>_10sept_0_all[[#This Row],[H_mag]]-26</f>
        <v>-42.56</v>
      </c>
      <c r="G131">
        <f>_10sept_0_all[[#This Row],[V_mag]]-26</f>
        <v>-42.519999999999996</v>
      </c>
    </row>
    <row r="132" spans="1:7" x14ac:dyDescent="0.25">
      <c r="A132">
        <v>-51</v>
      </c>
      <c r="B132">
        <v>-16.190000000000001</v>
      </c>
      <c r="C132">
        <v>27.55</v>
      </c>
      <c r="D132">
        <v>-16.14</v>
      </c>
      <c r="E132">
        <v>27.42</v>
      </c>
      <c r="F132">
        <f>_10sept_0_all[[#This Row],[H_mag]]-26</f>
        <v>-42.19</v>
      </c>
      <c r="G132">
        <f>_10sept_0_all[[#This Row],[V_mag]]-26</f>
        <v>-42.14</v>
      </c>
    </row>
    <row r="133" spans="1:7" x14ac:dyDescent="0.25">
      <c r="A133">
        <v>-50</v>
      </c>
      <c r="B133">
        <v>-15.84</v>
      </c>
      <c r="C133">
        <v>36.700000000000003</v>
      </c>
      <c r="D133">
        <v>-15.82</v>
      </c>
      <c r="E133">
        <v>36.21</v>
      </c>
      <c r="F133">
        <f>_10sept_0_all[[#This Row],[H_mag]]-26</f>
        <v>-41.84</v>
      </c>
      <c r="G133">
        <f>_10sept_0_all[[#This Row],[V_mag]]-26</f>
        <v>-41.82</v>
      </c>
    </row>
    <row r="134" spans="1:7" x14ac:dyDescent="0.25">
      <c r="A134">
        <v>-49</v>
      </c>
      <c r="B134">
        <v>-15.59</v>
      </c>
      <c r="C134">
        <v>45.22</v>
      </c>
      <c r="D134">
        <v>-15.56</v>
      </c>
      <c r="E134">
        <v>44.83</v>
      </c>
      <c r="F134">
        <f>_10sept_0_all[[#This Row],[H_mag]]-26</f>
        <v>-41.59</v>
      </c>
      <c r="G134">
        <f>_10sept_0_all[[#This Row],[V_mag]]-26</f>
        <v>-41.56</v>
      </c>
    </row>
    <row r="135" spans="1:7" x14ac:dyDescent="0.25">
      <c r="A135">
        <v>-48</v>
      </c>
      <c r="B135">
        <v>-15.45</v>
      </c>
      <c r="C135">
        <v>52.83</v>
      </c>
      <c r="D135">
        <v>-15.4</v>
      </c>
      <c r="E135">
        <v>53.07</v>
      </c>
      <c r="F135">
        <f>_10sept_0_all[[#This Row],[H_mag]]-26</f>
        <v>-41.45</v>
      </c>
      <c r="G135">
        <f>_10sept_0_all[[#This Row],[V_mag]]-26</f>
        <v>-41.4</v>
      </c>
    </row>
    <row r="136" spans="1:7" x14ac:dyDescent="0.25">
      <c r="A136">
        <v>-47</v>
      </c>
      <c r="B136">
        <v>-15.36</v>
      </c>
      <c r="C136">
        <v>61.11</v>
      </c>
      <c r="D136">
        <v>-15.34</v>
      </c>
      <c r="E136">
        <v>60.4</v>
      </c>
      <c r="F136">
        <f>_10sept_0_all[[#This Row],[H_mag]]-26</f>
        <v>-41.36</v>
      </c>
      <c r="G136">
        <f>_10sept_0_all[[#This Row],[V_mag]]-26</f>
        <v>-41.34</v>
      </c>
    </row>
    <row r="137" spans="1:7" x14ac:dyDescent="0.25">
      <c r="A137">
        <v>-46</v>
      </c>
      <c r="B137">
        <v>-15.38</v>
      </c>
      <c r="C137">
        <v>69.95</v>
      </c>
      <c r="D137">
        <v>-15.36</v>
      </c>
      <c r="E137">
        <v>69.400000000000006</v>
      </c>
      <c r="F137">
        <f>_10sept_0_all[[#This Row],[H_mag]]-26</f>
        <v>-41.38</v>
      </c>
      <c r="G137">
        <f>_10sept_0_all[[#This Row],[V_mag]]-26</f>
        <v>-41.36</v>
      </c>
    </row>
    <row r="138" spans="1:7" x14ac:dyDescent="0.25">
      <c r="A138">
        <v>-45</v>
      </c>
      <c r="B138">
        <v>-15.52</v>
      </c>
      <c r="C138">
        <v>78.12</v>
      </c>
      <c r="D138">
        <v>-15.51</v>
      </c>
      <c r="E138">
        <v>78.319999999999993</v>
      </c>
      <c r="F138">
        <f>_10sept_0_all[[#This Row],[H_mag]]-26</f>
        <v>-41.519999999999996</v>
      </c>
      <c r="G138">
        <f>_10sept_0_all[[#This Row],[V_mag]]-26</f>
        <v>-41.51</v>
      </c>
    </row>
    <row r="139" spans="1:7" x14ac:dyDescent="0.25">
      <c r="A139">
        <v>-44</v>
      </c>
      <c r="B139">
        <v>-15.76</v>
      </c>
      <c r="C139">
        <v>86.54</v>
      </c>
      <c r="D139">
        <v>-15.74</v>
      </c>
      <c r="E139">
        <v>86.49</v>
      </c>
      <c r="F139">
        <f>_10sept_0_all[[#This Row],[H_mag]]-26</f>
        <v>-41.76</v>
      </c>
      <c r="G139">
        <f>_10sept_0_all[[#This Row],[V_mag]]-26</f>
        <v>-41.74</v>
      </c>
    </row>
    <row r="140" spans="1:7" x14ac:dyDescent="0.25">
      <c r="A140">
        <v>-43</v>
      </c>
      <c r="B140">
        <v>-16.100000000000001</v>
      </c>
      <c r="C140">
        <v>95.81</v>
      </c>
      <c r="D140">
        <v>-16.059999999999999</v>
      </c>
      <c r="E140">
        <v>95.58</v>
      </c>
      <c r="F140">
        <f>_10sept_0_all[[#This Row],[H_mag]]-26</f>
        <v>-42.1</v>
      </c>
      <c r="G140">
        <f>_10sept_0_all[[#This Row],[V_mag]]-26</f>
        <v>-42.06</v>
      </c>
    </row>
    <row r="141" spans="1:7" x14ac:dyDescent="0.25">
      <c r="A141">
        <v>-42</v>
      </c>
      <c r="B141">
        <v>-16.52</v>
      </c>
      <c r="C141">
        <v>104.74</v>
      </c>
      <c r="D141">
        <v>-16.5</v>
      </c>
      <c r="E141">
        <v>104.41</v>
      </c>
      <c r="F141">
        <f>_10sept_0_all[[#This Row],[H_mag]]-26</f>
        <v>-42.519999999999996</v>
      </c>
      <c r="G141">
        <f>_10sept_0_all[[#This Row],[V_mag]]-26</f>
        <v>-42.5</v>
      </c>
    </row>
    <row r="142" spans="1:7" x14ac:dyDescent="0.25">
      <c r="A142">
        <v>-41</v>
      </c>
      <c r="B142">
        <v>-17.04</v>
      </c>
      <c r="C142">
        <v>114.65</v>
      </c>
      <c r="D142">
        <v>-16.98</v>
      </c>
      <c r="E142">
        <v>114.41</v>
      </c>
      <c r="F142">
        <f>_10sept_0_all[[#This Row],[H_mag]]-26</f>
        <v>-43.04</v>
      </c>
      <c r="G142">
        <f>_10sept_0_all[[#This Row],[V_mag]]-26</f>
        <v>-42.980000000000004</v>
      </c>
    </row>
    <row r="143" spans="1:7" x14ac:dyDescent="0.25">
      <c r="A143">
        <v>-40</v>
      </c>
      <c r="B143">
        <v>-17.690000000000001</v>
      </c>
      <c r="C143">
        <v>123.22</v>
      </c>
      <c r="D143">
        <v>-17.649999999999999</v>
      </c>
      <c r="E143">
        <v>122.97</v>
      </c>
      <c r="F143">
        <f>_10sept_0_all[[#This Row],[H_mag]]-26</f>
        <v>-43.69</v>
      </c>
      <c r="G143">
        <f>_10sept_0_all[[#This Row],[V_mag]]-26</f>
        <v>-43.65</v>
      </c>
    </row>
    <row r="144" spans="1:7" x14ac:dyDescent="0.25">
      <c r="A144">
        <v>-39</v>
      </c>
      <c r="B144">
        <v>-18.53</v>
      </c>
      <c r="C144">
        <v>132.82</v>
      </c>
      <c r="D144">
        <v>-18.46</v>
      </c>
      <c r="E144">
        <v>132.13999999999999</v>
      </c>
      <c r="F144">
        <f>_10sept_0_all[[#This Row],[H_mag]]-26</f>
        <v>-44.53</v>
      </c>
      <c r="G144">
        <f>_10sept_0_all[[#This Row],[V_mag]]-26</f>
        <v>-44.46</v>
      </c>
    </row>
    <row r="145" spans="1:7" x14ac:dyDescent="0.25">
      <c r="A145">
        <v>-38</v>
      </c>
      <c r="B145">
        <v>-19.68</v>
      </c>
      <c r="C145">
        <v>142.25</v>
      </c>
      <c r="D145">
        <v>-19.62</v>
      </c>
      <c r="E145">
        <v>142.03</v>
      </c>
      <c r="F145">
        <f>_10sept_0_all[[#This Row],[H_mag]]-26</f>
        <v>-45.68</v>
      </c>
      <c r="G145">
        <f>_10sept_0_all[[#This Row],[V_mag]]-26</f>
        <v>-45.620000000000005</v>
      </c>
    </row>
    <row r="146" spans="1:7" x14ac:dyDescent="0.25">
      <c r="A146">
        <v>-37</v>
      </c>
      <c r="B146">
        <v>-21.4</v>
      </c>
      <c r="C146">
        <v>152.47</v>
      </c>
      <c r="D146">
        <v>-21.29</v>
      </c>
      <c r="E146">
        <v>152.07</v>
      </c>
      <c r="F146">
        <f>_10sept_0_all[[#This Row],[H_mag]]-26</f>
        <v>-47.4</v>
      </c>
      <c r="G146">
        <f>_10sept_0_all[[#This Row],[V_mag]]-26</f>
        <v>-47.29</v>
      </c>
    </row>
    <row r="147" spans="1:7" x14ac:dyDescent="0.25">
      <c r="A147">
        <v>-36</v>
      </c>
      <c r="B147">
        <v>-23.9</v>
      </c>
      <c r="C147">
        <v>163.89</v>
      </c>
      <c r="D147">
        <v>-23.85</v>
      </c>
      <c r="E147">
        <v>163.63999999999999</v>
      </c>
      <c r="F147">
        <f>_10sept_0_all[[#This Row],[H_mag]]-26</f>
        <v>-49.9</v>
      </c>
      <c r="G147">
        <f>_10sept_0_all[[#This Row],[V_mag]]-26</f>
        <v>-49.85</v>
      </c>
    </row>
    <row r="148" spans="1:7" x14ac:dyDescent="0.25">
      <c r="A148">
        <v>-35</v>
      </c>
      <c r="B148">
        <v>-28.03</v>
      </c>
      <c r="C148">
        <v>-176.99</v>
      </c>
      <c r="D148">
        <v>-27.79</v>
      </c>
      <c r="E148">
        <v>-177.58</v>
      </c>
      <c r="F148">
        <f>_10sept_0_all[[#This Row],[H_mag]]-26</f>
        <v>-54.03</v>
      </c>
      <c r="G148">
        <f>_10sept_0_all[[#This Row],[V_mag]]-26</f>
        <v>-53.79</v>
      </c>
    </row>
    <row r="149" spans="1:7" x14ac:dyDescent="0.25">
      <c r="A149">
        <v>-34</v>
      </c>
      <c r="B149">
        <v>-33.49</v>
      </c>
      <c r="C149">
        <v>-121.25</v>
      </c>
      <c r="D149">
        <v>-33.06</v>
      </c>
      <c r="E149">
        <v>-122.39</v>
      </c>
      <c r="F149">
        <f>_10sept_0_all[[#This Row],[H_mag]]-26</f>
        <v>-59.49</v>
      </c>
      <c r="G149">
        <f>_10sept_0_all[[#This Row],[V_mag]]-26</f>
        <v>-59.06</v>
      </c>
    </row>
    <row r="150" spans="1:7" x14ac:dyDescent="0.25">
      <c r="A150">
        <v>-33</v>
      </c>
      <c r="B150">
        <v>-28.5</v>
      </c>
      <c r="C150">
        <v>-50.8</v>
      </c>
      <c r="D150">
        <v>-28.47</v>
      </c>
      <c r="E150">
        <v>-53.75</v>
      </c>
      <c r="F150">
        <f>_10sept_0_all[[#This Row],[H_mag]]-26</f>
        <v>-54.5</v>
      </c>
      <c r="G150">
        <f>_10sept_0_all[[#This Row],[V_mag]]-26</f>
        <v>-54.47</v>
      </c>
    </row>
    <row r="151" spans="1:7" x14ac:dyDescent="0.25">
      <c r="A151">
        <v>-32</v>
      </c>
      <c r="B151">
        <v>-22.96</v>
      </c>
      <c r="C151">
        <v>-28.16</v>
      </c>
      <c r="D151">
        <v>-23.05</v>
      </c>
      <c r="E151">
        <v>-30.42</v>
      </c>
      <c r="F151">
        <f>_10sept_0_all[[#This Row],[H_mag]]-26</f>
        <v>-48.96</v>
      </c>
      <c r="G151">
        <f>_10sept_0_all[[#This Row],[V_mag]]-26</f>
        <v>-49.05</v>
      </c>
    </row>
    <row r="152" spans="1:7" x14ac:dyDescent="0.25">
      <c r="A152">
        <v>-31</v>
      </c>
      <c r="B152">
        <v>-19.37</v>
      </c>
      <c r="C152">
        <v>-16.59</v>
      </c>
      <c r="D152">
        <v>-19.420000000000002</v>
      </c>
      <c r="E152">
        <v>-18.23</v>
      </c>
      <c r="F152">
        <f>_10sept_0_all[[#This Row],[H_mag]]-26</f>
        <v>-45.370000000000005</v>
      </c>
      <c r="G152">
        <f>_10sept_0_all[[#This Row],[V_mag]]-26</f>
        <v>-45.42</v>
      </c>
    </row>
    <row r="153" spans="1:7" x14ac:dyDescent="0.25">
      <c r="A153">
        <v>-30</v>
      </c>
      <c r="B153">
        <v>-16.579999999999998</v>
      </c>
      <c r="C153">
        <v>-7.37</v>
      </c>
      <c r="D153">
        <v>-16.61</v>
      </c>
      <c r="E153">
        <v>-9.18</v>
      </c>
      <c r="F153">
        <f>_10sept_0_all[[#This Row],[H_mag]]-26</f>
        <v>-42.58</v>
      </c>
      <c r="G153">
        <f>_10sept_0_all[[#This Row],[V_mag]]-26</f>
        <v>-42.61</v>
      </c>
    </row>
    <row r="154" spans="1:7" x14ac:dyDescent="0.25">
      <c r="A154">
        <v>-29</v>
      </c>
      <c r="B154">
        <v>-14.43</v>
      </c>
      <c r="C154">
        <v>-0.39</v>
      </c>
      <c r="D154">
        <v>-14.43</v>
      </c>
      <c r="E154">
        <v>-1.46</v>
      </c>
      <c r="F154">
        <f>_10sept_0_all[[#This Row],[H_mag]]-26</f>
        <v>-40.43</v>
      </c>
      <c r="G154">
        <f>_10sept_0_all[[#This Row],[V_mag]]-26</f>
        <v>-40.43</v>
      </c>
    </row>
    <row r="155" spans="1:7" x14ac:dyDescent="0.25">
      <c r="A155">
        <v>-28</v>
      </c>
      <c r="B155">
        <v>-12.59</v>
      </c>
      <c r="C155">
        <v>6.06</v>
      </c>
      <c r="D155">
        <v>-12.61</v>
      </c>
      <c r="E155">
        <v>4.6399999999999997</v>
      </c>
      <c r="F155">
        <f>_10sept_0_all[[#This Row],[H_mag]]-26</f>
        <v>-38.590000000000003</v>
      </c>
      <c r="G155">
        <f>_10sept_0_all[[#This Row],[V_mag]]-26</f>
        <v>-38.61</v>
      </c>
    </row>
    <row r="156" spans="1:7" x14ac:dyDescent="0.25">
      <c r="A156">
        <v>-27</v>
      </c>
      <c r="B156">
        <v>-11.01</v>
      </c>
      <c r="C156">
        <v>11.75</v>
      </c>
      <c r="D156">
        <v>-11.05</v>
      </c>
      <c r="E156">
        <v>10.33</v>
      </c>
      <c r="F156">
        <f>_10sept_0_all[[#This Row],[H_mag]]-26</f>
        <v>-37.01</v>
      </c>
      <c r="G156">
        <f>_10sept_0_all[[#This Row],[V_mag]]-26</f>
        <v>-37.049999999999997</v>
      </c>
    </row>
    <row r="157" spans="1:7" x14ac:dyDescent="0.25">
      <c r="A157">
        <v>-26</v>
      </c>
      <c r="B157">
        <v>-9.6199999999999992</v>
      </c>
      <c r="C157">
        <v>17.010000000000002</v>
      </c>
      <c r="D157">
        <v>-9.6199999999999992</v>
      </c>
      <c r="E157">
        <v>16.11</v>
      </c>
      <c r="F157">
        <f>_10sept_0_all[[#This Row],[H_mag]]-26</f>
        <v>-35.619999999999997</v>
      </c>
      <c r="G157">
        <f>_10sept_0_all[[#This Row],[V_mag]]-26</f>
        <v>-35.619999999999997</v>
      </c>
    </row>
    <row r="158" spans="1:7" x14ac:dyDescent="0.25">
      <c r="A158">
        <v>-25</v>
      </c>
      <c r="B158">
        <v>-8.3800000000000008</v>
      </c>
      <c r="C158">
        <v>21.91</v>
      </c>
      <c r="D158">
        <v>-8.3800000000000008</v>
      </c>
      <c r="E158">
        <v>21.27</v>
      </c>
      <c r="F158">
        <f>_10sept_0_all[[#This Row],[H_mag]]-26</f>
        <v>-34.380000000000003</v>
      </c>
      <c r="G158">
        <f>_10sept_0_all[[#This Row],[V_mag]]-26</f>
        <v>-34.380000000000003</v>
      </c>
    </row>
    <row r="159" spans="1:7" x14ac:dyDescent="0.25">
      <c r="A159">
        <v>-24</v>
      </c>
      <c r="B159">
        <v>-7.28</v>
      </c>
      <c r="C159">
        <v>26.5</v>
      </c>
      <c r="D159">
        <v>-7.27</v>
      </c>
      <c r="E159">
        <v>26.12</v>
      </c>
      <c r="F159">
        <f>_10sept_0_all[[#This Row],[H_mag]]-26</f>
        <v>-33.28</v>
      </c>
      <c r="G159">
        <f>_10sept_0_all[[#This Row],[V_mag]]-26</f>
        <v>-33.269999999999996</v>
      </c>
    </row>
    <row r="160" spans="1:7" x14ac:dyDescent="0.25">
      <c r="A160">
        <v>-23</v>
      </c>
      <c r="B160">
        <v>-6.27</v>
      </c>
      <c r="C160">
        <v>31.42</v>
      </c>
      <c r="D160">
        <v>-6.29</v>
      </c>
      <c r="E160">
        <v>30.19</v>
      </c>
      <c r="F160">
        <f>_10sept_0_all[[#This Row],[H_mag]]-26</f>
        <v>-32.269999999999996</v>
      </c>
      <c r="G160">
        <f>_10sept_0_all[[#This Row],[V_mag]]-26</f>
        <v>-32.29</v>
      </c>
    </row>
    <row r="161" spans="1:7" x14ac:dyDescent="0.25">
      <c r="A161">
        <v>-22</v>
      </c>
      <c r="B161">
        <v>-5.38</v>
      </c>
      <c r="C161">
        <v>35.57</v>
      </c>
      <c r="D161">
        <v>-5.37</v>
      </c>
      <c r="E161">
        <v>34.83</v>
      </c>
      <c r="F161">
        <f>_10sept_0_all[[#This Row],[H_mag]]-26</f>
        <v>-31.38</v>
      </c>
      <c r="G161">
        <f>_10sept_0_all[[#This Row],[V_mag]]-26</f>
        <v>-31.37</v>
      </c>
    </row>
    <row r="162" spans="1:7" x14ac:dyDescent="0.25">
      <c r="A162">
        <v>-21</v>
      </c>
      <c r="B162">
        <v>-4.57</v>
      </c>
      <c r="C162">
        <v>39.56</v>
      </c>
      <c r="D162">
        <v>-4.5599999999999996</v>
      </c>
      <c r="E162">
        <v>38.909999999999997</v>
      </c>
      <c r="F162">
        <f>_10sept_0_all[[#This Row],[H_mag]]-26</f>
        <v>-30.57</v>
      </c>
      <c r="G162">
        <f>_10sept_0_all[[#This Row],[V_mag]]-26</f>
        <v>-30.56</v>
      </c>
    </row>
    <row r="163" spans="1:7" x14ac:dyDescent="0.25">
      <c r="A163">
        <v>-20</v>
      </c>
      <c r="B163">
        <v>-3.84</v>
      </c>
      <c r="C163">
        <v>43.23</v>
      </c>
      <c r="D163">
        <v>-3.83</v>
      </c>
      <c r="E163">
        <v>42.56</v>
      </c>
      <c r="F163">
        <f>_10sept_0_all[[#This Row],[H_mag]]-26</f>
        <v>-29.84</v>
      </c>
      <c r="G163">
        <f>_10sept_0_all[[#This Row],[V_mag]]-26</f>
        <v>-29.83</v>
      </c>
    </row>
    <row r="164" spans="1:7" x14ac:dyDescent="0.25">
      <c r="A164">
        <v>-19</v>
      </c>
      <c r="B164">
        <v>-3.18</v>
      </c>
      <c r="C164">
        <v>46.54</v>
      </c>
      <c r="D164">
        <v>-3.2</v>
      </c>
      <c r="E164">
        <v>45.62</v>
      </c>
      <c r="F164">
        <f>_10sept_0_all[[#This Row],[H_mag]]-26</f>
        <v>-29.18</v>
      </c>
      <c r="G164">
        <f>_10sept_0_all[[#This Row],[V_mag]]-26</f>
        <v>-29.2</v>
      </c>
    </row>
    <row r="165" spans="1:7" x14ac:dyDescent="0.25">
      <c r="A165">
        <v>-18</v>
      </c>
      <c r="B165">
        <v>-2.59</v>
      </c>
      <c r="C165">
        <v>49.78</v>
      </c>
      <c r="D165">
        <v>-2.59</v>
      </c>
      <c r="E165">
        <v>49.09</v>
      </c>
      <c r="F165">
        <f>_10sept_0_all[[#This Row],[H_mag]]-26</f>
        <v>-28.59</v>
      </c>
      <c r="G165">
        <f>_10sept_0_all[[#This Row],[V_mag]]-26</f>
        <v>-28.59</v>
      </c>
    </row>
    <row r="166" spans="1:7" x14ac:dyDescent="0.25">
      <c r="A166">
        <v>-17</v>
      </c>
      <c r="B166">
        <v>-2.06</v>
      </c>
      <c r="C166">
        <v>52.86</v>
      </c>
      <c r="D166">
        <v>-2.0699999999999998</v>
      </c>
      <c r="E166">
        <v>52.13</v>
      </c>
      <c r="F166">
        <f>_10sept_0_all[[#This Row],[H_mag]]-26</f>
        <v>-28.06</v>
      </c>
      <c r="G166">
        <f>_10sept_0_all[[#This Row],[V_mag]]-26</f>
        <v>-28.07</v>
      </c>
    </row>
    <row r="167" spans="1:7" x14ac:dyDescent="0.25">
      <c r="A167">
        <v>-16</v>
      </c>
      <c r="B167">
        <v>-1.6</v>
      </c>
      <c r="C167">
        <v>55.45</v>
      </c>
      <c r="D167">
        <v>-1.61</v>
      </c>
      <c r="E167">
        <v>54.64</v>
      </c>
      <c r="F167">
        <f>_10sept_0_all[[#This Row],[H_mag]]-26</f>
        <v>-27.6</v>
      </c>
      <c r="G167">
        <f>_10sept_0_all[[#This Row],[V_mag]]-26</f>
        <v>-27.61</v>
      </c>
    </row>
    <row r="168" spans="1:7" x14ac:dyDescent="0.25">
      <c r="A168">
        <v>-15</v>
      </c>
      <c r="B168">
        <v>-1.2</v>
      </c>
      <c r="C168">
        <v>57.81</v>
      </c>
      <c r="D168">
        <v>-1.22</v>
      </c>
      <c r="E168">
        <v>56.95</v>
      </c>
      <c r="F168">
        <f>_10sept_0_all[[#This Row],[H_mag]]-26</f>
        <v>-27.2</v>
      </c>
      <c r="G168">
        <f>_10sept_0_all[[#This Row],[V_mag]]-26</f>
        <v>-27.22</v>
      </c>
    </row>
    <row r="169" spans="1:7" x14ac:dyDescent="0.25">
      <c r="A169">
        <v>-14</v>
      </c>
      <c r="B169">
        <v>-0.86</v>
      </c>
      <c r="C169">
        <v>59.82</v>
      </c>
      <c r="D169">
        <v>-0.87</v>
      </c>
      <c r="E169">
        <v>59.02</v>
      </c>
      <c r="F169">
        <f>_10sept_0_all[[#This Row],[H_mag]]-26</f>
        <v>-26.86</v>
      </c>
      <c r="G169">
        <f>_10sept_0_all[[#This Row],[V_mag]]-26</f>
        <v>-26.87</v>
      </c>
    </row>
    <row r="170" spans="1:7" x14ac:dyDescent="0.25">
      <c r="A170">
        <v>-13</v>
      </c>
      <c r="B170">
        <v>-0.56999999999999995</v>
      </c>
      <c r="C170">
        <v>61.61</v>
      </c>
      <c r="D170">
        <v>-0.57999999999999996</v>
      </c>
      <c r="E170">
        <v>61.04</v>
      </c>
      <c r="F170">
        <f>_10sept_0_all[[#This Row],[H_mag]]-26</f>
        <v>-26.57</v>
      </c>
      <c r="G170">
        <f>_10sept_0_all[[#This Row],[V_mag]]-26</f>
        <v>-26.58</v>
      </c>
    </row>
    <row r="171" spans="1:7" x14ac:dyDescent="0.25">
      <c r="A171">
        <v>-12</v>
      </c>
      <c r="B171">
        <v>-0.34</v>
      </c>
      <c r="C171">
        <v>62.83</v>
      </c>
      <c r="D171">
        <v>-0.35</v>
      </c>
      <c r="E171">
        <v>62.41</v>
      </c>
      <c r="F171">
        <f>_10sept_0_all[[#This Row],[H_mag]]-26</f>
        <v>-26.34</v>
      </c>
      <c r="G171">
        <f>_10sept_0_all[[#This Row],[V_mag]]-26</f>
        <v>-26.35</v>
      </c>
    </row>
    <row r="172" spans="1:7" x14ac:dyDescent="0.25">
      <c r="A172">
        <v>-11</v>
      </c>
      <c r="B172">
        <v>-0.17</v>
      </c>
      <c r="C172">
        <v>63.85</v>
      </c>
      <c r="D172">
        <v>-0.18</v>
      </c>
      <c r="E172">
        <v>63.23</v>
      </c>
      <c r="F172">
        <f>_10sept_0_all[[#This Row],[H_mag]]-26</f>
        <v>-26.17</v>
      </c>
      <c r="G172">
        <f>_10sept_0_all[[#This Row],[V_mag]]-26</f>
        <v>-26.18</v>
      </c>
    </row>
    <row r="173" spans="1:7" x14ac:dyDescent="0.25">
      <c r="A173">
        <v>-10</v>
      </c>
      <c r="B173">
        <v>-0.05</v>
      </c>
      <c r="C173">
        <v>64.989999999999995</v>
      </c>
      <c r="D173">
        <v>-7.0000000000000007E-2</v>
      </c>
      <c r="E173">
        <v>64.400000000000006</v>
      </c>
      <c r="F173">
        <f>_10sept_0_all[[#This Row],[H_mag]]-26</f>
        <v>-26.05</v>
      </c>
      <c r="G173">
        <f>_10sept_0_all[[#This Row],[V_mag]]-26</f>
        <v>-26.07</v>
      </c>
    </row>
    <row r="174" spans="1:7" x14ac:dyDescent="0.25">
      <c r="A174">
        <v>-9</v>
      </c>
      <c r="B174">
        <v>0</v>
      </c>
      <c r="C174">
        <v>65.989999999999995</v>
      </c>
      <c r="D174">
        <v>-0.01</v>
      </c>
      <c r="E174">
        <v>65.36</v>
      </c>
      <c r="F174">
        <f>_10sept_0_all[[#This Row],[H_mag]]-26</f>
        <v>-26</v>
      </c>
      <c r="G174">
        <f>_10sept_0_all[[#This Row],[V_mag]]-26</f>
        <v>-26.01</v>
      </c>
    </row>
    <row r="175" spans="1:7" x14ac:dyDescent="0.25">
      <c r="A175">
        <v>-8</v>
      </c>
      <c r="B175">
        <v>-0.02</v>
      </c>
      <c r="C175">
        <v>66.040000000000006</v>
      </c>
      <c r="D175">
        <v>-0.03</v>
      </c>
      <c r="E175">
        <v>65.41</v>
      </c>
      <c r="F175">
        <f>_10sept_0_all[[#This Row],[H_mag]]-26</f>
        <v>-26.02</v>
      </c>
      <c r="G175">
        <f>_10sept_0_all[[#This Row],[V_mag]]-26</f>
        <v>-26.03</v>
      </c>
    </row>
    <row r="176" spans="1:7" x14ac:dyDescent="0.25">
      <c r="A176">
        <v>-7</v>
      </c>
      <c r="B176">
        <v>-0.1</v>
      </c>
      <c r="C176">
        <v>66.23</v>
      </c>
      <c r="D176">
        <v>-0.11</v>
      </c>
      <c r="E176">
        <v>65.86</v>
      </c>
      <c r="F176">
        <f>_10sept_0_all[[#This Row],[H_mag]]-26</f>
        <v>-26.1</v>
      </c>
      <c r="G176">
        <f>_10sept_0_all[[#This Row],[V_mag]]-26</f>
        <v>-26.11</v>
      </c>
    </row>
    <row r="177" spans="1:7" x14ac:dyDescent="0.25">
      <c r="A177">
        <v>-6</v>
      </c>
      <c r="B177">
        <v>-0.25</v>
      </c>
      <c r="C177">
        <v>65.89</v>
      </c>
      <c r="D177">
        <v>-0.26</v>
      </c>
      <c r="E177">
        <v>65.489999999999995</v>
      </c>
      <c r="F177">
        <f>_10sept_0_all[[#This Row],[H_mag]]-26</f>
        <v>-26.25</v>
      </c>
      <c r="G177">
        <f>_10sept_0_all[[#This Row],[V_mag]]-26</f>
        <v>-26.26</v>
      </c>
    </row>
    <row r="178" spans="1:7" x14ac:dyDescent="0.25">
      <c r="A178">
        <v>-5</v>
      </c>
      <c r="B178">
        <v>-0.46</v>
      </c>
      <c r="C178">
        <v>65.95</v>
      </c>
      <c r="D178">
        <v>-0.48</v>
      </c>
      <c r="E178">
        <v>65.38</v>
      </c>
      <c r="F178">
        <f>_10sept_0_all[[#This Row],[H_mag]]-26</f>
        <v>-26.46</v>
      </c>
      <c r="G178">
        <f>_10sept_0_all[[#This Row],[V_mag]]-26</f>
        <v>-26.48</v>
      </c>
    </row>
    <row r="179" spans="1:7" x14ac:dyDescent="0.25">
      <c r="A179">
        <v>-4</v>
      </c>
      <c r="B179">
        <v>-0.75</v>
      </c>
      <c r="C179">
        <v>65.09</v>
      </c>
      <c r="D179">
        <v>-0.76</v>
      </c>
      <c r="E179">
        <v>64.87</v>
      </c>
      <c r="F179">
        <f>_10sept_0_all[[#This Row],[H_mag]]-26</f>
        <v>-26.75</v>
      </c>
      <c r="G179">
        <f>_10sept_0_all[[#This Row],[V_mag]]-26</f>
        <v>-26.76</v>
      </c>
    </row>
    <row r="180" spans="1:7" x14ac:dyDescent="0.25">
      <c r="A180">
        <v>-3</v>
      </c>
      <c r="B180">
        <v>-1.1000000000000001</v>
      </c>
      <c r="C180">
        <v>64.430000000000007</v>
      </c>
      <c r="D180">
        <v>-1.1100000000000001</v>
      </c>
      <c r="E180">
        <v>64.180000000000007</v>
      </c>
      <c r="F180">
        <f>_10sept_0_all[[#This Row],[H_mag]]-26</f>
        <v>-27.1</v>
      </c>
      <c r="G180">
        <f>_10sept_0_all[[#This Row],[V_mag]]-26</f>
        <v>-27.11</v>
      </c>
    </row>
    <row r="181" spans="1:7" x14ac:dyDescent="0.25">
      <c r="A181">
        <v>-2</v>
      </c>
      <c r="B181">
        <v>-1.53</v>
      </c>
      <c r="C181">
        <v>63.59</v>
      </c>
      <c r="D181">
        <v>-1.54</v>
      </c>
      <c r="E181">
        <v>63.26</v>
      </c>
      <c r="F181">
        <f>_10sept_0_all[[#This Row],[H_mag]]-26</f>
        <v>-27.53</v>
      </c>
      <c r="G181">
        <f>_10sept_0_all[[#This Row],[V_mag]]-26</f>
        <v>-27.54</v>
      </c>
    </row>
    <row r="182" spans="1:7" x14ac:dyDescent="0.25">
      <c r="A182">
        <v>-1</v>
      </c>
      <c r="B182">
        <v>-2.0299999999999998</v>
      </c>
      <c r="C182">
        <v>62.67</v>
      </c>
      <c r="D182">
        <v>-2.0499999999999998</v>
      </c>
      <c r="E182">
        <v>62.23</v>
      </c>
      <c r="F182">
        <f>_10sept_0_all[[#This Row],[H_mag]]-26</f>
        <v>-28.03</v>
      </c>
      <c r="G182">
        <f>_10sept_0_all[[#This Row],[V_mag]]-26</f>
        <v>-28.05</v>
      </c>
    </row>
    <row r="183" spans="1:7" x14ac:dyDescent="0.25">
      <c r="A183">
        <v>0</v>
      </c>
      <c r="B183">
        <v>-2.62</v>
      </c>
      <c r="C183">
        <v>61.28</v>
      </c>
      <c r="D183">
        <v>-2.66</v>
      </c>
      <c r="E183">
        <v>60.76</v>
      </c>
      <c r="F183">
        <f>_10sept_0_all[[#This Row],[H_mag]]-26</f>
        <v>-28.62</v>
      </c>
      <c r="G183">
        <f>_10sept_0_all[[#This Row],[V_mag]]-26</f>
        <v>-28.66</v>
      </c>
    </row>
    <row r="184" spans="1:7" x14ac:dyDescent="0.25">
      <c r="A184">
        <v>1</v>
      </c>
      <c r="B184">
        <v>-3.31</v>
      </c>
      <c r="C184">
        <v>59.67</v>
      </c>
      <c r="D184">
        <v>-3.34</v>
      </c>
      <c r="E184">
        <v>59.22</v>
      </c>
      <c r="F184">
        <f>_10sept_0_all[[#This Row],[H_mag]]-26</f>
        <v>-29.31</v>
      </c>
      <c r="G184">
        <f>_10sept_0_all[[#This Row],[V_mag]]-26</f>
        <v>-29.34</v>
      </c>
    </row>
    <row r="185" spans="1:7" x14ac:dyDescent="0.25">
      <c r="A185">
        <v>2</v>
      </c>
      <c r="B185">
        <v>-4.13</v>
      </c>
      <c r="C185">
        <v>58.15</v>
      </c>
      <c r="D185">
        <v>-4.16</v>
      </c>
      <c r="E185">
        <v>57.73</v>
      </c>
      <c r="F185">
        <f>_10sept_0_all[[#This Row],[H_mag]]-26</f>
        <v>-30.13</v>
      </c>
      <c r="G185">
        <f>_10sept_0_all[[#This Row],[V_mag]]-26</f>
        <v>-30.16</v>
      </c>
    </row>
    <row r="186" spans="1:7" x14ac:dyDescent="0.25">
      <c r="A186">
        <v>3</v>
      </c>
      <c r="B186">
        <v>-5.05</v>
      </c>
      <c r="C186">
        <v>56.85</v>
      </c>
      <c r="D186">
        <v>-5.09</v>
      </c>
      <c r="E186">
        <v>56.59</v>
      </c>
      <c r="F186">
        <f>_10sept_0_all[[#This Row],[H_mag]]-26</f>
        <v>-31.05</v>
      </c>
      <c r="G186">
        <f>_10sept_0_all[[#This Row],[V_mag]]-26</f>
        <v>-31.09</v>
      </c>
    </row>
    <row r="187" spans="1:7" x14ac:dyDescent="0.25">
      <c r="A187">
        <v>4</v>
      </c>
      <c r="B187">
        <v>-6.11</v>
      </c>
      <c r="C187">
        <v>55.42</v>
      </c>
      <c r="D187">
        <v>-6.15</v>
      </c>
      <c r="E187">
        <v>54.48</v>
      </c>
      <c r="F187">
        <f>_10sept_0_all[[#This Row],[H_mag]]-26</f>
        <v>-32.11</v>
      </c>
      <c r="G187">
        <f>_10sept_0_all[[#This Row],[V_mag]]-26</f>
        <v>-32.15</v>
      </c>
    </row>
    <row r="188" spans="1:7" x14ac:dyDescent="0.25">
      <c r="A188">
        <v>5</v>
      </c>
      <c r="B188">
        <v>-7.33</v>
      </c>
      <c r="C188">
        <v>53.91</v>
      </c>
      <c r="D188">
        <v>-7.36</v>
      </c>
      <c r="E188">
        <v>53.3</v>
      </c>
      <c r="F188">
        <f>_10sept_0_all[[#This Row],[H_mag]]-26</f>
        <v>-33.33</v>
      </c>
      <c r="G188">
        <f>_10sept_0_all[[#This Row],[V_mag]]-26</f>
        <v>-33.36</v>
      </c>
    </row>
    <row r="189" spans="1:7" x14ac:dyDescent="0.25">
      <c r="A189">
        <v>6</v>
      </c>
      <c r="B189">
        <v>-8.7899999999999991</v>
      </c>
      <c r="C189">
        <v>53.33</v>
      </c>
      <c r="D189">
        <v>-8.82</v>
      </c>
      <c r="E189">
        <v>52.88</v>
      </c>
      <c r="F189">
        <f>_10sept_0_all[[#This Row],[H_mag]]-26</f>
        <v>-34.79</v>
      </c>
      <c r="G189">
        <f>_10sept_0_all[[#This Row],[V_mag]]-26</f>
        <v>-34.82</v>
      </c>
    </row>
    <row r="190" spans="1:7" x14ac:dyDescent="0.25">
      <c r="A190">
        <v>7</v>
      </c>
      <c r="B190">
        <v>-10.51</v>
      </c>
      <c r="C190">
        <v>52.73</v>
      </c>
      <c r="D190">
        <v>-10.54</v>
      </c>
      <c r="E190">
        <v>52.31</v>
      </c>
      <c r="F190">
        <f>_10sept_0_all[[#This Row],[H_mag]]-26</f>
        <v>-36.51</v>
      </c>
      <c r="G190">
        <f>_10sept_0_all[[#This Row],[V_mag]]-26</f>
        <v>-36.54</v>
      </c>
    </row>
    <row r="191" spans="1:7" x14ac:dyDescent="0.25">
      <c r="A191">
        <v>8</v>
      </c>
      <c r="B191">
        <v>-12.58</v>
      </c>
      <c r="C191">
        <v>53.82</v>
      </c>
      <c r="D191">
        <v>-12.62</v>
      </c>
      <c r="E191">
        <v>53.32</v>
      </c>
      <c r="F191">
        <f>_10sept_0_all[[#This Row],[H_mag]]-26</f>
        <v>-38.58</v>
      </c>
      <c r="G191">
        <f>_10sept_0_all[[#This Row],[V_mag]]-26</f>
        <v>-38.619999999999997</v>
      </c>
    </row>
    <row r="192" spans="1:7" x14ac:dyDescent="0.25">
      <c r="A192">
        <v>9</v>
      </c>
      <c r="B192">
        <v>-15.11</v>
      </c>
      <c r="C192">
        <v>57.92</v>
      </c>
      <c r="D192">
        <v>-15.16</v>
      </c>
      <c r="E192">
        <v>57.31</v>
      </c>
      <c r="F192">
        <f>_10sept_0_all[[#This Row],[H_mag]]-26</f>
        <v>-41.11</v>
      </c>
      <c r="G192">
        <f>_10sept_0_all[[#This Row],[V_mag]]-26</f>
        <v>-41.16</v>
      </c>
    </row>
    <row r="193" spans="1:7" x14ac:dyDescent="0.25">
      <c r="A193">
        <v>10</v>
      </c>
      <c r="B193">
        <v>-18.260000000000002</v>
      </c>
      <c r="C193">
        <v>69.510000000000005</v>
      </c>
      <c r="D193">
        <v>-18.350000000000001</v>
      </c>
      <c r="E193">
        <v>69</v>
      </c>
      <c r="F193">
        <f>_10sept_0_all[[#This Row],[H_mag]]-26</f>
        <v>-44.260000000000005</v>
      </c>
      <c r="G193">
        <f>_10sept_0_all[[#This Row],[V_mag]]-26</f>
        <v>-44.35</v>
      </c>
    </row>
    <row r="194" spans="1:7" x14ac:dyDescent="0.25">
      <c r="A194">
        <v>11</v>
      </c>
      <c r="B194">
        <v>-20.97</v>
      </c>
      <c r="C194">
        <v>95.27</v>
      </c>
      <c r="D194">
        <v>-21.11</v>
      </c>
      <c r="E194">
        <v>94.48</v>
      </c>
      <c r="F194">
        <f>_10sept_0_all[[#This Row],[H_mag]]-26</f>
        <v>-46.97</v>
      </c>
      <c r="G194">
        <f>_10sept_0_all[[#This Row],[V_mag]]-26</f>
        <v>-47.11</v>
      </c>
    </row>
    <row r="195" spans="1:7" x14ac:dyDescent="0.25">
      <c r="A195">
        <v>12</v>
      </c>
      <c r="B195">
        <v>-20.67</v>
      </c>
      <c r="C195">
        <v>127.87</v>
      </c>
      <c r="D195">
        <v>-20.76</v>
      </c>
      <c r="E195">
        <v>127.74</v>
      </c>
      <c r="F195">
        <f>_10sept_0_all[[#This Row],[H_mag]]-26</f>
        <v>-46.67</v>
      </c>
      <c r="G195">
        <f>_10sept_0_all[[#This Row],[V_mag]]-26</f>
        <v>-46.760000000000005</v>
      </c>
    </row>
    <row r="196" spans="1:7" x14ac:dyDescent="0.25">
      <c r="A196">
        <v>13</v>
      </c>
      <c r="B196">
        <v>-17.87</v>
      </c>
      <c r="C196">
        <v>144.49</v>
      </c>
      <c r="D196">
        <v>-17.95</v>
      </c>
      <c r="E196">
        <v>144.69999999999999</v>
      </c>
      <c r="F196">
        <f>_10sept_0_all[[#This Row],[H_mag]]-26</f>
        <v>-43.870000000000005</v>
      </c>
      <c r="G196">
        <f>_10sept_0_all[[#This Row],[V_mag]]-26</f>
        <v>-43.95</v>
      </c>
    </row>
    <row r="197" spans="1:7" x14ac:dyDescent="0.25">
      <c r="A197">
        <v>14</v>
      </c>
      <c r="B197">
        <v>-15.38</v>
      </c>
      <c r="C197">
        <v>151.57</v>
      </c>
      <c r="D197">
        <v>-15.42</v>
      </c>
      <c r="E197">
        <v>151.66</v>
      </c>
      <c r="F197">
        <f>_10sept_0_all[[#This Row],[H_mag]]-26</f>
        <v>-41.38</v>
      </c>
      <c r="G197">
        <f>_10sept_0_all[[#This Row],[V_mag]]-26</f>
        <v>-41.42</v>
      </c>
    </row>
    <row r="198" spans="1:7" x14ac:dyDescent="0.25">
      <c r="A198">
        <v>15</v>
      </c>
      <c r="B198">
        <v>-13.68</v>
      </c>
      <c r="C198">
        <v>154.30000000000001</v>
      </c>
      <c r="D198">
        <v>-13.53</v>
      </c>
      <c r="E198">
        <v>152.97999999999999</v>
      </c>
      <c r="F198">
        <f>_10sept_0_all[[#This Row],[H_mag]]-26</f>
        <v>-39.68</v>
      </c>
      <c r="G198">
        <f>_10sept_0_all[[#This Row],[V_mag]]-26</f>
        <v>-39.53</v>
      </c>
    </row>
    <row r="199" spans="1:7" x14ac:dyDescent="0.25">
      <c r="A199">
        <v>16</v>
      </c>
      <c r="B199">
        <v>-12.26</v>
      </c>
      <c r="C199">
        <v>153.97999999999999</v>
      </c>
      <c r="D199">
        <v>-12.2</v>
      </c>
      <c r="E199">
        <v>152.25</v>
      </c>
      <c r="F199">
        <f>_10sept_0_all[[#This Row],[H_mag]]-26</f>
        <v>-38.26</v>
      </c>
      <c r="G199">
        <f>_10sept_0_all[[#This Row],[V_mag]]-26</f>
        <v>-38.200000000000003</v>
      </c>
    </row>
    <row r="200" spans="1:7" x14ac:dyDescent="0.25">
      <c r="A200">
        <v>17</v>
      </c>
      <c r="B200">
        <v>-11.13</v>
      </c>
      <c r="C200">
        <v>151.19999999999999</v>
      </c>
      <c r="D200">
        <v>-11.12</v>
      </c>
      <c r="E200">
        <v>149.47</v>
      </c>
      <c r="F200">
        <f>_10sept_0_all[[#This Row],[H_mag]]-26</f>
        <v>-37.130000000000003</v>
      </c>
      <c r="G200">
        <f>_10sept_0_all[[#This Row],[V_mag]]-26</f>
        <v>-37.119999999999997</v>
      </c>
    </row>
    <row r="201" spans="1:7" x14ac:dyDescent="0.25">
      <c r="A201">
        <v>18</v>
      </c>
      <c r="B201">
        <v>-10.220000000000001</v>
      </c>
      <c r="C201">
        <v>146.6</v>
      </c>
      <c r="D201">
        <v>-10.24</v>
      </c>
      <c r="E201">
        <v>146.28</v>
      </c>
      <c r="F201">
        <f>_10sept_0_all[[#This Row],[H_mag]]-26</f>
        <v>-36.22</v>
      </c>
      <c r="G201">
        <f>_10sept_0_all[[#This Row],[V_mag]]-26</f>
        <v>-36.24</v>
      </c>
    </row>
    <row r="202" spans="1:7" x14ac:dyDescent="0.25">
      <c r="A202">
        <v>19</v>
      </c>
      <c r="B202">
        <v>-9.5299999999999994</v>
      </c>
      <c r="C202">
        <v>141.58000000000001</v>
      </c>
      <c r="D202">
        <v>-9.5500000000000007</v>
      </c>
      <c r="E202">
        <v>141.46</v>
      </c>
      <c r="F202">
        <f>_10sept_0_all[[#This Row],[H_mag]]-26</f>
        <v>-35.53</v>
      </c>
      <c r="G202">
        <f>_10sept_0_all[[#This Row],[V_mag]]-26</f>
        <v>-35.549999999999997</v>
      </c>
    </row>
    <row r="203" spans="1:7" x14ac:dyDescent="0.25">
      <c r="A203">
        <v>20</v>
      </c>
      <c r="B203">
        <v>-9.0399999999999991</v>
      </c>
      <c r="C203">
        <v>135.80000000000001</v>
      </c>
      <c r="D203">
        <v>-9.06</v>
      </c>
      <c r="E203">
        <v>135.53</v>
      </c>
      <c r="F203">
        <f>_10sept_0_all[[#This Row],[H_mag]]-26</f>
        <v>-35.04</v>
      </c>
      <c r="G203">
        <f>_10sept_0_all[[#This Row],[V_mag]]-26</f>
        <v>-35.06</v>
      </c>
    </row>
    <row r="204" spans="1:7" x14ac:dyDescent="0.25">
      <c r="A204">
        <v>21</v>
      </c>
      <c r="B204">
        <v>-8.69</v>
      </c>
      <c r="C204">
        <v>129.76</v>
      </c>
      <c r="D204">
        <v>-8.7200000000000006</v>
      </c>
      <c r="E204">
        <v>129.01</v>
      </c>
      <c r="F204">
        <f>_10sept_0_all[[#This Row],[H_mag]]-26</f>
        <v>-34.69</v>
      </c>
      <c r="G204">
        <f>_10sept_0_all[[#This Row],[V_mag]]-26</f>
        <v>-34.72</v>
      </c>
    </row>
    <row r="205" spans="1:7" x14ac:dyDescent="0.25">
      <c r="A205">
        <v>22</v>
      </c>
      <c r="B205">
        <v>-8.49</v>
      </c>
      <c r="C205">
        <v>122.42</v>
      </c>
      <c r="D205">
        <v>-8.5</v>
      </c>
      <c r="E205">
        <v>122.21</v>
      </c>
      <c r="F205">
        <f>_10sept_0_all[[#This Row],[H_mag]]-26</f>
        <v>-34.49</v>
      </c>
      <c r="G205">
        <f>_10sept_0_all[[#This Row],[V_mag]]-26</f>
        <v>-34.5</v>
      </c>
    </row>
    <row r="206" spans="1:7" x14ac:dyDescent="0.25">
      <c r="A206">
        <v>23</v>
      </c>
      <c r="B206">
        <v>-8.39</v>
      </c>
      <c r="C206">
        <v>115.65</v>
      </c>
      <c r="D206">
        <v>-8.43</v>
      </c>
      <c r="E206">
        <v>115.05</v>
      </c>
      <c r="F206">
        <f>_10sept_0_all[[#This Row],[H_mag]]-26</f>
        <v>-34.39</v>
      </c>
      <c r="G206">
        <f>_10sept_0_all[[#This Row],[V_mag]]-26</f>
        <v>-34.43</v>
      </c>
    </row>
    <row r="207" spans="1:7" x14ac:dyDescent="0.25">
      <c r="A207">
        <v>24</v>
      </c>
      <c r="B207">
        <v>-8.44</v>
      </c>
      <c r="C207">
        <v>108.02</v>
      </c>
      <c r="D207">
        <v>-8.4700000000000006</v>
      </c>
      <c r="E207">
        <v>107.44</v>
      </c>
      <c r="F207">
        <f>_10sept_0_all[[#This Row],[H_mag]]-26</f>
        <v>-34.44</v>
      </c>
      <c r="G207">
        <f>_10sept_0_all[[#This Row],[V_mag]]-26</f>
        <v>-34.47</v>
      </c>
    </row>
    <row r="208" spans="1:7" x14ac:dyDescent="0.25">
      <c r="A208">
        <v>25</v>
      </c>
      <c r="B208">
        <v>-8.6</v>
      </c>
      <c r="C208">
        <v>100.07</v>
      </c>
      <c r="D208">
        <v>-8.6300000000000008</v>
      </c>
      <c r="E208">
        <v>99.53</v>
      </c>
      <c r="F208">
        <f>_10sept_0_all[[#This Row],[H_mag]]-26</f>
        <v>-34.6</v>
      </c>
      <c r="G208">
        <f>_10sept_0_all[[#This Row],[V_mag]]-26</f>
        <v>-34.630000000000003</v>
      </c>
    </row>
    <row r="209" spans="1:7" x14ac:dyDescent="0.25">
      <c r="A209">
        <v>26</v>
      </c>
      <c r="B209">
        <v>-8.8800000000000008</v>
      </c>
      <c r="C209">
        <v>91.5</v>
      </c>
      <c r="D209">
        <v>-8.93</v>
      </c>
      <c r="E209">
        <v>90.96</v>
      </c>
      <c r="F209">
        <f>_10sept_0_all[[#This Row],[H_mag]]-26</f>
        <v>-34.880000000000003</v>
      </c>
      <c r="G209">
        <f>_10sept_0_all[[#This Row],[V_mag]]-26</f>
        <v>-34.93</v>
      </c>
    </row>
    <row r="210" spans="1:7" x14ac:dyDescent="0.25">
      <c r="A210">
        <v>27</v>
      </c>
      <c r="B210">
        <v>-9.3000000000000007</v>
      </c>
      <c r="C210">
        <v>82.53</v>
      </c>
      <c r="D210">
        <v>-9.32</v>
      </c>
      <c r="E210">
        <v>82.32</v>
      </c>
      <c r="F210">
        <f>_10sept_0_all[[#This Row],[H_mag]]-26</f>
        <v>-35.299999999999997</v>
      </c>
      <c r="G210">
        <f>_10sept_0_all[[#This Row],[V_mag]]-26</f>
        <v>-35.32</v>
      </c>
    </row>
    <row r="211" spans="1:7" x14ac:dyDescent="0.25">
      <c r="A211">
        <v>28</v>
      </c>
      <c r="B211">
        <v>-9.81</v>
      </c>
      <c r="C211">
        <v>73.459999999999994</v>
      </c>
      <c r="D211">
        <v>-9.85</v>
      </c>
      <c r="E211">
        <v>73.06</v>
      </c>
      <c r="F211">
        <f>_10sept_0_all[[#This Row],[H_mag]]-26</f>
        <v>-35.81</v>
      </c>
      <c r="G211">
        <f>_10sept_0_all[[#This Row],[V_mag]]-26</f>
        <v>-35.85</v>
      </c>
    </row>
    <row r="212" spans="1:7" x14ac:dyDescent="0.25">
      <c r="A212">
        <v>29</v>
      </c>
      <c r="B212">
        <v>-10.4</v>
      </c>
      <c r="C212">
        <v>64.790000000000006</v>
      </c>
      <c r="D212">
        <v>-10.46</v>
      </c>
      <c r="E212">
        <v>64.28</v>
      </c>
      <c r="F212">
        <f>_10sept_0_all[[#This Row],[H_mag]]-26</f>
        <v>-36.4</v>
      </c>
      <c r="G212">
        <f>_10sept_0_all[[#This Row],[V_mag]]-26</f>
        <v>-36.46</v>
      </c>
    </row>
    <row r="213" spans="1:7" x14ac:dyDescent="0.25">
      <c r="A213">
        <v>30</v>
      </c>
      <c r="B213">
        <v>-11.17</v>
      </c>
      <c r="C213">
        <v>55.33</v>
      </c>
      <c r="D213">
        <v>-11.23</v>
      </c>
      <c r="E213">
        <v>54.29</v>
      </c>
      <c r="F213">
        <f>_10sept_0_all[[#This Row],[H_mag]]-26</f>
        <v>-37.17</v>
      </c>
      <c r="G213">
        <f>_10sept_0_all[[#This Row],[V_mag]]-26</f>
        <v>-37.230000000000004</v>
      </c>
    </row>
    <row r="214" spans="1:7" x14ac:dyDescent="0.25">
      <c r="A214">
        <v>31</v>
      </c>
      <c r="B214">
        <v>-12.07</v>
      </c>
      <c r="C214">
        <v>44.73</v>
      </c>
      <c r="D214">
        <v>-12.1</v>
      </c>
      <c r="E214">
        <v>44.41</v>
      </c>
      <c r="F214">
        <f>_10sept_0_all[[#This Row],[H_mag]]-26</f>
        <v>-38.07</v>
      </c>
      <c r="G214">
        <f>_10sept_0_all[[#This Row],[V_mag]]-26</f>
        <v>-38.1</v>
      </c>
    </row>
    <row r="215" spans="1:7" x14ac:dyDescent="0.25">
      <c r="A215">
        <v>32</v>
      </c>
      <c r="B215">
        <v>-13.09</v>
      </c>
      <c r="C215">
        <v>34.31</v>
      </c>
      <c r="D215">
        <v>-13.15</v>
      </c>
      <c r="E215">
        <v>33.86</v>
      </c>
      <c r="F215">
        <f>_10sept_0_all[[#This Row],[H_mag]]-26</f>
        <v>-39.090000000000003</v>
      </c>
      <c r="G215">
        <f>_10sept_0_all[[#This Row],[V_mag]]-26</f>
        <v>-39.15</v>
      </c>
    </row>
    <row r="216" spans="1:7" x14ac:dyDescent="0.25">
      <c r="A216">
        <v>33</v>
      </c>
      <c r="B216">
        <v>-14.27</v>
      </c>
      <c r="C216">
        <v>24.28</v>
      </c>
      <c r="D216">
        <v>-14.33</v>
      </c>
      <c r="E216">
        <v>23.66</v>
      </c>
      <c r="F216">
        <f>_10sept_0_all[[#This Row],[H_mag]]-26</f>
        <v>-40.269999999999996</v>
      </c>
      <c r="G216">
        <f>_10sept_0_all[[#This Row],[V_mag]]-26</f>
        <v>-40.33</v>
      </c>
    </row>
    <row r="217" spans="1:7" x14ac:dyDescent="0.25">
      <c r="A217">
        <v>34</v>
      </c>
      <c r="B217">
        <v>-15.69</v>
      </c>
      <c r="C217">
        <v>13.14</v>
      </c>
      <c r="D217">
        <v>-15.78</v>
      </c>
      <c r="E217">
        <v>12.49</v>
      </c>
      <c r="F217">
        <f>_10sept_0_all[[#This Row],[H_mag]]-26</f>
        <v>-41.69</v>
      </c>
      <c r="G217">
        <f>_10sept_0_all[[#This Row],[V_mag]]-26</f>
        <v>-41.78</v>
      </c>
    </row>
    <row r="218" spans="1:7" x14ac:dyDescent="0.25">
      <c r="A218">
        <v>35</v>
      </c>
      <c r="B218">
        <v>-17.38</v>
      </c>
      <c r="C218">
        <v>1.53</v>
      </c>
      <c r="D218">
        <v>-17.47</v>
      </c>
      <c r="E218">
        <v>0.75</v>
      </c>
      <c r="F218">
        <f>_10sept_0_all[[#This Row],[H_mag]]-26</f>
        <v>-43.379999999999995</v>
      </c>
      <c r="G218">
        <f>_10sept_0_all[[#This Row],[V_mag]]-26</f>
        <v>-43.47</v>
      </c>
    </row>
    <row r="219" spans="1:7" x14ac:dyDescent="0.25">
      <c r="A219">
        <v>36</v>
      </c>
      <c r="B219">
        <v>-19.47</v>
      </c>
      <c r="C219">
        <v>-11.88</v>
      </c>
      <c r="D219">
        <v>-19.55</v>
      </c>
      <c r="E219">
        <v>-12.21</v>
      </c>
      <c r="F219">
        <f>_10sept_0_all[[#This Row],[H_mag]]-26</f>
        <v>-45.47</v>
      </c>
      <c r="G219">
        <f>_10sept_0_all[[#This Row],[V_mag]]-26</f>
        <v>-45.55</v>
      </c>
    </row>
    <row r="220" spans="1:7" x14ac:dyDescent="0.25">
      <c r="A220">
        <v>37</v>
      </c>
      <c r="B220">
        <v>-22.06</v>
      </c>
      <c r="C220">
        <v>-26.03</v>
      </c>
      <c r="D220">
        <v>-22.14</v>
      </c>
      <c r="E220">
        <v>-26.22</v>
      </c>
      <c r="F220">
        <f>_10sept_0_all[[#This Row],[H_mag]]-26</f>
        <v>-48.06</v>
      </c>
      <c r="G220">
        <f>_10sept_0_all[[#This Row],[V_mag]]-26</f>
        <v>-48.14</v>
      </c>
    </row>
    <row r="221" spans="1:7" x14ac:dyDescent="0.25">
      <c r="A221">
        <v>38</v>
      </c>
      <c r="B221">
        <v>-25.64</v>
      </c>
      <c r="C221">
        <v>-44.73</v>
      </c>
      <c r="D221">
        <v>-25.79</v>
      </c>
      <c r="E221">
        <v>-45.34</v>
      </c>
      <c r="F221">
        <f>_10sept_0_all[[#This Row],[H_mag]]-26</f>
        <v>-51.64</v>
      </c>
      <c r="G221">
        <f>_10sept_0_all[[#This Row],[V_mag]]-26</f>
        <v>-51.79</v>
      </c>
    </row>
    <row r="222" spans="1:7" x14ac:dyDescent="0.25">
      <c r="A222">
        <v>39</v>
      </c>
      <c r="B222">
        <v>-30.73</v>
      </c>
      <c r="C222">
        <v>-76.19</v>
      </c>
      <c r="D222">
        <v>-30.99</v>
      </c>
      <c r="E222">
        <v>-77.180000000000007</v>
      </c>
      <c r="F222">
        <f>_10sept_0_all[[#This Row],[H_mag]]-26</f>
        <v>-56.730000000000004</v>
      </c>
      <c r="G222">
        <f>_10sept_0_all[[#This Row],[V_mag]]-26</f>
        <v>-56.989999999999995</v>
      </c>
    </row>
    <row r="223" spans="1:7" x14ac:dyDescent="0.25">
      <c r="A223">
        <v>40</v>
      </c>
      <c r="B223">
        <v>-34.08</v>
      </c>
      <c r="C223">
        <v>-146.58000000000001</v>
      </c>
      <c r="D223">
        <v>-34.35</v>
      </c>
      <c r="E223">
        <v>-150.28</v>
      </c>
      <c r="F223">
        <f>_10sept_0_all[[#This Row],[H_mag]]-26</f>
        <v>-60.08</v>
      </c>
      <c r="G223">
        <f>_10sept_0_all[[#This Row],[V_mag]]-26</f>
        <v>-60.35</v>
      </c>
    </row>
    <row r="224" spans="1:7" x14ac:dyDescent="0.25">
      <c r="A224">
        <v>41</v>
      </c>
      <c r="B224">
        <v>-29.41</v>
      </c>
      <c r="C224">
        <v>156.26</v>
      </c>
      <c r="D224">
        <v>-29.39</v>
      </c>
      <c r="E224">
        <v>155.33000000000001</v>
      </c>
      <c r="F224">
        <f>_10sept_0_all[[#This Row],[H_mag]]-26</f>
        <v>-55.41</v>
      </c>
      <c r="G224">
        <f>_10sept_0_all[[#This Row],[V_mag]]-26</f>
        <v>-55.39</v>
      </c>
    </row>
    <row r="225" spans="1:7" x14ac:dyDescent="0.25">
      <c r="A225">
        <v>42</v>
      </c>
      <c r="B225">
        <v>-25.41</v>
      </c>
      <c r="C225">
        <v>130.16999999999999</v>
      </c>
      <c r="D225">
        <v>-25.31</v>
      </c>
      <c r="E225">
        <v>129.09</v>
      </c>
      <c r="F225">
        <f>_10sept_0_all[[#This Row],[H_mag]]-26</f>
        <v>-51.41</v>
      </c>
      <c r="G225">
        <f>_10sept_0_all[[#This Row],[V_mag]]-26</f>
        <v>-51.31</v>
      </c>
    </row>
    <row r="226" spans="1:7" x14ac:dyDescent="0.25">
      <c r="A226">
        <v>43</v>
      </c>
      <c r="B226">
        <v>-22.71</v>
      </c>
      <c r="C226">
        <v>111.7</v>
      </c>
      <c r="D226">
        <v>-22.63</v>
      </c>
      <c r="E226">
        <v>110.93</v>
      </c>
      <c r="F226">
        <f>_10sept_0_all[[#This Row],[H_mag]]-26</f>
        <v>-48.71</v>
      </c>
      <c r="G226">
        <f>_10sept_0_all[[#This Row],[V_mag]]-26</f>
        <v>-48.629999999999995</v>
      </c>
    </row>
    <row r="227" spans="1:7" x14ac:dyDescent="0.25">
      <c r="A227">
        <v>44</v>
      </c>
      <c r="B227">
        <v>-20.81</v>
      </c>
      <c r="C227">
        <v>96.29</v>
      </c>
      <c r="D227">
        <v>-20.75</v>
      </c>
      <c r="E227">
        <v>95.36</v>
      </c>
      <c r="F227">
        <f>_10sept_0_all[[#This Row],[H_mag]]-26</f>
        <v>-46.81</v>
      </c>
      <c r="G227">
        <f>_10sept_0_all[[#This Row],[V_mag]]-26</f>
        <v>-46.75</v>
      </c>
    </row>
    <row r="228" spans="1:7" x14ac:dyDescent="0.25">
      <c r="A228">
        <v>45</v>
      </c>
      <c r="B228">
        <v>-19.350000000000001</v>
      </c>
      <c r="C228">
        <v>81.72</v>
      </c>
      <c r="D228">
        <v>-19.32</v>
      </c>
      <c r="E228">
        <v>81</v>
      </c>
      <c r="F228">
        <f>_10sept_0_all[[#This Row],[H_mag]]-26</f>
        <v>-45.35</v>
      </c>
      <c r="G228">
        <f>_10sept_0_all[[#This Row],[V_mag]]-26</f>
        <v>-45.32</v>
      </c>
    </row>
    <row r="229" spans="1:7" x14ac:dyDescent="0.25">
      <c r="A229">
        <v>46</v>
      </c>
      <c r="B229">
        <v>-18.16</v>
      </c>
      <c r="C229">
        <v>66.69</v>
      </c>
      <c r="D229">
        <v>-18.13</v>
      </c>
      <c r="E229">
        <v>66.52</v>
      </c>
      <c r="F229">
        <f>_10sept_0_all[[#This Row],[H_mag]]-26</f>
        <v>-44.16</v>
      </c>
      <c r="G229">
        <f>_10sept_0_all[[#This Row],[V_mag]]-26</f>
        <v>-44.129999999999995</v>
      </c>
    </row>
    <row r="230" spans="1:7" x14ac:dyDescent="0.25">
      <c r="A230">
        <v>47</v>
      </c>
      <c r="B230">
        <v>-17.27</v>
      </c>
      <c r="C230">
        <v>52.62</v>
      </c>
      <c r="D230">
        <v>-17.25</v>
      </c>
      <c r="E230">
        <v>52.47</v>
      </c>
      <c r="F230">
        <f>_10sept_0_all[[#This Row],[H_mag]]-26</f>
        <v>-43.269999999999996</v>
      </c>
      <c r="G230">
        <f>_10sept_0_all[[#This Row],[V_mag]]-26</f>
        <v>-43.25</v>
      </c>
    </row>
    <row r="231" spans="1:7" x14ac:dyDescent="0.25">
      <c r="A231">
        <v>48</v>
      </c>
      <c r="B231">
        <v>-16.579999999999998</v>
      </c>
      <c r="C231">
        <v>38.950000000000003</v>
      </c>
      <c r="D231">
        <v>-16.57</v>
      </c>
      <c r="E231">
        <v>38.67</v>
      </c>
      <c r="F231">
        <f>_10sept_0_all[[#This Row],[H_mag]]-26</f>
        <v>-42.58</v>
      </c>
      <c r="G231">
        <f>_10sept_0_all[[#This Row],[V_mag]]-26</f>
        <v>-42.57</v>
      </c>
    </row>
    <row r="232" spans="1:7" x14ac:dyDescent="0.25">
      <c r="A232">
        <v>49</v>
      </c>
      <c r="B232">
        <v>-16.059999999999999</v>
      </c>
      <c r="C232">
        <v>25.72</v>
      </c>
      <c r="D232">
        <v>-16.04</v>
      </c>
      <c r="E232">
        <v>25.59</v>
      </c>
      <c r="F232">
        <f>_10sept_0_all[[#This Row],[H_mag]]-26</f>
        <v>-42.06</v>
      </c>
      <c r="G232">
        <f>_10sept_0_all[[#This Row],[V_mag]]-26</f>
        <v>-42.04</v>
      </c>
    </row>
    <row r="233" spans="1:7" x14ac:dyDescent="0.25">
      <c r="A233">
        <v>50</v>
      </c>
      <c r="B233">
        <v>-15.67</v>
      </c>
      <c r="C233">
        <v>12.02</v>
      </c>
      <c r="D233">
        <v>-15.68</v>
      </c>
      <c r="E233">
        <v>11.47</v>
      </c>
      <c r="F233">
        <f>_10sept_0_all[[#This Row],[H_mag]]-26</f>
        <v>-41.67</v>
      </c>
      <c r="G233">
        <f>_10sept_0_all[[#This Row],[V_mag]]-26</f>
        <v>-41.68</v>
      </c>
    </row>
    <row r="234" spans="1:7" x14ac:dyDescent="0.25">
      <c r="A234">
        <v>51</v>
      </c>
      <c r="B234">
        <v>-15.46</v>
      </c>
      <c r="C234">
        <v>-1.81</v>
      </c>
      <c r="D234">
        <v>-15.47</v>
      </c>
      <c r="E234">
        <v>-2.54</v>
      </c>
      <c r="F234">
        <f>_10sept_0_all[[#This Row],[H_mag]]-26</f>
        <v>-41.46</v>
      </c>
      <c r="G234">
        <f>_10sept_0_all[[#This Row],[V_mag]]-26</f>
        <v>-41.47</v>
      </c>
    </row>
    <row r="235" spans="1:7" x14ac:dyDescent="0.25">
      <c r="A235">
        <v>52</v>
      </c>
      <c r="B235">
        <v>-15.32</v>
      </c>
      <c r="C235">
        <v>-14.86</v>
      </c>
      <c r="D235">
        <v>-15.34</v>
      </c>
      <c r="E235">
        <v>-15.57</v>
      </c>
      <c r="F235">
        <f>_10sept_0_all[[#This Row],[H_mag]]-26</f>
        <v>-41.32</v>
      </c>
      <c r="G235">
        <f>_10sept_0_all[[#This Row],[V_mag]]-26</f>
        <v>-41.34</v>
      </c>
    </row>
    <row r="236" spans="1:7" x14ac:dyDescent="0.25">
      <c r="A236">
        <v>53</v>
      </c>
      <c r="B236">
        <v>-15.24</v>
      </c>
      <c r="C236">
        <v>-27.55</v>
      </c>
      <c r="D236">
        <v>-15.25</v>
      </c>
      <c r="E236">
        <v>-28.42</v>
      </c>
      <c r="F236">
        <f>_10sept_0_all[[#This Row],[H_mag]]-26</f>
        <v>-41.24</v>
      </c>
      <c r="G236">
        <f>_10sept_0_all[[#This Row],[V_mag]]-26</f>
        <v>-41.25</v>
      </c>
    </row>
    <row r="237" spans="1:7" x14ac:dyDescent="0.25">
      <c r="A237">
        <v>54</v>
      </c>
      <c r="B237">
        <v>-15.22</v>
      </c>
      <c r="C237">
        <v>-41.36</v>
      </c>
      <c r="D237">
        <v>-15.23</v>
      </c>
      <c r="E237">
        <v>-42.17</v>
      </c>
      <c r="F237">
        <f>_10sept_0_all[[#This Row],[H_mag]]-26</f>
        <v>-41.22</v>
      </c>
      <c r="G237">
        <f>_10sept_0_all[[#This Row],[V_mag]]-26</f>
        <v>-41.230000000000004</v>
      </c>
    </row>
    <row r="238" spans="1:7" x14ac:dyDescent="0.25">
      <c r="A238">
        <v>55</v>
      </c>
      <c r="B238">
        <v>-15.27</v>
      </c>
      <c r="C238">
        <v>-55.38</v>
      </c>
      <c r="D238">
        <v>-15.3</v>
      </c>
      <c r="E238">
        <v>-56.58</v>
      </c>
      <c r="F238">
        <f>_10sept_0_all[[#This Row],[H_mag]]-26</f>
        <v>-41.269999999999996</v>
      </c>
      <c r="G238">
        <f>_10sept_0_all[[#This Row],[V_mag]]-26</f>
        <v>-41.3</v>
      </c>
    </row>
    <row r="239" spans="1:7" x14ac:dyDescent="0.25">
      <c r="A239">
        <v>56</v>
      </c>
      <c r="B239">
        <v>-15.33</v>
      </c>
      <c r="C239">
        <v>-69.14</v>
      </c>
      <c r="D239">
        <v>-15.34</v>
      </c>
      <c r="E239">
        <v>-70</v>
      </c>
      <c r="F239">
        <f>_10sept_0_all[[#This Row],[H_mag]]-26</f>
        <v>-41.33</v>
      </c>
      <c r="G239">
        <f>_10sept_0_all[[#This Row],[V_mag]]-26</f>
        <v>-41.34</v>
      </c>
    </row>
    <row r="240" spans="1:7" x14ac:dyDescent="0.25">
      <c r="A240">
        <v>57</v>
      </c>
      <c r="B240">
        <v>-15.37</v>
      </c>
      <c r="C240">
        <v>-82.56</v>
      </c>
      <c r="D240">
        <v>-15.41</v>
      </c>
      <c r="E240">
        <v>-83.43</v>
      </c>
      <c r="F240">
        <f>_10sept_0_all[[#This Row],[H_mag]]-26</f>
        <v>-41.37</v>
      </c>
      <c r="G240">
        <f>_10sept_0_all[[#This Row],[V_mag]]-26</f>
        <v>-41.41</v>
      </c>
    </row>
    <row r="241" spans="1:7" x14ac:dyDescent="0.25">
      <c r="A241">
        <v>58</v>
      </c>
      <c r="B241">
        <v>-15.47</v>
      </c>
      <c r="C241">
        <v>-96.49</v>
      </c>
      <c r="D241">
        <v>-15.49</v>
      </c>
      <c r="E241">
        <v>-97.3</v>
      </c>
      <c r="F241">
        <f>_10sept_0_all[[#This Row],[H_mag]]-26</f>
        <v>-41.47</v>
      </c>
      <c r="G241">
        <f>_10sept_0_all[[#This Row],[V_mag]]-26</f>
        <v>-41.49</v>
      </c>
    </row>
    <row r="242" spans="1:7" x14ac:dyDescent="0.25">
      <c r="A242">
        <v>59</v>
      </c>
      <c r="B242">
        <v>-15.62</v>
      </c>
      <c r="C242">
        <v>-110.76</v>
      </c>
      <c r="D242">
        <v>-15.61</v>
      </c>
      <c r="E242">
        <v>-110.96</v>
      </c>
      <c r="F242">
        <f>_10sept_0_all[[#This Row],[H_mag]]-26</f>
        <v>-41.62</v>
      </c>
      <c r="G242">
        <f>_10sept_0_all[[#This Row],[V_mag]]-26</f>
        <v>-41.61</v>
      </c>
    </row>
    <row r="243" spans="1:7" x14ac:dyDescent="0.25">
      <c r="A243">
        <v>60</v>
      </c>
      <c r="B243">
        <v>-15.72</v>
      </c>
      <c r="C243">
        <v>-123.55</v>
      </c>
      <c r="D243">
        <v>-15.77</v>
      </c>
      <c r="E243">
        <v>-124.52</v>
      </c>
      <c r="F243">
        <f>_10sept_0_all[[#This Row],[H_mag]]-26</f>
        <v>-41.72</v>
      </c>
      <c r="G243">
        <f>_10sept_0_all[[#This Row],[V_mag]]-26</f>
        <v>-41.769999999999996</v>
      </c>
    </row>
    <row r="244" spans="1:7" x14ac:dyDescent="0.25">
      <c r="A244">
        <v>61</v>
      </c>
      <c r="B244">
        <v>-15.95</v>
      </c>
      <c r="C244">
        <v>-137.46</v>
      </c>
      <c r="D244">
        <v>-15.96</v>
      </c>
      <c r="E244">
        <v>-138.05000000000001</v>
      </c>
      <c r="F244">
        <f>_10sept_0_all[[#This Row],[H_mag]]-26</f>
        <v>-41.95</v>
      </c>
      <c r="G244">
        <f>_10sept_0_all[[#This Row],[V_mag]]-26</f>
        <v>-41.96</v>
      </c>
    </row>
    <row r="245" spans="1:7" x14ac:dyDescent="0.25">
      <c r="A245">
        <v>62</v>
      </c>
      <c r="B245">
        <v>-16.2</v>
      </c>
      <c r="C245">
        <v>-152.01</v>
      </c>
      <c r="D245">
        <v>-16.23</v>
      </c>
      <c r="E245">
        <v>-152.86000000000001</v>
      </c>
      <c r="F245">
        <f>_10sept_0_all[[#This Row],[H_mag]]-26</f>
        <v>-42.2</v>
      </c>
      <c r="G245">
        <f>_10sept_0_all[[#This Row],[V_mag]]-26</f>
        <v>-42.230000000000004</v>
      </c>
    </row>
    <row r="246" spans="1:7" x14ac:dyDescent="0.25">
      <c r="A246">
        <v>63</v>
      </c>
      <c r="B246">
        <v>-16.47</v>
      </c>
      <c r="C246">
        <v>-166.39</v>
      </c>
      <c r="D246">
        <v>-16.5</v>
      </c>
      <c r="E246">
        <v>-167.11</v>
      </c>
      <c r="F246">
        <f>_10sept_0_all[[#This Row],[H_mag]]-26</f>
        <v>-42.47</v>
      </c>
      <c r="G246">
        <f>_10sept_0_all[[#This Row],[V_mag]]-26</f>
        <v>-42.5</v>
      </c>
    </row>
    <row r="247" spans="1:7" x14ac:dyDescent="0.25">
      <c r="A247">
        <v>64</v>
      </c>
      <c r="B247">
        <v>-16.77</v>
      </c>
      <c r="C247">
        <v>178.44</v>
      </c>
      <c r="D247">
        <v>-16.78</v>
      </c>
      <c r="E247">
        <v>178.02</v>
      </c>
      <c r="F247">
        <f>_10sept_0_all[[#This Row],[H_mag]]-26</f>
        <v>-42.769999999999996</v>
      </c>
      <c r="G247">
        <f>_10sept_0_all[[#This Row],[V_mag]]-26</f>
        <v>-42.78</v>
      </c>
    </row>
    <row r="248" spans="1:7" x14ac:dyDescent="0.25">
      <c r="A248">
        <v>65</v>
      </c>
      <c r="B248">
        <v>-17.03</v>
      </c>
      <c r="C248">
        <v>163.63999999999999</v>
      </c>
      <c r="D248">
        <v>-17.07</v>
      </c>
      <c r="E248">
        <v>162.72999999999999</v>
      </c>
      <c r="F248">
        <f>_10sept_0_all[[#This Row],[H_mag]]-26</f>
        <v>-43.03</v>
      </c>
      <c r="G248">
        <f>_10sept_0_all[[#This Row],[V_mag]]-26</f>
        <v>-43.07</v>
      </c>
    </row>
    <row r="249" spans="1:7" x14ac:dyDescent="0.25">
      <c r="A249">
        <v>66</v>
      </c>
      <c r="B249">
        <v>-17.36</v>
      </c>
      <c r="C249">
        <v>147.5</v>
      </c>
      <c r="D249">
        <v>-17.37</v>
      </c>
      <c r="E249">
        <v>146.66999999999999</v>
      </c>
      <c r="F249">
        <f>_10sept_0_all[[#This Row],[H_mag]]-26</f>
        <v>-43.36</v>
      </c>
      <c r="G249">
        <f>_10sept_0_all[[#This Row],[V_mag]]-26</f>
        <v>-43.370000000000005</v>
      </c>
    </row>
    <row r="250" spans="1:7" x14ac:dyDescent="0.25">
      <c r="A250">
        <v>67</v>
      </c>
      <c r="B250">
        <v>-17.62</v>
      </c>
      <c r="C250">
        <v>132.30000000000001</v>
      </c>
      <c r="D250">
        <v>-17.66</v>
      </c>
      <c r="E250">
        <v>131.03</v>
      </c>
      <c r="F250">
        <f>_10sept_0_all[[#This Row],[H_mag]]-26</f>
        <v>-43.620000000000005</v>
      </c>
      <c r="G250">
        <f>_10sept_0_all[[#This Row],[V_mag]]-26</f>
        <v>-43.66</v>
      </c>
    </row>
    <row r="251" spans="1:7" x14ac:dyDescent="0.25">
      <c r="A251">
        <v>68</v>
      </c>
      <c r="B251">
        <v>-17.93</v>
      </c>
      <c r="C251">
        <v>116.62</v>
      </c>
      <c r="D251">
        <v>-17.89</v>
      </c>
      <c r="E251">
        <v>116.08</v>
      </c>
      <c r="F251">
        <f>_10sept_0_all[[#This Row],[H_mag]]-26</f>
        <v>-43.93</v>
      </c>
      <c r="G251">
        <f>_10sept_0_all[[#This Row],[V_mag]]-26</f>
        <v>-43.89</v>
      </c>
    </row>
    <row r="252" spans="1:7" x14ac:dyDescent="0.25">
      <c r="A252">
        <v>69</v>
      </c>
      <c r="B252">
        <v>-18.2</v>
      </c>
      <c r="C252">
        <v>101.37</v>
      </c>
      <c r="D252">
        <v>-18.18</v>
      </c>
      <c r="E252">
        <v>101.13</v>
      </c>
      <c r="F252">
        <f>_10sept_0_all[[#This Row],[H_mag]]-26</f>
        <v>-44.2</v>
      </c>
      <c r="G252">
        <f>_10sept_0_all[[#This Row],[V_mag]]-26</f>
        <v>-44.18</v>
      </c>
    </row>
    <row r="253" spans="1:7" x14ac:dyDescent="0.25">
      <c r="A253">
        <v>70</v>
      </c>
      <c r="B253">
        <v>-18.48</v>
      </c>
      <c r="C253">
        <v>86.07</v>
      </c>
      <c r="D253">
        <v>-18.48</v>
      </c>
      <c r="E253">
        <v>85.73</v>
      </c>
      <c r="F253">
        <f>_10sept_0_all[[#This Row],[H_mag]]-26</f>
        <v>-44.480000000000004</v>
      </c>
      <c r="G253">
        <f>_10sept_0_all[[#This Row],[V_mag]]-26</f>
        <v>-44.480000000000004</v>
      </c>
    </row>
    <row r="254" spans="1:7" x14ac:dyDescent="0.25">
      <c r="A254">
        <v>71</v>
      </c>
      <c r="B254">
        <v>-18.8</v>
      </c>
      <c r="C254">
        <v>71.45</v>
      </c>
      <c r="D254">
        <v>-18.8</v>
      </c>
      <c r="E254">
        <v>70.81</v>
      </c>
      <c r="F254">
        <f>_10sept_0_all[[#This Row],[H_mag]]-26</f>
        <v>-44.8</v>
      </c>
      <c r="G254">
        <f>_10sept_0_all[[#This Row],[V_mag]]-26</f>
        <v>-44.8</v>
      </c>
    </row>
    <row r="255" spans="1:7" x14ac:dyDescent="0.25">
      <c r="A255">
        <v>72</v>
      </c>
      <c r="B255">
        <v>-19.149999999999999</v>
      </c>
      <c r="C255">
        <v>56.82</v>
      </c>
      <c r="D255">
        <v>-19.149999999999999</v>
      </c>
      <c r="E255">
        <v>56.36</v>
      </c>
      <c r="F255">
        <f>_10sept_0_all[[#This Row],[H_mag]]-26</f>
        <v>-45.15</v>
      </c>
      <c r="G255">
        <f>_10sept_0_all[[#This Row],[V_mag]]-26</f>
        <v>-45.15</v>
      </c>
    </row>
    <row r="256" spans="1:7" x14ac:dyDescent="0.25">
      <c r="A256">
        <v>73</v>
      </c>
      <c r="B256">
        <v>-19.489999999999998</v>
      </c>
      <c r="C256">
        <v>42.78</v>
      </c>
      <c r="D256">
        <v>-19.5</v>
      </c>
      <c r="E256">
        <v>42.15</v>
      </c>
      <c r="F256">
        <f>_10sept_0_all[[#This Row],[H_mag]]-26</f>
        <v>-45.489999999999995</v>
      </c>
      <c r="G256">
        <f>_10sept_0_all[[#This Row],[V_mag]]-26</f>
        <v>-45.5</v>
      </c>
    </row>
    <row r="257" spans="1:7" x14ac:dyDescent="0.25">
      <c r="A257">
        <v>74</v>
      </c>
      <c r="B257">
        <v>-19.88</v>
      </c>
      <c r="C257">
        <v>27.64</v>
      </c>
      <c r="D257">
        <v>-19.89</v>
      </c>
      <c r="E257">
        <v>27.22</v>
      </c>
      <c r="F257">
        <f>_10sept_0_all[[#This Row],[H_mag]]-26</f>
        <v>-45.879999999999995</v>
      </c>
      <c r="G257">
        <f>_10sept_0_all[[#This Row],[V_mag]]-26</f>
        <v>-45.89</v>
      </c>
    </row>
    <row r="258" spans="1:7" x14ac:dyDescent="0.25">
      <c r="A258">
        <v>75</v>
      </c>
      <c r="B258">
        <v>-20.27</v>
      </c>
      <c r="C258">
        <v>12.93</v>
      </c>
      <c r="D258">
        <v>-20.28</v>
      </c>
      <c r="E258">
        <v>12.68</v>
      </c>
      <c r="F258">
        <f>_10sept_0_all[[#This Row],[H_mag]]-26</f>
        <v>-46.269999999999996</v>
      </c>
      <c r="G258">
        <f>_10sept_0_all[[#This Row],[V_mag]]-26</f>
        <v>-46.28</v>
      </c>
    </row>
    <row r="259" spans="1:7" x14ac:dyDescent="0.25">
      <c r="A259">
        <v>76</v>
      </c>
      <c r="B259">
        <v>-20.62</v>
      </c>
      <c r="C259">
        <v>-1.63</v>
      </c>
      <c r="D259">
        <v>-20.64</v>
      </c>
      <c r="E259">
        <v>-1.91</v>
      </c>
      <c r="F259">
        <f>_10sept_0_all[[#This Row],[H_mag]]-26</f>
        <v>-46.620000000000005</v>
      </c>
      <c r="G259">
        <f>_10sept_0_all[[#This Row],[V_mag]]-26</f>
        <v>-46.64</v>
      </c>
    </row>
    <row r="260" spans="1:7" x14ac:dyDescent="0.25">
      <c r="A260">
        <v>77</v>
      </c>
      <c r="B260">
        <v>-20.98</v>
      </c>
      <c r="C260">
        <v>-15.97</v>
      </c>
      <c r="D260">
        <v>-20.99</v>
      </c>
      <c r="E260">
        <v>-16.21</v>
      </c>
      <c r="F260">
        <f>_10sept_0_all[[#This Row],[H_mag]]-26</f>
        <v>-46.980000000000004</v>
      </c>
      <c r="G260">
        <f>_10sept_0_all[[#This Row],[V_mag]]-26</f>
        <v>-46.989999999999995</v>
      </c>
    </row>
    <row r="261" spans="1:7" x14ac:dyDescent="0.25">
      <c r="A261">
        <v>78</v>
      </c>
      <c r="B261">
        <v>-21.37</v>
      </c>
      <c r="C261">
        <v>-31.41</v>
      </c>
      <c r="D261">
        <v>-21.38</v>
      </c>
      <c r="E261">
        <v>-31.96</v>
      </c>
      <c r="F261">
        <f>_10sept_0_all[[#This Row],[H_mag]]-26</f>
        <v>-47.370000000000005</v>
      </c>
      <c r="G261">
        <f>_10sept_0_all[[#This Row],[V_mag]]-26</f>
        <v>-47.379999999999995</v>
      </c>
    </row>
    <row r="262" spans="1:7" x14ac:dyDescent="0.25">
      <c r="A262">
        <v>79</v>
      </c>
      <c r="B262">
        <v>-21.73</v>
      </c>
      <c r="C262">
        <v>-46.74</v>
      </c>
      <c r="D262">
        <v>-21.76</v>
      </c>
      <c r="E262">
        <v>-47.04</v>
      </c>
      <c r="F262">
        <f>_10sept_0_all[[#This Row],[H_mag]]-26</f>
        <v>-47.730000000000004</v>
      </c>
      <c r="G262">
        <f>_10sept_0_all[[#This Row],[V_mag]]-26</f>
        <v>-47.760000000000005</v>
      </c>
    </row>
    <row r="263" spans="1:7" x14ac:dyDescent="0.25">
      <c r="A263">
        <v>80</v>
      </c>
      <c r="B263">
        <v>-22.06</v>
      </c>
      <c r="C263">
        <v>-62.23</v>
      </c>
      <c r="D263">
        <v>-22.07</v>
      </c>
      <c r="E263">
        <v>-62.61</v>
      </c>
      <c r="F263">
        <f>_10sept_0_all[[#This Row],[H_mag]]-26</f>
        <v>-48.06</v>
      </c>
      <c r="G263">
        <f>_10sept_0_all[[#This Row],[V_mag]]-26</f>
        <v>-48.07</v>
      </c>
    </row>
    <row r="264" spans="1:7" x14ac:dyDescent="0.25">
      <c r="A264">
        <v>81</v>
      </c>
      <c r="B264">
        <v>-22.34</v>
      </c>
      <c r="C264">
        <v>-77.83</v>
      </c>
      <c r="D264">
        <v>-22.36</v>
      </c>
      <c r="E264">
        <v>-77.69</v>
      </c>
      <c r="F264">
        <f>_10sept_0_all[[#This Row],[H_mag]]-26</f>
        <v>-48.34</v>
      </c>
      <c r="G264">
        <f>_10sept_0_all[[#This Row],[V_mag]]-26</f>
        <v>-48.36</v>
      </c>
    </row>
    <row r="265" spans="1:7" x14ac:dyDescent="0.25">
      <c r="A265">
        <v>82</v>
      </c>
      <c r="B265">
        <v>-22.63</v>
      </c>
      <c r="C265">
        <v>-92.71</v>
      </c>
      <c r="D265">
        <v>-22.69</v>
      </c>
      <c r="E265">
        <v>-92.9</v>
      </c>
      <c r="F265">
        <f>_10sept_0_all[[#This Row],[H_mag]]-26</f>
        <v>-48.629999999999995</v>
      </c>
      <c r="G265">
        <f>_10sept_0_all[[#This Row],[V_mag]]-26</f>
        <v>-48.69</v>
      </c>
    </row>
    <row r="266" spans="1:7" x14ac:dyDescent="0.25">
      <c r="A266">
        <v>83</v>
      </c>
      <c r="B266">
        <v>-23.03</v>
      </c>
      <c r="C266">
        <v>-107.34</v>
      </c>
      <c r="D266">
        <v>-23.09</v>
      </c>
      <c r="E266">
        <v>-107.78</v>
      </c>
      <c r="F266">
        <f>_10sept_0_all[[#This Row],[H_mag]]-26</f>
        <v>-49.03</v>
      </c>
      <c r="G266">
        <f>_10sept_0_all[[#This Row],[V_mag]]-26</f>
        <v>-49.09</v>
      </c>
    </row>
    <row r="267" spans="1:7" x14ac:dyDescent="0.25">
      <c r="A267">
        <v>84</v>
      </c>
      <c r="B267">
        <v>-23.5</v>
      </c>
      <c r="C267">
        <v>-121.43</v>
      </c>
      <c r="D267">
        <v>-23.64</v>
      </c>
      <c r="E267">
        <v>-121.73</v>
      </c>
      <c r="F267">
        <f>_10sept_0_all[[#This Row],[H_mag]]-26</f>
        <v>-49.5</v>
      </c>
      <c r="G267">
        <f>_10sept_0_all[[#This Row],[V_mag]]-26</f>
        <v>-49.64</v>
      </c>
    </row>
    <row r="268" spans="1:7" x14ac:dyDescent="0.25">
      <c r="A268">
        <v>85</v>
      </c>
      <c r="B268">
        <v>-24.18</v>
      </c>
      <c r="C268">
        <v>-135.85</v>
      </c>
      <c r="D268">
        <v>-24.33</v>
      </c>
      <c r="E268">
        <v>-136.35</v>
      </c>
      <c r="F268">
        <f>_10sept_0_all[[#This Row],[H_mag]]-26</f>
        <v>-50.18</v>
      </c>
      <c r="G268">
        <f>_10sept_0_all[[#This Row],[V_mag]]-26</f>
        <v>-50.33</v>
      </c>
    </row>
    <row r="269" spans="1:7" x14ac:dyDescent="0.25">
      <c r="A269">
        <v>86</v>
      </c>
      <c r="B269">
        <v>-25.12</v>
      </c>
      <c r="C269">
        <v>-151.16</v>
      </c>
      <c r="D269">
        <v>-25.24</v>
      </c>
      <c r="E269">
        <v>-151.43</v>
      </c>
      <c r="F269">
        <f>_10sept_0_all[[#This Row],[H_mag]]-26</f>
        <v>-51.120000000000005</v>
      </c>
      <c r="G269">
        <f>_10sept_0_all[[#This Row],[V_mag]]-26</f>
        <v>-51.239999999999995</v>
      </c>
    </row>
    <row r="270" spans="1:7" x14ac:dyDescent="0.25">
      <c r="A270">
        <v>87</v>
      </c>
      <c r="B270">
        <v>-26.24</v>
      </c>
      <c r="C270">
        <v>-168.05</v>
      </c>
      <c r="D270">
        <v>-26.3</v>
      </c>
      <c r="E270">
        <v>-168.36</v>
      </c>
      <c r="F270">
        <f>_10sept_0_all[[#This Row],[H_mag]]-26</f>
        <v>-52.239999999999995</v>
      </c>
      <c r="G270">
        <f>_10sept_0_all[[#This Row],[V_mag]]-26</f>
        <v>-52.3</v>
      </c>
    </row>
    <row r="271" spans="1:7" x14ac:dyDescent="0.25">
      <c r="A271">
        <v>88</v>
      </c>
      <c r="B271">
        <v>-27.32</v>
      </c>
      <c r="C271">
        <v>172.45</v>
      </c>
      <c r="D271">
        <v>-27.41</v>
      </c>
      <c r="E271">
        <v>172.14</v>
      </c>
      <c r="F271">
        <f>_10sept_0_all[[#This Row],[H_mag]]-26</f>
        <v>-53.32</v>
      </c>
      <c r="G271">
        <f>_10sept_0_all[[#This Row],[V_mag]]-26</f>
        <v>-53.41</v>
      </c>
    </row>
    <row r="272" spans="1:7" x14ac:dyDescent="0.25">
      <c r="A272">
        <v>89</v>
      </c>
      <c r="B272">
        <v>-28.07</v>
      </c>
      <c r="C272">
        <v>151.06</v>
      </c>
      <c r="D272">
        <v>-28.14</v>
      </c>
      <c r="E272">
        <v>150.54</v>
      </c>
      <c r="F272">
        <f>_10sept_0_all[[#This Row],[H_mag]]-26</f>
        <v>-54.07</v>
      </c>
      <c r="G272">
        <f>_10sept_0_all[[#This Row],[V_mag]]-26</f>
        <v>-54.14</v>
      </c>
    </row>
    <row r="273" spans="1:7" x14ac:dyDescent="0.25">
      <c r="A273">
        <v>90</v>
      </c>
      <c r="B273">
        <v>-28.43</v>
      </c>
      <c r="C273">
        <v>127.33</v>
      </c>
      <c r="D273">
        <v>-28.49</v>
      </c>
      <c r="E273">
        <v>127.29</v>
      </c>
      <c r="F273">
        <f>_10sept_0_all[[#This Row],[H_mag]]-26</f>
        <v>-54.43</v>
      </c>
      <c r="G273">
        <f>_10sept_0_all[[#This Row],[V_mag]]-26</f>
        <v>-54.489999999999995</v>
      </c>
    </row>
    <row r="274" spans="1:7" x14ac:dyDescent="0.25">
      <c r="A274">
        <v>91</v>
      </c>
      <c r="B274">
        <v>-28.18</v>
      </c>
      <c r="C274">
        <v>106.69</v>
      </c>
      <c r="D274">
        <v>-28.21</v>
      </c>
      <c r="E274">
        <v>106.76</v>
      </c>
      <c r="F274">
        <f>_10sept_0_all[[#This Row],[H_mag]]-26</f>
        <v>-54.18</v>
      </c>
      <c r="G274">
        <f>_10sept_0_all[[#This Row],[V_mag]]-26</f>
        <v>-54.21</v>
      </c>
    </row>
    <row r="275" spans="1:7" x14ac:dyDescent="0.25">
      <c r="A275">
        <v>92</v>
      </c>
      <c r="B275">
        <v>-27.79</v>
      </c>
      <c r="C275">
        <v>88.76</v>
      </c>
      <c r="D275">
        <v>-27.83</v>
      </c>
      <c r="E275">
        <v>88.47</v>
      </c>
      <c r="F275">
        <f>_10sept_0_all[[#This Row],[H_mag]]-26</f>
        <v>-53.79</v>
      </c>
      <c r="G275">
        <f>_10sept_0_all[[#This Row],[V_mag]]-26</f>
        <v>-53.83</v>
      </c>
    </row>
    <row r="276" spans="1:7" x14ac:dyDescent="0.25">
      <c r="A276">
        <v>93</v>
      </c>
      <c r="B276">
        <v>-27.46</v>
      </c>
      <c r="C276">
        <v>72.599999999999994</v>
      </c>
      <c r="D276">
        <v>-27.44</v>
      </c>
      <c r="E276">
        <v>72.52</v>
      </c>
      <c r="F276">
        <f>_10sept_0_all[[#This Row],[H_mag]]-26</f>
        <v>-53.46</v>
      </c>
      <c r="G276">
        <f>_10sept_0_all[[#This Row],[V_mag]]-26</f>
        <v>-53.44</v>
      </c>
    </row>
    <row r="277" spans="1:7" x14ac:dyDescent="0.25">
      <c r="A277">
        <v>94</v>
      </c>
      <c r="B277">
        <v>-27.12</v>
      </c>
      <c r="C277">
        <v>56.95</v>
      </c>
      <c r="D277">
        <v>-27.26</v>
      </c>
      <c r="E277">
        <v>56.28</v>
      </c>
      <c r="F277">
        <f>_10sept_0_all[[#This Row],[H_mag]]-26</f>
        <v>-53.120000000000005</v>
      </c>
      <c r="G277">
        <f>_10sept_0_all[[#This Row],[V_mag]]-26</f>
        <v>-53.260000000000005</v>
      </c>
    </row>
    <row r="278" spans="1:7" x14ac:dyDescent="0.25">
      <c r="A278">
        <v>95</v>
      </c>
      <c r="B278">
        <v>-27</v>
      </c>
      <c r="C278">
        <v>42.22</v>
      </c>
      <c r="D278">
        <v>-27.06</v>
      </c>
      <c r="E278">
        <v>42.38</v>
      </c>
      <c r="F278">
        <f>_10sept_0_all[[#This Row],[H_mag]]-26</f>
        <v>-53</v>
      </c>
      <c r="G278">
        <f>_10sept_0_all[[#This Row],[V_mag]]-26</f>
        <v>-53.06</v>
      </c>
    </row>
    <row r="279" spans="1:7" x14ac:dyDescent="0.25">
      <c r="A279">
        <v>96</v>
      </c>
      <c r="B279">
        <v>-26.96</v>
      </c>
      <c r="C279">
        <v>28.1</v>
      </c>
      <c r="D279">
        <v>-27.04</v>
      </c>
      <c r="E279">
        <v>27.77</v>
      </c>
      <c r="F279">
        <f>_10sept_0_all[[#This Row],[H_mag]]-26</f>
        <v>-52.96</v>
      </c>
      <c r="G279">
        <f>_10sept_0_all[[#This Row],[V_mag]]-26</f>
        <v>-53.04</v>
      </c>
    </row>
    <row r="280" spans="1:7" x14ac:dyDescent="0.25">
      <c r="A280">
        <v>97</v>
      </c>
      <c r="B280">
        <v>-26.95</v>
      </c>
      <c r="C280">
        <v>14.56</v>
      </c>
      <c r="D280">
        <v>-26.98</v>
      </c>
      <c r="E280">
        <v>14.48</v>
      </c>
      <c r="F280">
        <f>_10sept_0_all[[#This Row],[H_mag]]-26</f>
        <v>-52.95</v>
      </c>
      <c r="G280">
        <f>_10sept_0_all[[#This Row],[V_mag]]-26</f>
        <v>-52.980000000000004</v>
      </c>
    </row>
    <row r="281" spans="1:7" x14ac:dyDescent="0.25">
      <c r="A281">
        <v>98</v>
      </c>
      <c r="B281">
        <v>-26.9</v>
      </c>
      <c r="C281">
        <v>1.2</v>
      </c>
      <c r="D281">
        <v>-27.05</v>
      </c>
      <c r="E281">
        <v>0.94</v>
      </c>
      <c r="F281">
        <f>_10sept_0_all[[#This Row],[H_mag]]-26</f>
        <v>-52.9</v>
      </c>
      <c r="G281">
        <f>_10sept_0_all[[#This Row],[V_mag]]-26</f>
        <v>-53.05</v>
      </c>
    </row>
    <row r="282" spans="1:7" x14ac:dyDescent="0.25">
      <c r="A282">
        <v>99</v>
      </c>
      <c r="B282">
        <v>-27.13</v>
      </c>
      <c r="C282">
        <v>-11.41</v>
      </c>
      <c r="D282">
        <v>-27.23</v>
      </c>
      <c r="E282">
        <v>-11.39</v>
      </c>
      <c r="F282">
        <f>_10sept_0_all[[#This Row],[H_mag]]-26</f>
        <v>-53.129999999999995</v>
      </c>
      <c r="G282">
        <f>_10sept_0_all[[#This Row],[V_mag]]-26</f>
        <v>-53.230000000000004</v>
      </c>
    </row>
    <row r="283" spans="1:7" x14ac:dyDescent="0.25">
      <c r="A283">
        <v>100</v>
      </c>
      <c r="B283">
        <v>-27.39</v>
      </c>
      <c r="C283">
        <v>-23.98</v>
      </c>
      <c r="D283">
        <v>-27.52</v>
      </c>
      <c r="E283">
        <v>-24.07</v>
      </c>
      <c r="F283">
        <f>_10sept_0_all[[#This Row],[H_mag]]-26</f>
        <v>-53.39</v>
      </c>
      <c r="G283">
        <f>_10sept_0_all[[#This Row],[V_mag]]-26</f>
        <v>-53.519999999999996</v>
      </c>
    </row>
    <row r="284" spans="1:7" x14ac:dyDescent="0.25">
      <c r="A284">
        <v>101</v>
      </c>
      <c r="B284">
        <v>-27.84</v>
      </c>
      <c r="C284">
        <v>-36.369999999999997</v>
      </c>
      <c r="D284">
        <v>-27.97</v>
      </c>
      <c r="E284">
        <v>-35.96</v>
      </c>
      <c r="F284">
        <f>_10sept_0_all[[#This Row],[H_mag]]-26</f>
        <v>-53.84</v>
      </c>
      <c r="G284">
        <f>_10sept_0_all[[#This Row],[V_mag]]-26</f>
        <v>-53.97</v>
      </c>
    </row>
    <row r="285" spans="1:7" x14ac:dyDescent="0.25">
      <c r="A285">
        <v>102</v>
      </c>
      <c r="B285">
        <v>-28.37</v>
      </c>
      <c r="C285">
        <v>-48.53</v>
      </c>
      <c r="D285">
        <v>-28.51</v>
      </c>
      <c r="E285">
        <v>-48.53</v>
      </c>
      <c r="F285">
        <f>_10sept_0_all[[#This Row],[H_mag]]-26</f>
        <v>-54.370000000000005</v>
      </c>
      <c r="G285">
        <f>_10sept_0_all[[#This Row],[V_mag]]-26</f>
        <v>-54.510000000000005</v>
      </c>
    </row>
    <row r="286" spans="1:7" x14ac:dyDescent="0.25">
      <c r="A286">
        <v>103</v>
      </c>
      <c r="B286">
        <v>-29.07</v>
      </c>
      <c r="C286">
        <v>-60.48</v>
      </c>
      <c r="D286">
        <v>-29.16</v>
      </c>
      <c r="E286">
        <v>-59.77</v>
      </c>
      <c r="F286">
        <f>_10sept_0_all[[#This Row],[H_mag]]-26</f>
        <v>-55.07</v>
      </c>
      <c r="G286">
        <f>_10sept_0_all[[#This Row],[V_mag]]-26</f>
        <v>-55.16</v>
      </c>
    </row>
    <row r="287" spans="1:7" x14ac:dyDescent="0.25">
      <c r="A287">
        <v>104</v>
      </c>
      <c r="B287">
        <v>-30.03</v>
      </c>
      <c r="C287">
        <v>-72.75</v>
      </c>
      <c r="D287">
        <v>-30.11</v>
      </c>
      <c r="E287">
        <v>-72.13</v>
      </c>
      <c r="F287">
        <f>_10sept_0_all[[#This Row],[H_mag]]-26</f>
        <v>-56.03</v>
      </c>
      <c r="G287">
        <f>_10sept_0_all[[#This Row],[V_mag]]-26</f>
        <v>-56.11</v>
      </c>
    </row>
    <row r="288" spans="1:7" x14ac:dyDescent="0.25">
      <c r="A288">
        <v>105</v>
      </c>
      <c r="B288">
        <v>-31.04</v>
      </c>
      <c r="C288">
        <v>-84.12</v>
      </c>
      <c r="D288">
        <v>-31.2</v>
      </c>
      <c r="E288">
        <v>-83.88</v>
      </c>
      <c r="F288">
        <f>_10sept_0_all[[#This Row],[H_mag]]-26</f>
        <v>-57.04</v>
      </c>
      <c r="G288">
        <f>_10sept_0_all[[#This Row],[V_mag]]-26</f>
        <v>-57.2</v>
      </c>
    </row>
    <row r="289" spans="1:7" x14ac:dyDescent="0.25">
      <c r="A289">
        <v>106</v>
      </c>
      <c r="B289">
        <v>-32.4</v>
      </c>
      <c r="C289">
        <v>-97.08</v>
      </c>
      <c r="D289">
        <v>-32.56</v>
      </c>
      <c r="E289">
        <v>-97.02</v>
      </c>
      <c r="F289">
        <f>_10sept_0_all[[#This Row],[H_mag]]-26</f>
        <v>-58.4</v>
      </c>
      <c r="G289">
        <f>_10sept_0_all[[#This Row],[V_mag]]-26</f>
        <v>-58.56</v>
      </c>
    </row>
    <row r="290" spans="1:7" x14ac:dyDescent="0.25">
      <c r="A290">
        <v>107</v>
      </c>
      <c r="B290">
        <v>-34</v>
      </c>
      <c r="C290">
        <v>-111.65</v>
      </c>
      <c r="D290">
        <v>-34.15</v>
      </c>
      <c r="E290">
        <v>-110.43</v>
      </c>
      <c r="F290">
        <f>_10sept_0_all[[#This Row],[H_mag]]-26</f>
        <v>-60</v>
      </c>
      <c r="G290">
        <f>_10sept_0_all[[#This Row],[V_mag]]-26</f>
        <v>-60.15</v>
      </c>
    </row>
    <row r="291" spans="1:7" x14ac:dyDescent="0.25">
      <c r="A291">
        <v>108</v>
      </c>
      <c r="B291">
        <v>-35.89</v>
      </c>
      <c r="C291">
        <v>-127.22</v>
      </c>
      <c r="D291">
        <v>-36.18</v>
      </c>
      <c r="E291">
        <v>-126.87</v>
      </c>
      <c r="F291">
        <f>_10sept_0_all[[#This Row],[H_mag]]-26</f>
        <v>-61.89</v>
      </c>
      <c r="G291">
        <f>_10sept_0_all[[#This Row],[V_mag]]-26</f>
        <v>-62.18</v>
      </c>
    </row>
    <row r="292" spans="1:7" x14ac:dyDescent="0.25">
      <c r="A292">
        <v>109</v>
      </c>
      <c r="B292">
        <v>-38.409999999999997</v>
      </c>
      <c r="C292">
        <v>-148.41999999999999</v>
      </c>
      <c r="D292">
        <v>-38.78</v>
      </c>
      <c r="E292">
        <v>-148.82</v>
      </c>
      <c r="F292">
        <f>_10sept_0_all[[#This Row],[H_mag]]-26</f>
        <v>-64.41</v>
      </c>
      <c r="G292">
        <f>_10sept_0_all[[#This Row],[V_mag]]-26</f>
        <v>-64.78</v>
      </c>
    </row>
    <row r="293" spans="1:7" x14ac:dyDescent="0.25">
      <c r="A293">
        <v>110</v>
      </c>
      <c r="B293">
        <v>-40.78</v>
      </c>
      <c r="C293">
        <v>176.86</v>
      </c>
      <c r="D293">
        <v>-40.770000000000003</v>
      </c>
      <c r="E293">
        <v>176.31</v>
      </c>
      <c r="F293">
        <f>_10sept_0_all[[#This Row],[H_mag]]-26</f>
        <v>-66.78</v>
      </c>
      <c r="G293">
        <f>_10sept_0_all[[#This Row],[V_mag]]-26</f>
        <v>-66.77000000000001</v>
      </c>
    </row>
    <row r="294" spans="1:7" x14ac:dyDescent="0.25">
      <c r="A294">
        <v>111</v>
      </c>
      <c r="B294">
        <v>-40.46</v>
      </c>
      <c r="C294">
        <v>136.41</v>
      </c>
      <c r="D294">
        <v>-40.49</v>
      </c>
      <c r="E294">
        <v>135.79</v>
      </c>
      <c r="F294">
        <f>_10sept_0_all[[#This Row],[H_mag]]-26</f>
        <v>-66.460000000000008</v>
      </c>
      <c r="G294">
        <f>_10sept_0_all[[#This Row],[V_mag]]-26</f>
        <v>-66.490000000000009</v>
      </c>
    </row>
    <row r="295" spans="1:7" x14ac:dyDescent="0.25">
      <c r="A295">
        <v>112</v>
      </c>
      <c r="B295">
        <v>-38</v>
      </c>
      <c r="C295">
        <v>107.59</v>
      </c>
      <c r="D295">
        <v>-38.19</v>
      </c>
      <c r="E295">
        <v>108.05</v>
      </c>
      <c r="F295">
        <f>_10sept_0_all[[#This Row],[H_mag]]-26</f>
        <v>-64</v>
      </c>
      <c r="G295">
        <f>_10sept_0_all[[#This Row],[V_mag]]-26</f>
        <v>-64.19</v>
      </c>
    </row>
    <row r="296" spans="1:7" x14ac:dyDescent="0.25">
      <c r="A296">
        <v>113</v>
      </c>
      <c r="B296">
        <v>-36.03</v>
      </c>
      <c r="C296">
        <v>92.58</v>
      </c>
      <c r="D296">
        <v>-36.159999999999997</v>
      </c>
      <c r="E296">
        <v>92.81</v>
      </c>
      <c r="F296">
        <f>_10sept_0_all[[#This Row],[H_mag]]-26</f>
        <v>-62.03</v>
      </c>
      <c r="G296">
        <f>_10sept_0_all[[#This Row],[V_mag]]-26</f>
        <v>-62.16</v>
      </c>
    </row>
    <row r="297" spans="1:7" x14ac:dyDescent="0.25">
      <c r="A297">
        <v>114</v>
      </c>
      <c r="B297">
        <v>-34.68</v>
      </c>
      <c r="C297">
        <v>82.14</v>
      </c>
      <c r="D297">
        <v>-34.85</v>
      </c>
      <c r="E297">
        <v>81.5</v>
      </c>
      <c r="F297">
        <f>_10sept_0_all[[#This Row],[H_mag]]-26</f>
        <v>-60.68</v>
      </c>
      <c r="G297">
        <f>_10sept_0_all[[#This Row],[V_mag]]-26</f>
        <v>-60.85</v>
      </c>
    </row>
    <row r="298" spans="1:7" x14ac:dyDescent="0.25">
      <c r="A298">
        <v>115</v>
      </c>
      <c r="B298">
        <v>-34.049999999999997</v>
      </c>
      <c r="C298">
        <v>73.7</v>
      </c>
      <c r="D298">
        <v>-34.200000000000003</v>
      </c>
      <c r="E298">
        <v>73.09</v>
      </c>
      <c r="F298">
        <f>_10sept_0_all[[#This Row],[H_mag]]-26</f>
        <v>-60.05</v>
      </c>
      <c r="G298">
        <f>_10sept_0_all[[#This Row],[V_mag]]-26</f>
        <v>-60.2</v>
      </c>
    </row>
    <row r="299" spans="1:7" x14ac:dyDescent="0.25">
      <c r="A299">
        <v>116</v>
      </c>
      <c r="B299">
        <v>-33.85</v>
      </c>
      <c r="C299">
        <v>65.14</v>
      </c>
      <c r="D299">
        <v>-33.96</v>
      </c>
      <c r="E299">
        <v>65.03</v>
      </c>
      <c r="F299">
        <f>_10sept_0_all[[#This Row],[H_mag]]-26</f>
        <v>-59.85</v>
      </c>
      <c r="G299">
        <f>_10sept_0_all[[#This Row],[V_mag]]-26</f>
        <v>-59.96</v>
      </c>
    </row>
    <row r="300" spans="1:7" x14ac:dyDescent="0.25">
      <c r="A300">
        <v>117</v>
      </c>
      <c r="B300">
        <v>-33.89</v>
      </c>
      <c r="C300">
        <v>56.48</v>
      </c>
      <c r="D300">
        <v>-34.020000000000003</v>
      </c>
      <c r="E300">
        <v>56.28</v>
      </c>
      <c r="F300">
        <f>_10sept_0_all[[#This Row],[H_mag]]-26</f>
        <v>-59.89</v>
      </c>
      <c r="G300">
        <f>_10sept_0_all[[#This Row],[V_mag]]-26</f>
        <v>-60.02</v>
      </c>
    </row>
    <row r="301" spans="1:7" x14ac:dyDescent="0.25">
      <c r="A301">
        <v>118</v>
      </c>
      <c r="B301">
        <v>-34.11</v>
      </c>
      <c r="C301">
        <v>47.77</v>
      </c>
      <c r="D301">
        <v>-34.21</v>
      </c>
      <c r="E301">
        <v>46.72</v>
      </c>
      <c r="F301">
        <f>_10sept_0_all[[#This Row],[H_mag]]-26</f>
        <v>-60.11</v>
      </c>
      <c r="G301">
        <f>_10sept_0_all[[#This Row],[V_mag]]-26</f>
        <v>-60.21</v>
      </c>
    </row>
    <row r="302" spans="1:7" x14ac:dyDescent="0.25">
      <c r="A302">
        <v>119</v>
      </c>
      <c r="B302">
        <v>-34.26</v>
      </c>
      <c r="C302">
        <v>38.270000000000003</v>
      </c>
      <c r="D302">
        <v>-34.33</v>
      </c>
      <c r="E302">
        <v>39.11</v>
      </c>
      <c r="F302">
        <f>_10sept_0_all[[#This Row],[H_mag]]-26</f>
        <v>-60.26</v>
      </c>
      <c r="G302">
        <f>_10sept_0_all[[#This Row],[V_mag]]-26</f>
        <v>-60.33</v>
      </c>
    </row>
    <row r="303" spans="1:7" x14ac:dyDescent="0.25">
      <c r="A303">
        <v>120</v>
      </c>
      <c r="B303">
        <v>-34.57</v>
      </c>
      <c r="C303">
        <v>30.92</v>
      </c>
      <c r="D303">
        <v>-34.520000000000003</v>
      </c>
      <c r="E303">
        <v>31.81</v>
      </c>
      <c r="F303">
        <f>_10sept_0_all[[#This Row],[H_mag]]-26</f>
        <v>-60.57</v>
      </c>
      <c r="G303">
        <f>_10sept_0_all[[#This Row],[V_mag]]-26</f>
        <v>-60.52</v>
      </c>
    </row>
    <row r="304" spans="1:7" x14ac:dyDescent="0.25">
      <c r="A304">
        <v>121</v>
      </c>
      <c r="B304">
        <v>-34.79</v>
      </c>
      <c r="C304">
        <v>25.65</v>
      </c>
      <c r="D304">
        <v>-34.770000000000003</v>
      </c>
      <c r="E304">
        <v>26.86</v>
      </c>
      <c r="F304">
        <f>_10sept_0_all[[#This Row],[H_mag]]-26</f>
        <v>-60.79</v>
      </c>
      <c r="G304">
        <f>_10sept_0_all[[#This Row],[V_mag]]-26</f>
        <v>-60.77</v>
      </c>
    </row>
    <row r="305" spans="1:7" x14ac:dyDescent="0.25">
      <c r="A305">
        <v>122</v>
      </c>
      <c r="B305">
        <v>-35.32</v>
      </c>
      <c r="C305">
        <v>20.5</v>
      </c>
      <c r="D305">
        <v>-35.43</v>
      </c>
      <c r="E305">
        <v>21.59</v>
      </c>
      <c r="F305">
        <f>_10sept_0_all[[#This Row],[H_mag]]-26</f>
        <v>-61.32</v>
      </c>
      <c r="G305">
        <f>_10sept_0_all[[#This Row],[V_mag]]-26</f>
        <v>-61.43</v>
      </c>
    </row>
    <row r="306" spans="1:7" x14ac:dyDescent="0.25">
      <c r="A306">
        <v>123</v>
      </c>
      <c r="B306">
        <v>-36.090000000000003</v>
      </c>
      <c r="C306">
        <v>16.14</v>
      </c>
      <c r="D306">
        <v>-36.19</v>
      </c>
      <c r="E306">
        <v>17.940000000000001</v>
      </c>
      <c r="F306">
        <f>_10sept_0_all[[#This Row],[H_mag]]-26</f>
        <v>-62.09</v>
      </c>
      <c r="G306">
        <f>_10sept_0_all[[#This Row],[V_mag]]-26</f>
        <v>-62.19</v>
      </c>
    </row>
    <row r="307" spans="1:7" x14ac:dyDescent="0.25">
      <c r="A307">
        <v>124</v>
      </c>
      <c r="B307">
        <v>-36.97</v>
      </c>
      <c r="C307">
        <v>12.79</v>
      </c>
      <c r="D307">
        <v>-37.270000000000003</v>
      </c>
      <c r="E307">
        <v>14.81</v>
      </c>
      <c r="F307">
        <f>_10sept_0_all[[#This Row],[H_mag]]-26</f>
        <v>-62.97</v>
      </c>
      <c r="G307">
        <f>_10sept_0_all[[#This Row],[V_mag]]-26</f>
        <v>-63.27</v>
      </c>
    </row>
    <row r="308" spans="1:7" x14ac:dyDescent="0.25">
      <c r="A308">
        <v>125</v>
      </c>
      <c r="B308">
        <v>-38.119999999999997</v>
      </c>
      <c r="C308">
        <v>8.2899999999999991</v>
      </c>
      <c r="D308">
        <v>-38.270000000000003</v>
      </c>
      <c r="E308">
        <v>10.5</v>
      </c>
      <c r="F308">
        <f>_10sept_0_all[[#This Row],[H_mag]]-26</f>
        <v>-64.12</v>
      </c>
      <c r="G308">
        <f>_10sept_0_all[[#This Row],[V_mag]]-26</f>
        <v>-64.27000000000001</v>
      </c>
    </row>
    <row r="309" spans="1:7" x14ac:dyDescent="0.25">
      <c r="A309">
        <v>126</v>
      </c>
      <c r="B309">
        <v>-39.4</v>
      </c>
      <c r="C309">
        <v>4.8099999999999996</v>
      </c>
      <c r="D309">
        <v>-39.51</v>
      </c>
      <c r="E309">
        <v>7.11</v>
      </c>
      <c r="F309">
        <f>_10sept_0_all[[#This Row],[H_mag]]-26</f>
        <v>-65.400000000000006</v>
      </c>
      <c r="G309">
        <f>_10sept_0_all[[#This Row],[V_mag]]-26</f>
        <v>-65.509999999999991</v>
      </c>
    </row>
    <row r="310" spans="1:7" x14ac:dyDescent="0.25">
      <c r="A310">
        <v>127</v>
      </c>
      <c r="B310">
        <v>-40.75</v>
      </c>
      <c r="C310">
        <v>-1.42</v>
      </c>
      <c r="D310">
        <v>-40.71</v>
      </c>
      <c r="E310">
        <v>1.91</v>
      </c>
      <c r="F310">
        <f>_10sept_0_all[[#This Row],[H_mag]]-26</f>
        <v>-66.75</v>
      </c>
      <c r="G310">
        <f>_10sept_0_all[[#This Row],[V_mag]]-26</f>
        <v>-66.710000000000008</v>
      </c>
    </row>
    <row r="311" spans="1:7" x14ac:dyDescent="0.25">
      <c r="A311">
        <v>128</v>
      </c>
      <c r="B311">
        <v>-42.24</v>
      </c>
      <c r="C311">
        <v>-8.33</v>
      </c>
      <c r="D311">
        <v>-42.22</v>
      </c>
      <c r="E311">
        <v>-4.57</v>
      </c>
      <c r="F311">
        <f>_10sept_0_all[[#This Row],[H_mag]]-26</f>
        <v>-68.240000000000009</v>
      </c>
      <c r="G311">
        <f>_10sept_0_all[[#This Row],[V_mag]]-26</f>
        <v>-68.22</v>
      </c>
    </row>
    <row r="312" spans="1:7" x14ac:dyDescent="0.25">
      <c r="A312">
        <v>129</v>
      </c>
      <c r="B312">
        <v>-43.89</v>
      </c>
      <c r="C312">
        <v>-16.5</v>
      </c>
      <c r="D312">
        <v>-43.72</v>
      </c>
      <c r="E312">
        <v>-12.29</v>
      </c>
      <c r="F312">
        <f>_10sept_0_all[[#This Row],[H_mag]]-26</f>
        <v>-69.89</v>
      </c>
      <c r="G312">
        <f>_10sept_0_all[[#This Row],[V_mag]]-26</f>
        <v>-69.72</v>
      </c>
    </row>
    <row r="313" spans="1:7" x14ac:dyDescent="0.25">
      <c r="A313">
        <v>130</v>
      </c>
      <c r="B313">
        <v>-44.93</v>
      </c>
      <c r="C313">
        <v>-28.74</v>
      </c>
      <c r="D313">
        <v>-44.98</v>
      </c>
      <c r="E313">
        <v>-21.89</v>
      </c>
      <c r="F313">
        <f>_10sept_0_all[[#This Row],[H_mag]]-26</f>
        <v>-70.930000000000007</v>
      </c>
      <c r="G313">
        <f>_10sept_0_all[[#This Row],[V_mag]]-26</f>
        <v>-70.97999999999999</v>
      </c>
    </row>
    <row r="314" spans="1:7" x14ac:dyDescent="0.25">
      <c r="A314">
        <v>131</v>
      </c>
      <c r="B314">
        <v>-46.1</v>
      </c>
      <c r="C314">
        <v>-33.32</v>
      </c>
      <c r="D314">
        <v>-45.99</v>
      </c>
      <c r="E314">
        <v>-28.95</v>
      </c>
      <c r="F314">
        <f>_10sept_0_all[[#This Row],[H_mag]]-26</f>
        <v>-72.099999999999994</v>
      </c>
      <c r="G314">
        <f>_10sept_0_all[[#This Row],[V_mag]]-26</f>
        <v>-71.990000000000009</v>
      </c>
    </row>
    <row r="315" spans="1:7" x14ac:dyDescent="0.25">
      <c r="A315">
        <v>132</v>
      </c>
      <c r="B315">
        <v>-47.23</v>
      </c>
      <c r="C315">
        <v>-36.630000000000003</v>
      </c>
      <c r="D315">
        <v>-47.11</v>
      </c>
      <c r="E315">
        <v>-34.049999999999997</v>
      </c>
      <c r="F315">
        <f>_10sept_0_all[[#This Row],[H_mag]]-26</f>
        <v>-73.22999999999999</v>
      </c>
      <c r="G315">
        <f>_10sept_0_all[[#This Row],[V_mag]]-26</f>
        <v>-73.11</v>
      </c>
    </row>
    <row r="316" spans="1:7" x14ac:dyDescent="0.25">
      <c r="A316">
        <v>133</v>
      </c>
      <c r="B316">
        <v>-47.69</v>
      </c>
      <c r="C316">
        <v>-37.42</v>
      </c>
      <c r="D316">
        <v>-47.67</v>
      </c>
      <c r="E316">
        <v>-27.82</v>
      </c>
      <c r="F316">
        <f>_10sept_0_all[[#This Row],[H_mag]]-26</f>
        <v>-73.69</v>
      </c>
      <c r="G316">
        <f>_10sept_0_all[[#This Row],[V_mag]]-26</f>
        <v>-73.67</v>
      </c>
    </row>
    <row r="317" spans="1:7" x14ac:dyDescent="0.25">
      <c r="A317">
        <v>134</v>
      </c>
      <c r="B317">
        <v>-48.51</v>
      </c>
      <c r="C317">
        <v>-29.28</v>
      </c>
      <c r="D317">
        <v>-48.08</v>
      </c>
      <c r="E317">
        <v>-23.04</v>
      </c>
      <c r="F317">
        <f>_10sept_0_all[[#This Row],[H_mag]]-26</f>
        <v>-74.509999999999991</v>
      </c>
      <c r="G317">
        <f>_10sept_0_all[[#This Row],[V_mag]]-26</f>
        <v>-74.08</v>
      </c>
    </row>
    <row r="318" spans="1:7" x14ac:dyDescent="0.25">
      <c r="A318">
        <v>135</v>
      </c>
      <c r="B318">
        <v>-48.95</v>
      </c>
      <c r="C318">
        <v>-14.89</v>
      </c>
      <c r="D318">
        <v>-48.41</v>
      </c>
      <c r="E318">
        <v>-10.199999999999999</v>
      </c>
      <c r="F318">
        <f>_10sept_0_all[[#This Row],[H_mag]]-26</f>
        <v>-74.95</v>
      </c>
      <c r="G318">
        <f>_10sept_0_all[[#This Row],[V_mag]]-26</f>
        <v>-74.41</v>
      </c>
    </row>
    <row r="319" spans="1:7" x14ac:dyDescent="0.25">
      <c r="A319">
        <v>136</v>
      </c>
      <c r="B319">
        <v>-49.01</v>
      </c>
      <c r="C319">
        <v>-0.03</v>
      </c>
      <c r="D319">
        <v>-49.07</v>
      </c>
      <c r="E319">
        <v>-0.06</v>
      </c>
      <c r="F319">
        <f>_10sept_0_all[[#This Row],[H_mag]]-26</f>
        <v>-75.009999999999991</v>
      </c>
      <c r="G319">
        <f>_10sept_0_all[[#This Row],[V_mag]]-26</f>
        <v>-75.069999999999993</v>
      </c>
    </row>
    <row r="320" spans="1:7" x14ac:dyDescent="0.25">
      <c r="A320">
        <v>137</v>
      </c>
      <c r="B320">
        <v>-49.07</v>
      </c>
      <c r="C320">
        <v>11.46</v>
      </c>
      <c r="D320">
        <v>-48.27</v>
      </c>
      <c r="E320">
        <v>11.76</v>
      </c>
      <c r="F320">
        <f>_10sept_0_all[[#This Row],[H_mag]]-26</f>
        <v>-75.069999999999993</v>
      </c>
      <c r="G320">
        <f>_10sept_0_all[[#This Row],[V_mag]]-26</f>
        <v>-74.27000000000001</v>
      </c>
    </row>
    <row r="321" spans="1:7" x14ac:dyDescent="0.25">
      <c r="A321">
        <v>138</v>
      </c>
      <c r="B321">
        <v>-49.21</v>
      </c>
      <c r="C321">
        <v>15.16</v>
      </c>
      <c r="D321">
        <v>-49.06</v>
      </c>
      <c r="E321">
        <v>13.93</v>
      </c>
      <c r="F321">
        <f>_10sept_0_all[[#This Row],[H_mag]]-26</f>
        <v>-75.210000000000008</v>
      </c>
      <c r="G321">
        <f>_10sept_0_all[[#This Row],[V_mag]]-26</f>
        <v>-75.06</v>
      </c>
    </row>
    <row r="322" spans="1:7" x14ac:dyDescent="0.25">
      <c r="A322">
        <v>139</v>
      </c>
      <c r="B322">
        <v>-50.83</v>
      </c>
      <c r="C322">
        <v>16.14</v>
      </c>
      <c r="D322">
        <v>-50.91</v>
      </c>
      <c r="E322">
        <v>11.64</v>
      </c>
      <c r="F322">
        <f>_10sept_0_all[[#This Row],[H_mag]]-26</f>
        <v>-76.83</v>
      </c>
      <c r="G322">
        <f>_10sept_0_all[[#This Row],[V_mag]]-26</f>
        <v>-76.91</v>
      </c>
    </row>
    <row r="323" spans="1:7" x14ac:dyDescent="0.25">
      <c r="A323">
        <v>140</v>
      </c>
      <c r="B323">
        <v>-53.76</v>
      </c>
      <c r="C323">
        <v>7.51</v>
      </c>
      <c r="D323">
        <v>-53.93</v>
      </c>
      <c r="E323">
        <v>-5.98</v>
      </c>
      <c r="F323">
        <f>_10sept_0_all[[#This Row],[H_mag]]-26</f>
        <v>-79.759999999999991</v>
      </c>
      <c r="G323">
        <f>_10sept_0_all[[#This Row],[V_mag]]-26</f>
        <v>-79.930000000000007</v>
      </c>
    </row>
    <row r="324" spans="1:7" x14ac:dyDescent="0.25">
      <c r="A324">
        <v>141</v>
      </c>
      <c r="B324">
        <v>-56.98</v>
      </c>
      <c r="C324">
        <v>-28.37</v>
      </c>
      <c r="D324">
        <v>-55.5</v>
      </c>
      <c r="E324">
        <v>-43.55</v>
      </c>
      <c r="F324">
        <f>_10sept_0_all[[#This Row],[H_mag]]-26</f>
        <v>-82.97999999999999</v>
      </c>
      <c r="G324">
        <f>_10sept_0_all[[#This Row],[V_mag]]-26</f>
        <v>-81.5</v>
      </c>
    </row>
    <row r="325" spans="1:7" x14ac:dyDescent="0.25">
      <c r="A325">
        <v>142</v>
      </c>
      <c r="B325">
        <v>-55.21</v>
      </c>
      <c r="C325">
        <v>-74.86</v>
      </c>
      <c r="D325">
        <v>-54.77</v>
      </c>
      <c r="E325">
        <v>-76.61</v>
      </c>
      <c r="F325">
        <f>_10sept_0_all[[#This Row],[H_mag]]-26</f>
        <v>-81.210000000000008</v>
      </c>
      <c r="G325">
        <f>_10sept_0_all[[#This Row],[V_mag]]-26</f>
        <v>-80.77000000000001</v>
      </c>
    </row>
    <row r="326" spans="1:7" x14ac:dyDescent="0.25">
      <c r="A326">
        <v>143</v>
      </c>
      <c r="B326">
        <v>-52.74</v>
      </c>
      <c r="C326">
        <v>-99.9</v>
      </c>
      <c r="D326">
        <v>-52.25</v>
      </c>
      <c r="E326">
        <v>-97.96</v>
      </c>
      <c r="F326">
        <f>_10sept_0_all[[#This Row],[H_mag]]-26</f>
        <v>-78.740000000000009</v>
      </c>
      <c r="G326">
        <f>_10sept_0_all[[#This Row],[V_mag]]-26</f>
        <v>-78.25</v>
      </c>
    </row>
    <row r="327" spans="1:7" x14ac:dyDescent="0.25">
      <c r="A327">
        <v>144</v>
      </c>
      <c r="B327">
        <v>-51.43</v>
      </c>
      <c r="C327">
        <v>-108.7</v>
      </c>
      <c r="D327">
        <v>-50.77</v>
      </c>
      <c r="E327">
        <v>-107.2</v>
      </c>
      <c r="F327">
        <f>_10sept_0_all[[#This Row],[H_mag]]-26</f>
        <v>-77.430000000000007</v>
      </c>
      <c r="G327">
        <f>_10sept_0_all[[#This Row],[V_mag]]-26</f>
        <v>-76.77000000000001</v>
      </c>
    </row>
    <row r="328" spans="1:7" x14ac:dyDescent="0.25">
      <c r="A328">
        <v>145</v>
      </c>
      <c r="B328">
        <v>-51.06</v>
      </c>
      <c r="C328">
        <v>-120.45</v>
      </c>
      <c r="D328">
        <v>-51.16</v>
      </c>
      <c r="E328">
        <v>-122.7</v>
      </c>
      <c r="F328">
        <f>_10sept_0_all[[#This Row],[H_mag]]-26</f>
        <v>-77.06</v>
      </c>
      <c r="G328">
        <f>_10sept_0_all[[#This Row],[V_mag]]-26</f>
        <v>-77.16</v>
      </c>
    </row>
    <row r="329" spans="1:7" x14ac:dyDescent="0.25">
      <c r="A329">
        <v>146</v>
      </c>
      <c r="B329">
        <v>-50.8</v>
      </c>
      <c r="C329">
        <v>-136.83000000000001</v>
      </c>
      <c r="D329">
        <v>-50.83</v>
      </c>
      <c r="E329">
        <v>-136.35</v>
      </c>
      <c r="F329">
        <f>_10sept_0_all[[#This Row],[H_mag]]-26</f>
        <v>-76.8</v>
      </c>
      <c r="G329">
        <f>_10sept_0_all[[#This Row],[V_mag]]-26</f>
        <v>-76.83</v>
      </c>
    </row>
    <row r="330" spans="1:7" x14ac:dyDescent="0.25">
      <c r="A330">
        <v>147</v>
      </c>
      <c r="B330">
        <v>-50.66</v>
      </c>
      <c r="C330">
        <v>-149.37</v>
      </c>
      <c r="D330">
        <v>-50.37</v>
      </c>
      <c r="E330">
        <v>-151.38</v>
      </c>
      <c r="F330">
        <f>_10sept_0_all[[#This Row],[H_mag]]-26</f>
        <v>-76.66</v>
      </c>
      <c r="G330">
        <f>_10sept_0_all[[#This Row],[V_mag]]-26</f>
        <v>-76.37</v>
      </c>
    </row>
    <row r="331" spans="1:7" x14ac:dyDescent="0.25">
      <c r="A331">
        <v>148</v>
      </c>
      <c r="B331">
        <v>-49.81</v>
      </c>
      <c r="C331">
        <v>-163.13999999999999</v>
      </c>
      <c r="D331">
        <v>-50.11</v>
      </c>
      <c r="E331">
        <v>-166.98</v>
      </c>
      <c r="F331">
        <f>_10sept_0_all[[#This Row],[H_mag]]-26</f>
        <v>-75.81</v>
      </c>
      <c r="G331">
        <f>_10sept_0_all[[#This Row],[V_mag]]-26</f>
        <v>-76.11</v>
      </c>
    </row>
    <row r="332" spans="1:7" x14ac:dyDescent="0.25">
      <c r="A332">
        <v>149</v>
      </c>
      <c r="B332">
        <v>-48.79</v>
      </c>
      <c r="C332">
        <v>-175.08</v>
      </c>
      <c r="D332">
        <v>-48.44</v>
      </c>
      <c r="E332">
        <v>-177.43</v>
      </c>
      <c r="F332">
        <f>_10sept_0_all[[#This Row],[H_mag]]-26</f>
        <v>-74.789999999999992</v>
      </c>
      <c r="G332">
        <f>_10sept_0_all[[#This Row],[V_mag]]-26</f>
        <v>-74.44</v>
      </c>
    </row>
    <row r="333" spans="1:7" x14ac:dyDescent="0.25">
      <c r="A333">
        <v>150</v>
      </c>
      <c r="B333">
        <v>-47.42</v>
      </c>
      <c r="C333">
        <v>-177.21</v>
      </c>
      <c r="D333">
        <v>-47.29</v>
      </c>
      <c r="E333">
        <v>-179.02</v>
      </c>
      <c r="F333">
        <f>_10sept_0_all[[#This Row],[H_mag]]-26</f>
        <v>-73.42</v>
      </c>
      <c r="G333">
        <f>_10sept_0_all[[#This Row],[V_mag]]-26</f>
        <v>-73.289999999999992</v>
      </c>
    </row>
    <row r="334" spans="1:7" x14ac:dyDescent="0.25">
      <c r="A334">
        <v>151</v>
      </c>
      <c r="B334">
        <v>-45.8</v>
      </c>
      <c r="C334">
        <v>-176.25</v>
      </c>
      <c r="D334">
        <v>-45.65</v>
      </c>
      <c r="E334">
        <v>-177.28</v>
      </c>
      <c r="F334">
        <f>_10sept_0_all[[#This Row],[H_mag]]-26</f>
        <v>-71.8</v>
      </c>
      <c r="G334">
        <f>_10sept_0_all[[#This Row],[V_mag]]-26</f>
        <v>-71.650000000000006</v>
      </c>
    </row>
    <row r="335" spans="1:7" x14ac:dyDescent="0.25">
      <c r="A335">
        <v>152</v>
      </c>
      <c r="B335">
        <v>-44.18</v>
      </c>
      <c r="C335">
        <v>-171.47</v>
      </c>
      <c r="D335">
        <v>-44.14</v>
      </c>
      <c r="E335">
        <v>-175.17</v>
      </c>
      <c r="F335">
        <f>_10sept_0_all[[#This Row],[H_mag]]-26</f>
        <v>-70.180000000000007</v>
      </c>
      <c r="G335">
        <f>_10sept_0_all[[#This Row],[V_mag]]-26</f>
        <v>-70.14</v>
      </c>
    </row>
    <row r="336" spans="1:7" x14ac:dyDescent="0.25">
      <c r="A336">
        <v>153</v>
      </c>
      <c r="B336">
        <v>-42.82</v>
      </c>
      <c r="C336">
        <v>-169.95</v>
      </c>
      <c r="D336">
        <v>-42.75</v>
      </c>
      <c r="E336">
        <v>-170.45</v>
      </c>
      <c r="F336">
        <f>_10sept_0_all[[#This Row],[H_mag]]-26</f>
        <v>-68.819999999999993</v>
      </c>
      <c r="G336">
        <f>_10sept_0_all[[#This Row],[V_mag]]-26</f>
        <v>-68.75</v>
      </c>
    </row>
    <row r="337" spans="1:7" x14ac:dyDescent="0.25">
      <c r="A337">
        <v>154</v>
      </c>
      <c r="B337">
        <v>-41.58</v>
      </c>
      <c r="C337">
        <v>-169.29</v>
      </c>
      <c r="D337">
        <v>-41.72</v>
      </c>
      <c r="E337">
        <v>-167.79</v>
      </c>
      <c r="F337">
        <f>_10sept_0_all[[#This Row],[H_mag]]-26</f>
        <v>-67.58</v>
      </c>
      <c r="G337">
        <f>_10sept_0_all[[#This Row],[V_mag]]-26</f>
        <v>-67.72</v>
      </c>
    </row>
    <row r="338" spans="1:7" x14ac:dyDescent="0.25">
      <c r="A338">
        <v>155</v>
      </c>
      <c r="B338">
        <v>-40.72</v>
      </c>
      <c r="C338">
        <v>-166.81</v>
      </c>
      <c r="D338">
        <v>-41.06</v>
      </c>
      <c r="E338">
        <v>-166.76</v>
      </c>
      <c r="F338">
        <f>_10sept_0_all[[#This Row],[H_mag]]-26</f>
        <v>-66.72</v>
      </c>
      <c r="G338">
        <f>_10sept_0_all[[#This Row],[V_mag]]-26</f>
        <v>-67.06</v>
      </c>
    </row>
    <row r="339" spans="1:7" x14ac:dyDescent="0.25">
      <c r="A339">
        <v>156</v>
      </c>
      <c r="B339">
        <v>-40.270000000000003</v>
      </c>
      <c r="C339">
        <v>-165.14</v>
      </c>
      <c r="D339">
        <v>-40.51</v>
      </c>
      <c r="E339">
        <v>-164.71</v>
      </c>
      <c r="F339">
        <f>_10sept_0_all[[#This Row],[H_mag]]-26</f>
        <v>-66.27000000000001</v>
      </c>
      <c r="G339">
        <f>_10sept_0_all[[#This Row],[V_mag]]-26</f>
        <v>-66.509999999999991</v>
      </c>
    </row>
    <row r="340" spans="1:7" x14ac:dyDescent="0.25">
      <c r="A340">
        <v>157</v>
      </c>
      <c r="B340">
        <v>-39.96</v>
      </c>
      <c r="C340">
        <v>-162.91</v>
      </c>
      <c r="D340">
        <v>-40.5</v>
      </c>
      <c r="E340">
        <v>-161.69</v>
      </c>
      <c r="F340">
        <f>_10sept_0_all[[#This Row],[H_mag]]-26</f>
        <v>-65.960000000000008</v>
      </c>
      <c r="G340">
        <f>_10sept_0_all[[#This Row],[V_mag]]-26</f>
        <v>-66.5</v>
      </c>
    </row>
    <row r="341" spans="1:7" x14ac:dyDescent="0.25">
      <c r="A341">
        <v>158</v>
      </c>
      <c r="B341">
        <v>-40.409999999999997</v>
      </c>
      <c r="C341">
        <v>-161.94999999999999</v>
      </c>
      <c r="D341">
        <v>-40.79</v>
      </c>
      <c r="E341">
        <v>-159.55000000000001</v>
      </c>
      <c r="F341">
        <f>_10sept_0_all[[#This Row],[H_mag]]-26</f>
        <v>-66.41</v>
      </c>
      <c r="G341">
        <f>_10sept_0_all[[#This Row],[V_mag]]-26</f>
        <v>-66.789999999999992</v>
      </c>
    </row>
    <row r="342" spans="1:7" x14ac:dyDescent="0.25">
      <c r="A342">
        <v>159</v>
      </c>
      <c r="B342">
        <v>-41.06</v>
      </c>
      <c r="C342">
        <v>-159.36000000000001</v>
      </c>
      <c r="D342">
        <v>-41.41</v>
      </c>
      <c r="E342">
        <v>-157.31</v>
      </c>
      <c r="F342">
        <f>_10sept_0_all[[#This Row],[H_mag]]-26</f>
        <v>-67.06</v>
      </c>
      <c r="G342">
        <f>_10sept_0_all[[#This Row],[V_mag]]-26</f>
        <v>-67.41</v>
      </c>
    </row>
    <row r="343" spans="1:7" x14ac:dyDescent="0.25">
      <c r="A343">
        <v>160</v>
      </c>
      <c r="B343">
        <v>-42.37</v>
      </c>
      <c r="C343">
        <v>-154.74</v>
      </c>
      <c r="D343">
        <v>-42.73</v>
      </c>
      <c r="E343">
        <v>-153.03</v>
      </c>
      <c r="F343">
        <f>_10sept_0_all[[#This Row],[H_mag]]-26</f>
        <v>-68.37</v>
      </c>
      <c r="G343">
        <f>_10sept_0_all[[#This Row],[V_mag]]-26</f>
        <v>-68.72999999999999</v>
      </c>
    </row>
    <row r="344" spans="1:7" x14ac:dyDescent="0.25">
      <c r="A344">
        <v>161</v>
      </c>
      <c r="B344">
        <v>-43.93</v>
      </c>
      <c r="C344">
        <v>-146.84</v>
      </c>
      <c r="D344">
        <v>-44.32</v>
      </c>
      <c r="E344">
        <v>-146.62</v>
      </c>
      <c r="F344">
        <f>_10sept_0_all[[#This Row],[H_mag]]-26</f>
        <v>-69.930000000000007</v>
      </c>
      <c r="G344">
        <f>_10sept_0_all[[#This Row],[V_mag]]-26</f>
        <v>-70.319999999999993</v>
      </c>
    </row>
    <row r="345" spans="1:7" x14ac:dyDescent="0.25">
      <c r="A345">
        <v>162</v>
      </c>
      <c r="B345">
        <v>-46.31</v>
      </c>
      <c r="C345">
        <v>-134.79</v>
      </c>
      <c r="D345">
        <v>-46.84</v>
      </c>
      <c r="E345">
        <v>-133.76</v>
      </c>
      <c r="F345">
        <f>_10sept_0_all[[#This Row],[H_mag]]-26</f>
        <v>-72.31</v>
      </c>
      <c r="G345">
        <f>_10sept_0_all[[#This Row],[V_mag]]-26</f>
        <v>-72.84</v>
      </c>
    </row>
    <row r="346" spans="1:7" x14ac:dyDescent="0.25">
      <c r="A346">
        <v>163</v>
      </c>
      <c r="B346">
        <v>-48.89</v>
      </c>
      <c r="C346">
        <v>-111.01</v>
      </c>
      <c r="D346">
        <v>-49.46</v>
      </c>
      <c r="E346">
        <v>-108.93</v>
      </c>
      <c r="F346">
        <f>_10sept_0_all[[#This Row],[H_mag]]-26</f>
        <v>-74.89</v>
      </c>
      <c r="G346">
        <f>_10sept_0_all[[#This Row],[V_mag]]-26</f>
        <v>-75.460000000000008</v>
      </c>
    </row>
    <row r="347" spans="1:7" x14ac:dyDescent="0.25">
      <c r="A347">
        <v>164</v>
      </c>
      <c r="B347">
        <v>-48.93</v>
      </c>
      <c r="C347">
        <v>-82.27</v>
      </c>
      <c r="D347">
        <v>-49.96</v>
      </c>
      <c r="E347">
        <v>-73.650000000000006</v>
      </c>
      <c r="F347">
        <f>_10sept_0_all[[#This Row],[H_mag]]-26</f>
        <v>-74.930000000000007</v>
      </c>
      <c r="G347">
        <f>_10sept_0_all[[#This Row],[V_mag]]-26</f>
        <v>-75.960000000000008</v>
      </c>
    </row>
    <row r="348" spans="1:7" x14ac:dyDescent="0.25">
      <c r="A348">
        <v>165</v>
      </c>
      <c r="B348">
        <v>-47.28</v>
      </c>
      <c r="C348">
        <v>-56.71</v>
      </c>
      <c r="D348">
        <v>-47.78</v>
      </c>
      <c r="E348">
        <v>-52.07</v>
      </c>
      <c r="F348">
        <f>_10sept_0_all[[#This Row],[H_mag]]-26</f>
        <v>-73.28</v>
      </c>
      <c r="G348">
        <f>_10sept_0_all[[#This Row],[V_mag]]-26</f>
        <v>-73.78</v>
      </c>
    </row>
    <row r="349" spans="1:7" x14ac:dyDescent="0.25">
      <c r="A349">
        <v>166</v>
      </c>
      <c r="B349">
        <v>-45.43</v>
      </c>
      <c r="C349">
        <v>-43.88</v>
      </c>
      <c r="D349">
        <v>-45.66</v>
      </c>
      <c r="E349">
        <v>-40.909999999999997</v>
      </c>
      <c r="F349">
        <f>_10sept_0_all[[#This Row],[H_mag]]-26</f>
        <v>-71.430000000000007</v>
      </c>
      <c r="G349">
        <f>_10sept_0_all[[#This Row],[V_mag]]-26</f>
        <v>-71.66</v>
      </c>
    </row>
    <row r="350" spans="1:7" x14ac:dyDescent="0.25">
      <c r="A350">
        <v>167</v>
      </c>
      <c r="B350">
        <v>-44.03</v>
      </c>
      <c r="C350">
        <v>-38.19</v>
      </c>
      <c r="D350">
        <v>-44.24</v>
      </c>
      <c r="E350">
        <v>-35.729999999999997</v>
      </c>
      <c r="F350">
        <f>_10sept_0_all[[#This Row],[H_mag]]-26</f>
        <v>-70.03</v>
      </c>
      <c r="G350">
        <f>_10sept_0_all[[#This Row],[V_mag]]-26</f>
        <v>-70.240000000000009</v>
      </c>
    </row>
    <row r="351" spans="1:7" x14ac:dyDescent="0.25">
      <c r="A351">
        <v>168</v>
      </c>
      <c r="B351">
        <v>-43.41</v>
      </c>
      <c r="C351">
        <v>-36.32</v>
      </c>
      <c r="D351">
        <v>-43.37</v>
      </c>
      <c r="E351">
        <v>-34.01</v>
      </c>
      <c r="F351">
        <f>_10sept_0_all[[#This Row],[H_mag]]-26</f>
        <v>-69.41</v>
      </c>
      <c r="G351">
        <f>_10sept_0_all[[#This Row],[V_mag]]-26</f>
        <v>-69.37</v>
      </c>
    </row>
    <row r="352" spans="1:7" x14ac:dyDescent="0.25">
      <c r="A352">
        <v>169</v>
      </c>
      <c r="B352">
        <v>-42.78</v>
      </c>
      <c r="C352">
        <v>-35.35</v>
      </c>
      <c r="D352">
        <v>-42.8</v>
      </c>
      <c r="E352">
        <v>-35.159999999999997</v>
      </c>
      <c r="F352">
        <f>_10sept_0_all[[#This Row],[H_mag]]-26</f>
        <v>-68.78</v>
      </c>
      <c r="G352">
        <f>_10sept_0_all[[#This Row],[V_mag]]-26</f>
        <v>-68.8</v>
      </c>
    </row>
    <row r="353" spans="1:7" x14ac:dyDescent="0.25">
      <c r="A353">
        <v>170</v>
      </c>
      <c r="B353">
        <v>-42.44</v>
      </c>
      <c r="C353">
        <v>-37.9</v>
      </c>
      <c r="D353">
        <v>-42.67</v>
      </c>
      <c r="E353">
        <v>-34.99</v>
      </c>
      <c r="F353">
        <f>_10sept_0_all[[#This Row],[H_mag]]-26</f>
        <v>-68.44</v>
      </c>
      <c r="G353">
        <f>_10sept_0_all[[#This Row],[V_mag]]-26</f>
        <v>-68.67</v>
      </c>
    </row>
    <row r="354" spans="1:7" x14ac:dyDescent="0.25">
      <c r="A354">
        <v>171</v>
      </c>
      <c r="B354">
        <v>-42.67</v>
      </c>
      <c r="C354">
        <v>-38.22</v>
      </c>
      <c r="D354">
        <v>-42.81</v>
      </c>
      <c r="E354">
        <v>-37.86</v>
      </c>
      <c r="F354">
        <f>_10sept_0_all[[#This Row],[H_mag]]-26</f>
        <v>-68.67</v>
      </c>
      <c r="G354">
        <f>_10sept_0_all[[#This Row],[V_mag]]-26</f>
        <v>-68.81</v>
      </c>
    </row>
    <row r="355" spans="1:7" x14ac:dyDescent="0.25">
      <c r="A355">
        <v>172</v>
      </c>
      <c r="B355">
        <v>-42.81</v>
      </c>
      <c r="C355">
        <v>-41.27</v>
      </c>
      <c r="D355">
        <v>-42.98</v>
      </c>
      <c r="E355">
        <v>-38.020000000000003</v>
      </c>
      <c r="F355">
        <f>_10sept_0_all[[#This Row],[H_mag]]-26</f>
        <v>-68.81</v>
      </c>
      <c r="G355">
        <f>_10sept_0_all[[#This Row],[V_mag]]-26</f>
        <v>-68.97999999999999</v>
      </c>
    </row>
    <row r="356" spans="1:7" x14ac:dyDescent="0.25">
      <c r="A356">
        <v>173</v>
      </c>
      <c r="B356">
        <v>-43.27</v>
      </c>
      <c r="C356">
        <v>-39.75</v>
      </c>
      <c r="D356">
        <v>-43.5</v>
      </c>
      <c r="E356">
        <v>-40.659999999999997</v>
      </c>
      <c r="F356">
        <f>_10sept_0_all[[#This Row],[H_mag]]-26</f>
        <v>-69.27000000000001</v>
      </c>
      <c r="G356">
        <f>_10sept_0_all[[#This Row],[V_mag]]-26</f>
        <v>-69.5</v>
      </c>
    </row>
    <row r="357" spans="1:7" x14ac:dyDescent="0.25">
      <c r="A357">
        <v>174</v>
      </c>
      <c r="B357">
        <v>-43.9</v>
      </c>
      <c r="C357">
        <v>-38.56</v>
      </c>
      <c r="D357">
        <v>-43.9</v>
      </c>
      <c r="E357">
        <v>-40.159999999999997</v>
      </c>
      <c r="F357">
        <f>_10sept_0_all[[#This Row],[H_mag]]-26</f>
        <v>-69.900000000000006</v>
      </c>
      <c r="G357">
        <f>_10sept_0_all[[#This Row],[V_mag]]-26</f>
        <v>-69.900000000000006</v>
      </c>
    </row>
    <row r="358" spans="1:7" x14ac:dyDescent="0.25">
      <c r="A358">
        <v>175</v>
      </c>
      <c r="B358">
        <v>-44.29</v>
      </c>
      <c r="C358">
        <v>-36.590000000000003</v>
      </c>
      <c r="D358">
        <v>-44.52</v>
      </c>
      <c r="E358">
        <v>-37.729999999999997</v>
      </c>
      <c r="F358">
        <f>_10sept_0_all[[#This Row],[H_mag]]-26</f>
        <v>-70.289999999999992</v>
      </c>
      <c r="G358">
        <f>_10sept_0_all[[#This Row],[V_mag]]-26</f>
        <v>-70.52000000000001</v>
      </c>
    </row>
    <row r="359" spans="1:7" x14ac:dyDescent="0.25">
      <c r="A359">
        <v>176</v>
      </c>
      <c r="B359">
        <v>-44.89</v>
      </c>
      <c r="C359">
        <v>-34.049999999999997</v>
      </c>
      <c r="D359">
        <v>-45.12</v>
      </c>
      <c r="E359">
        <v>-32.93</v>
      </c>
      <c r="F359">
        <f>_10sept_0_all[[#This Row],[H_mag]]-26</f>
        <v>-70.89</v>
      </c>
      <c r="G359">
        <f>_10sept_0_all[[#This Row],[V_mag]]-26</f>
        <v>-71.12</v>
      </c>
    </row>
    <row r="360" spans="1:7" x14ac:dyDescent="0.25">
      <c r="A360">
        <v>177</v>
      </c>
      <c r="B360">
        <v>-45.46</v>
      </c>
      <c r="C360">
        <v>-32.74</v>
      </c>
      <c r="D360">
        <v>-45.65</v>
      </c>
      <c r="E360">
        <v>-30.63</v>
      </c>
      <c r="F360">
        <f>_10sept_0_all[[#This Row],[H_mag]]-26</f>
        <v>-71.460000000000008</v>
      </c>
      <c r="G360">
        <f>_10sept_0_all[[#This Row],[V_mag]]-26</f>
        <v>-71.650000000000006</v>
      </c>
    </row>
    <row r="361" spans="1:7" x14ac:dyDescent="0.25">
      <c r="A361">
        <v>178</v>
      </c>
      <c r="B361">
        <v>-45.77</v>
      </c>
      <c r="C361">
        <v>-31.45</v>
      </c>
      <c r="D361">
        <v>-46.09</v>
      </c>
      <c r="E361">
        <v>-30.02</v>
      </c>
      <c r="F361">
        <f>_10sept_0_all[[#This Row],[H_mag]]-26</f>
        <v>-71.77000000000001</v>
      </c>
      <c r="G361">
        <f>_10sept_0_all[[#This Row],[V_mag]]-26</f>
        <v>-72.09</v>
      </c>
    </row>
    <row r="362" spans="1:7" x14ac:dyDescent="0.25">
      <c r="A362">
        <v>179</v>
      </c>
      <c r="B362">
        <v>-45.91</v>
      </c>
      <c r="C362">
        <v>-32.61</v>
      </c>
      <c r="D362">
        <v>-45.63</v>
      </c>
      <c r="E362">
        <v>-30.06</v>
      </c>
      <c r="F362">
        <f>_10sept_0_all[[#This Row],[H_mag]]-26</f>
        <v>-71.91</v>
      </c>
      <c r="G362">
        <f>_10sept_0_all[[#This Row],[V_mag]]-26</f>
        <v>-71.63</v>
      </c>
    </row>
    <row r="363" spans="1:7" x14ac:dyDescent="0.25">
      <c r="A363">
        <v>180</v>
      </c>
      <c r="B363">
        <v>-45.14</v>
      </c>
      <c r="C363">
        <v>-32.520000000000003</v>
      </c>
      <c r="D363">
        <v>-44.79</v>
      </c>
      <c r="E363">
        <v>-28.74</v>
      </c>
      <c r="F363">
        <f>_10sept_0_all[[#This Row],[H_mag]]-26</f>
        <v>-71.14</v>
      </c>
      <c r="G363">
        <f>_10sept_0_all[[#This Row],[V_mag]]-26</f>
        <v>-70.789999999999992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Z V 0 x T / C j b 7 C p A A A A + A A A A B I A H A B D b 2 5 m a W c v U G F j a 2 F n Z S 5 4 b W w g o h g A K K A U A A A A A A A A A A A A A A A A A A A A A A A A A A A A h Y / R C o I w G I V f R X b v N p d W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6 q 1 z X K q 6 M v 1 k B m S K Q 9 w v + B F B L A w Q U A A I A C A B l X T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V 0 x T 7 k A d t p 4 A Q A A T x Y A A B M A H A B G b 3 J t d W x h c y 9 T Z W N 0 a W 9 u M S 5 t I K I Y A C i g F A A A A A A A A A A A A A A A A A A A A A A A A A A A A O 3 X Q W u D M B Q A 4 L v g f w j p R S G I R u 1 h Y y f H Y K c d 2 q M g q c 2 q E G N J 4 l g p / e + L k 4 K 4 x a P 2 E C / i e 8 p 7 + h H M k 7 R U d c v B b j h H z 6 7 j O r I i g h 7 B B k a h p G d V h E U U Q v A C G F W u A / S x a z t R U h 3 J 5 F f w 2 p Z d Q 7 n y 3 m p G g 6 z l S l 9 I D 3 4 8 5 f e U z M / V M S d c F U Q I c i k U l a o Q 9 S k v K 9 I c q C g E l R 3 T t 0 X h T h f M R 3 W D I 1 H Q R 1 s E I e I d Y y j C K f b R 0 M c G Z h X h J 9 3 r / n K m f Y t 7 c t B N 7 A X h 8 r M V T d a y r u F 9 U n p D 0 + h 6 h U M 0 g g g o n Q G K f q s b A v c 4 1 v F 3 r r Z J 0 D 8 3 S s T 3 B 3 j X N z 3 K J M Z M a s x s J 5 m b 7 z o 1 / / e 9 D C h 4 J R R s U c w o 8 U o o s U U x o y Q r o S Q W x Y w S h c D D v v 2 v P B x M u t J q S S 3 K / G q J 7 W p 5 P B j C 2 D o q u r B l + c O C f 7 9 O v O D I g g e W U W H L Y m Z Z b G i Z s t i p Z Y 5 l s b F l y m L n l j m W x Q a X K Y u d X O Z Y F t s h T 1 n s F n m O Z b m t 2 N T F 7 s U G m B 9 Q S w E C L Q A U A A I A C A B l X T F P 8 K N v s K k A A A D 4 A A A A E g A A A A A A A A A A A A A A A A A A A A A A Q 2 9 u Z m l n L 1 B h Y 2 t h Z 2 U u e G 1 s U E s B A i 0 A F A A C A A g A Z V 0 x T w / K 6 a u k A A A A 6 Q A A A B M A A A A A A A A A A A A A A A A A 9 Q A A A F t D b 2 5 0 Z W 5 0 X 1 R 5 c G V z X S 5 4 b W x Q S w E C L Q A U A A I A C A B l X T F P u Q B 2 2 n g B A A B P F g A A E w A A A A A A A A A A A A A A A A D m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g A A A A A A A A D K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z Z X B 0 X z B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z O j U w O j Q 2 L j Y z M T c 2 O D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H N l c H R f M F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Q 6 N T U 6 N D Y u M D c 4 N z Y x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I w L 0 N o Y W 5 n Z W Q g V H l w Z S 5 7 Q 2 9 s d W 1 u M S w w f S Z x d W 9 0 O y w m c X V v d D t T Z W N 0 a W 9 u M S 8 x M H N l c H R f M F 8 y M C 9 D a G F u Z 2 V k I F R 5 c G U u e 0 N v b H V t b j I s M X 0 m c X V v d D s s J n F 1 b 3 Q 7 U 2 V j d G l v b j E v M T B z Z X B 0 X z B f M j A v Q 2 h h b m d l Z C B U e X B l L n t D b 2 x 1 b W 4 z L D J 9 J n F 1 b 3 Q 7 L C Z x d W 9 0 O 1 N l Y 3 R p b 2 4 x L z E w c 2 V w d F 8 w X z I w L 0 N o Y W 5 n Z W Q g V H l w Z S 5 7 Q 2 9 s d W 1 u N C w z f S Z x d W 9 0 O y w m c X V v d D t T Z W N 0 a W 9 u M S 8 x M H N l c H R f M F 8 y M C 9 D a G F u Z 2 V k I F R 5 c G U u e 0 N v b H V t b j U s N H 0 m c X V v d D s s J n F 1 b 3 Q 7 U 2 V j d G l v b j E v M T B z Z X B 0 X z B f M j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I w L 0 N o Y W 5 n Z W Q g V H l w Z S 5 7 Q 2 9 s d W 1 u M S w w f S Z x d W 9 0 O y w m c X V v d D t T Z W N 0 a W 9 u M S 8 x M H N l c H R f M F 8 y M C 9 D a G F u Z 2 V k I F R 5 c G U u e 0 N v b H V t b j I s M X 0 m c X V v d D s s J n F 1 b 3 Q 7 U 2 V j d G l v b j E v M T B z Z X B 0 X z B f M j A v Q 2 h h b m d l Z C B U e X B l L n t D b 2 x 1 b W 4 z L D J 9 J n F 1 b 3 Q 7 L C Z x d W 9 0 O 1 N l Y 3 R p b 2 4 x L z E w c 2 V w d F 8 w X z I w L 0 N o Y W 5 n Z W Q g V H l w Z S 5 7 Q 2 9 s d W 1 u N C w z f S Z x d W 9 0 O y w m c X V v d D t T Z W N 0 a W 9 u M S 8 x M H N l c H R f M F 8 y M C 9 D a G F u Z 2 V k I F R 5 c G U u e 0 N v b H V t b j U s N H 0 m c X V v d D s s J n F 1 b 3 Q 7 U 2 V j d G l v b j E v M T B z Z X B 0 X z B f M j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c 2 V w d F 8 w X z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N D o 1 O D o 1 N C 4 z M z Y y M z M z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z A v Q 2 h h b m d l Z C B U e X B l L n t D b 2 x 1 b W 4 x L D B 9 J n F 1 b 3 Q 7 L C Z x d W 9 0 O 1 N l Y 3 R p b 2 4 x L z E w c 2 V w d F 8 w X z M w L 0 N o Y W 5 n Z W Q g V H l w Z S 5 7 Q 2 9 s d W 1 u M i w x f S Z x d W 9 0 O y w m c X V v d D t T Z W N 0 a W 9 u M S 8 x M H N l c H R f M F 8 z M C 9 D a G F u Z 2 V k I F R 5 c G U u e 0 N v b H V t b j M s M n 0 m c X V v d D s s J n F 1 b 3 Q 7 U 2 V j d G l v b j E v M T B z Z X B 0 X z B f M z A v Q 2 h h b m d l Z C B U e X B l L n t D b 2 x 1 b W 4 0 L D N 9 J n F 1 b 3 Q 7 L C Z x d W 9 0 O 1 N l Y 3 R p b 2 4 x L z E w c 2 V w d F 8 w X z M w L 0 N o Y W 5 n Z W Q g V H l w Z S 5 7 Q 2 9 s d W 1 u N S w 0 f S Z x d W 9 0 O y w m c X V v d D t T Z W N 0 a W 9 u M S 8 x M H N l c H R f M F 8 z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z A v Q 2 h h b m d l Z C B U e X B l L n t D b 2 x 1 b W 4 x L D B 9 J n F 1 b 3 Q 7 L C Z x d W 9 0 O 1 N l Y 3 R p b 2 4 x L z E w c 2 V w d F 8 w X z M w L 0 N o Y W 5 n Z W Q g V H l w Z S 5 7 Q 2 9 s d W 1 u M i w x f S Z x d W 9 0 O y w m c X V v d D t T Z W N 0 a W 9 u M S 8 x M H N l c H R f M F 8 z M C 9 D a G F u Z 2 V k I F R 5 c G U u e 0 N v b H V t b j M s M n 0 m c X V v d D s s J n F 1 b 3 Q 7 U 2 V j d G l v b j E v M T B z Z X B 0 X z B f M z A v Q 2 h h b m d l Z C B U e X B l L n t D b 2 x 1 b W 4 0 L D N 9 J n F 1 b 3 Q 7 L C Z x d W 9 0 O 1 N l Y 3 R p b 2 4 x L z E w c 2 V w d F 8 w X z M w L 0 N o Y W 5 n Z W Q g V H l w Z S 5 7 Q 2 9 s d W 1 u N S w 0 f S Z x d W 9 0 O y w m c X V v d D t T Z W N 0 a W 9 u M S 8 x M H N l c H R f M F 8 z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M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U 6 M j U 6 M j M u M z k 4 N z Q 3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Q w L 0 N o Y W 5 n Z W Q g V H l w Z S 5 7 Q 2 9 s d W 1 u M S w w f S Z x d W 9 0 O y w m c X V v d D t T Z W N 0 a W 9 u M S 8 x M H N l c H R f M F 8 0 M C 9 D a G F u Z 2 V k I F R 5 c G U u e 0 N v b H V t b j I s M X 0 m c X V v d D s s J n F 1 b 3 Q 7 U 2 V j d G l v b j E v M T B z Z X B 0 X z B f N D A v Q 2 h h b m d l Z C B U e X B l L n t D b 2 x 1 b W 4 z L D J 9 J n F 1 b 3 Q 7 L C Z x d W 9 0 O 1 N l Y 3 R p b 2 4 x L z E w c 2 V w d F 8 w X z Q w L 0 N o Y W 5 n Z W Q g V H l w Z S 5 7 Q 2 9 s d W 1 u N C w z f S Z x d W 9 0 O y w m c X V v d D t T Z W N 0 a W 9 u M S 8 x M H N l c H R f M F 8 0 M C 9 D a G F u Z 2 V k I F R 5 c G U u e 0 N v b H V t b j U s N H 0 m c X V v d D s s J n F 1 b 3 Q 7 U 2 V j d G l v b j E v M T B z Z X B 0 X z B f N D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Q w L 0 N o Y W 5 n Z W Q g V H l w Z S 5 7 Q 2 9 s d W 1 u M S w w f S Z x d W 9 0 O y w m c X V v d D t T Z W N 0 a W 9 u M S 8 x M H N l c H R f M F 8 0 M C 9 D a G F u Z 2 V k I F R 5 c G U u e 0 N v b H V t b j I s M X 0 m c X V v d D s s J n F 1 b 3 Q 7 U 2 V j d G l v b j E v M T B z Z X B 0 X z B f N D A v Q 2 h h b m d l Z C B U e X B l L n t D b 2 x 1 b W 4 z L D J 9 J n F 1 b 3 Q 7 L C Z x d W 9 0 O 1 N l Y 3 R p b 2 4 x L z E w c 2 V w d F 8 w X z Q w L 0 N o Y W 5 n Z W Q g V H l w Z S 5 7 Q 2 9 s d W 1 u N C w z f S Z x d W 9 0 O y w m c X V v d D t T Z W N 0 a W 9 u M S 8 x M H N l c H R f M F 8 0 M C 9 D a G F u Z 2 V k I F R 5 c G U u e 0 N v b H V t b j U s N H 0 m c X V v d D s s J n F 1 b 3 Q 7 U 2 V j d G l v b j E v M T B z Z X B 0 X z B f N D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E w c 2 V w d F 8 w X z E w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z O j U w O j Q 2 L j Y z M T c 2 O D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z Y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N T o y O T o y O C 4 0 N z I 4 M j Y 0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N T A v Q 2 h h b m d l Z C B U e X B l L n t D b 2 x 1 b W 4 x L D B 9 J n F 1 b 3 Q 7 L C Z x d W 9 0 O 1 N l Y 3 R p b 2 4 x L z E w c 2 V w d F 8 w X z U w L 0 N o Y W 5 n Z W Q g V H l w Z S 5 7 Q 2 9 s d W 1 u M i w x f S Z x d W 9 0 O y w m c X V v d D t T Z W N 0 a W 9 u M S 8 x M H N l c H R f M F 8 1 M C 9 D a G F u Z 2 V k I F R 5 c G U u e 0 N v b H V t b j M s M n 0 m c X V v d D s s J n F 1 b 3 Q 7 U 2 V j d G l v b j E v M T B z Z X B 0 X z B f N T A v Q 2 h h b m d l Z C B U e X B l L n t D b 2 x 1 b W 4 0 L D N 9 J n F 1 b 3 Q 7 L C Z x d W 9 0 O 1 N l Y 3 R p b 2 4 x L z E w c 2 V w d F 8 w X z U w L 0 N o Y W 5 n Z W Q g V H l w Z S 5 7 Q 2 9 s d W 1 u N S w 0 f S Z x d W 9 0 O y w m c X V v d D t T Z W N 0 a W 9 u M S 8 x M H N l c H R f M F 8 1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N T A v Q 2 h h b m d l Z C B U e X B l L n t D b 2 x 1 b W 4 x L D B 9 J n F 1 b 3 Q 7 L C Z x d W 9 0 O 1 N l Y 3 R p b 2 4 x L z E w c 2 V w d F 8 w X z U w L 0 N o Y W 5 n Z W Q g V H l w Z S 5 7 Q 2 9 s d W 1 u M i w x f S Z x d W 9 0 O y w m c X V v d D t T Z W N 0 a W 9 u M S 8 x M H N l c H R f M F 8 1 M C 9 D a G F u Z 2 V k I F R 5 c G U u e 0 N v b H V t b j M s M n 0 m c X V v d D s s J n F 1 b 3 Q 7 U 2 V j d G l v b j E v M T B z Z X B 0 X z B f N T A v Q 2 h h b m d l Z C B U e X B l L n t D b 2 x 1 b W 4 0 L D N 9 J n F 1 b 3 Q 7 L C Z x d W 9 0 O 1 N l Y 3 R p b 2 4 x L z E w c 2 V w d F 8 w X z U w L 0 N o Y W 5 n Z W Q g V H l w Z S 5 7 Q 2 9 s d W 1 u N S w 0 f S Z x d W 9 0 O y w m c X V v d D t T Z W N 0 a W 9 u M S 8 x M H N l c H R f M F 8 1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T B z Z X B 0 X z B f M T A 3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M 6 N T A 6 N D Y u N j M x N z Y 4 M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z N j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E w L 0 N o Y W 5 n Z W Q g V H l w Z S 5 7 Q 2 9 s d W 1 u M S w w f S Z x d W 9 0 O y w m c X V v d D t T Z W N 0 a W 9 u M S 8 x M H N l c H R f M F 8 x M C 9 D a G F u Z 2 V k I F R 5 c G U u e 0 N v b H V t b j I s M X 0 m c X V v d D s s J n F 1 b 3 Q 7 U 2 V j d G l v b j E v M T B z Z X B 0 X z B f M T A v Q 2 h h b m d l Z C B U e X B l L n t D b 2 x 1 b W 4 z L D J 9 J n F 1 b 3 Q 7 L C Z x d W 9 0 O 1 N l Y 3 R p b 2 4 x L z E w c 2 V w d F 8 w X z E w L 0 N o Y W 5 n Z W Q g V H l w Z S 5 7 Q 2 9 s d W 1 u N C w z f S Z x d W 9 0 O y w m c X V v d D t T Z W N 0 a W 9 u M S 8 x M H N l c H R f M F 8 x M C 9 D a G F u Z 2 V k I F R 5 c G U u e 0 N v b H V t b j U s N H 0 m c X V v d D s s J n F 1 b 3 Q 7 U 2 V j d G l v b j E v M T B z Z X B 0 X z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E w L 0 N o Y W 5 n Z W Q g V H l w Z S 5 7 Q 2 9 s d W 1 u M S w w f S Z x d W 9 0 O y w m c X V v d D t T Z W N 0 a W 9 u M S 8 x M H N l c H R f M F 8 x M C 9 D a G F u Z 2 V k I F R 5 c G U u e 0 N v b H V t b j I s M X 0 m c X V v d D s s J n F 1 b 3 Q 7 U 2 V j d G l v b j E v M T B z Z X B 0 X z B f M T A v Q 2 h h b m d l Z C B U e X B l L n t D b 2 x 1 b W 4 z L D J 9 J n F 1 b 3 Q 7 L C Z x d W 9 0 O 1 N l Y 3 R p b 2 4 x L z E w c 2 V w d F 8 w X z E w L 0 N o Y W 5 n Z W Q g V H l w Z S 5 7 Q 2 9 s d W 1 u N C w z f S Z x d W 9 0 O y w m c X V v d D t T Z W N 0 a W 9 u M S 8 x M H N l c H R f M F 8 x M C 9 D a G F u Z 2 V k I F R 5 c G U u e 0 N v b H V t b j U s N H 0 m c X V v d D s s J n F 1 b 3 Q 7 U 2 V j d G l v b j E v M T B z Z X B 0 X z B f M T A v Q 2 h h b m d l Z C B U e X B l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M H N l c H R f M F 8 x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x M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H N l c H R f M F 9 h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x V D E z O j I w O j Q w L j Y y O T Y 0 N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9 h b G w v Q 2 h h b m d l Z C B U e X B l L n t D b 2 x 1 b W 4 x L D B 9 J n F 1 b 3 Q 7 L C Z x d W 9 0 O 1 N l Y 3 R p b 2 4 x L z E w c 2 V w d F 8 w X 2 F s b C 9 D a G F u Z 2 V k I F R 5 c G U u e 0 N v b H V t b j I s M X 0 m c X V v d D s s J n F 1 b 3 Q 7 U 2 V j d G l v b j E v M T B z Z X B 0 X z B f Y W x s L 0 N o Y W 5 n Z W Q g V H l w Z S 5 7 Q 2 9 s d W 1 u M y w y f S Z x d W 9 0 O y w m c X V v d D t T Z W N 0 a W 9 u M S 8 x M H N l c H R f M F 9 h b G w v Q 2 h h b m d l Z C B U e X B l L n t D b 2 x 1 b W 4 0 L D N 9 J n F 1 b 3 Q 7 L C Z x d W 9 0 O 1 N l Y 3 R p b 2 4 x L z E w c 2 V w d F 8 w X 2 F s b C 9 D a G F u Z 2 V k I F R 5 c G U u e 0 N v b H V t b j U s N H 0 m c X V v d D s s J n F 1 b 3 Q 7 U 2 V j d G l v b j E v M T B z Z X B 0 X z B f Y W x s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9 h b G w v Q 2 h h b m d l Z C B U e X B l L n t D b 2 x 1 b W 4 x L D B 9 J n F 1 b 3 Q 7 L C Z x d W 9 0 O 1 N l Y 3 R p b 2 4 x L z E w c 2 V w d F 8 w X 2 F s b C 9 D a G F u Z 2 V k I F R 5 c G U u e 0 N v b H V t b j I s M X 0 m c X V v d D s s J n F 1 b 3 Q 7 U 2 V j d G l v b j E v M T B z Z X B 0 X z B f Y W x s L 0 N o Y W 5 n Z W Q g V H l w Z S 5 7 Q 2 9 s d W 1 u M y w y f S Z x d W 9 0 O y w m c X V v d D t T Z W N 0 a W 9 u M S 8 x M H N l c H R f M F 9 h b G w v Q 2 h h b m d l Z C B U e X B l L n t D b 2 x 1 b W 4 0 L D N 9 J n F 1 b 3 Q 7 L C Z x d W 9 0 O 1 N l Y 3 R p b 2 4 x L z E w c 2 V w d F 8 w X 2 F s b C 9 D a G F u Z 2 V k I F R 5 c G U u e 0 N v b H V t b j U s N H 0 m c X V v d D s s J n F 1 b 3 Q 7 U 2 V j d G l v b j E v M T B z Z X B 0 X z B f Y W x s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z N T o w N y 4 w O D E 4 O D U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z E w L 0 N o Y W 5 n Z W Q g V H l w Z S 5 7 Q 2 9 s d W 1 u M S w w f S Z x d W 9 0 O y w m c X V v d D t T Z W N 0 a W 9 u M S 8 x M n N l c H R f M z B f M T A v Q 2 h h b m d l Z C B U e X B l L n t D b 2 x 1 b W 4 y L D F 9 J n F 1 b 3 Q 7 L C Z x d W 9 0 O 1 N l Y 3 R p b 2 4 x L z E y c 2 V w d F 8 z M F 8 x M C 9 D a G F u Z 2 V k I F R 5 c G U u e 0 N v b H V t b j M s M n 0 m c X V v d D s s J n F 1 b 3 Q 7 U 2 V j d G l v b j E v M T J z Z X B 0 X z M w X z E w L 0 N o Y W 5 n Z W Q g V H l w Z S 5 7 Q 2 9 s d W 1 u N C w z f S Z x d W 9 0 O y w m c X V v d D t T Z W N 0 a W 9 u M S 8 x M n N l c H R f M z B f M T A v Q 2 h h b m d l Z C B U e X B l L n t D b 2 x 1 b W 4 1 L D R 9 J n F 1 b 3 Q 7 L C Z x d W 9 0 O 1 N l Y 3 R p b 2 4 x L z E y c 2 V w d F 8 z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z E w L 0 N o Y W 5 n Z W Q g V H l w Z S 5 7 Q 2 9 s d W 1 u M S w w f S Z x d W 9 0 O y w m c X V v d D t T Z W N 0 a W 9 u M S 8 x M n N l c H R f M z B f M T A v Q 2 h h b m d l Z C B U e X B l L n t D b 2 x 1 b W 4 y L D F 9 J n F 1 b 3 Q 7 L C Z x d W 9 0 O 1 N l Y 3 R p b 2 4 x L z E y c 2 V w d F 8 z M F 8 x M C 9 D a G F u Z 2 V k I F R 5 c G U u e 0 N v b H V t b j M s M n 0 m c X V v d D s s J n F 1 b 3 Q 7 U 2 V j d G l v b j E v M T J z Z X B 0 X z M w X z E w L 0 N o Y W 5 n Z W Q g V H l w Z S 5 7 Q 2 9 s d W 1 u N C w z f S Z x d W 9 0 O y w m c X V v d D t T Z W N 0 a W 9 u M S 8 x M n N l c H R f M z B f M T A v Q 2 h h b m d l Z C B U e X B l L n t D b 2 x 1 b W 4 1 L D R 9 J n F 1 b 3 Q 7 L C Z x d W 9 0 O 1 N l Y 3 R p b 2 4 x L z E y c 2 V w d F 8 z M F 8 x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8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M z c 6 N D Y u N z U 1 M z g x M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y M C 9 D a G F u Z 2 V k I F R 5 c G U u e 0 N v b H V t b j E s M H 0 m c X V v d D s s J n F 1 b 3 Q 7 U 2 V j d G l v b j E v M T J z Z X B 0 X z M w X z I w L 0 N o Y W 5 n Z W Q g V H l w Z S 5 7 Q 2 9 s d W 1 u M i w x f S Z x d W 9 0 O y w m c X V v d D t T Z W N 0 a W 9 u M S 8 x M n N l c H R f M z B f M j A v Q 2 h h b m d l Z C B U e X B l L n t D b 2 x 1 b W 4 z L D J 9 J n F 1 b 3 Q 7 L C Z x d W 9 0 O 1 N l Y 3 R p b 2 4 x L z E y c 2 V w d F 8 z M F 8 y M C 9 D a G F u Z 2 V k I F R 5 c G U u e 0 N v b H V t b j Q s M 3 0 m c X V v d D s s J n F 1 b 3 Q 7 U 2 V j d G l v b j E v M T J z Z X B 0 X z M w X z I w L 0 N o Y W 5 n Z W Q g V H l w Z S 5 7 Q 2 9 s d W 1 u N S w 0 f S Z x d W 9 0 O y w m c X V v d D t T Z W N 0 a W 9 u M S 8 x M n N l c H R f M z B f M j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y M C 9 D a G F u Z 2 V k I F R 5 c G U u e 0 N v b H V t b j E s M H 0 m c X V v d D s s J n F 1 b 3 Q 7 U 2 V j d G l v b j E v M T J z Z X B 0 X z M w X z I w L 0 N o Y W 5 n Z W Q g V H l w Z S 5 7 Q 2 9 s d W 1 u M i w x f S Z x d W 9 0 O y w m c X V v d D t T Z W N 0 a W 9 u M S 8 x M n N l c H R f M z B f M j A v Q 2 h h b m d l Z C B U e X B l L n t D b 2 x 1 b W 4 z L D J 9 J n F 1 b 3 Q 7 L C Z x d W 9 0 O 1 N l Y 3 R p b 2 4 x L z E y c 2 V w d F 8 z M F 8 y M C 9 D a G F u Z 2 V k I F R 5 c G U u e 0 N v b H V t b j Q s M 3 0 m c X V v d D s s J n F 1 b 3 Q 7 U 2 V j d G l v b j E v M T J z Z X B 0 X z M w X z I w L 0 N o Y W 5 n Z W Q g V H l w Z S 5 7 Q 2 9 s d W 1 u N S w 0 f S Z x d W 9 0 O y w m c X V v d D t T Z W N 0 a W 9 u M S 8 x M n N l c H R f M z B f M j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M 5 O j M w L j Q x M j M z M T d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M z A v Q 2 h h b m d l Z C B U e X B l L n t D b 2 x 1 b W 4 x L D B 9 J n F 1 b 3 Q 7 L C Z x d W 9 0 O 1 N l Y 3 R p b 2 4 x L z E y c 2 V w d F 8 z M F 8 z M C 9 D a G F u Z 2 V k I F R 5 c G U u e 0 N v b H V t b j I s M X 0 m c X V v d D s s J n F 1 b 3 Q 7 U 2 V j d G l v b j E v M T J z Z X B 0 X z M w X z M w L 0 N o Y W 5 n Z W Q g V H l w Z S 5 7 Q 2 9 s d W 1 u M y w y f S Z x d W 9 0 O y w m c X V v d D t T Z W N 0 a W 9 u M S 8 x M n N l c H R f M z B f M z A v Q 2 h h b m d l Z C B U e X B l L n t D b 2 x 1 b W 4 0 L D N 9 J n F 1 b 3 Q 7 L C Z x d W 9 0 O 1 N l Y 3 R p b 2 4 x L z E y c 2 V w d F 8 z M F 8 z M C 9 D a G F u Z 2 V k I F R 5 c G U u e 0 N v b H V t b j U s N H 0 m c X V v d D s s J n F 1 b 3 Q 7 U 2 V j d G l v b j E v M T J z Z X B 0 X z M w X z M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M z A v Q 2 h h b m d l Z C B U e X B l L n t D b 2 x 1 b W 4 x L D B 9 J n F 1 b 3 Q 7 L C Z x d W 9 0 O 1 N l Y 3 R p b 2 4 x L z E y c 2 V w d F 8 z M F 8 z M C 9 D a G F u Z 2 V k I F R 5 c G U u e 0 N v b H V t b j I s M X 0 m c X V v d D s s J n F 1 b 3 Q 7 U 2 V j d G l v b j E v M T J z Z X B 0 X z M w X z M w L 0 N o Y W 5 n Z W Q g V H l w Z S 5 7 Q 2 9 s d W 1 u M y w y f S Z x d W 9 0 O y w m c X V v d D t T Z W N 0 a W 9 u M S 8 x M n N l c H R f M z B f M z A v Q 2 h h b m d l Z C B U e X B l L n t D b 2 x 1 b W 4 0 L D N 9 J n F 1 b 3 Q 7 L C Z x d W 9 0 O 1 N l Y 3 R p b 2 4 x L z E y c 2 V w d F 8 z M F 8 z M C 9 D a G F u Z 2 V k I F R 5 c G U u e 0 N v b H V t b j U s N H 0 m c X V v d D s s J n F 1 b 3 Q 7 U 2 V j d G l v b j E v M T J z Z X B 0 X z M w X z M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n N l c H R f M z B f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Q w O j M 4 L j E 2 M j c 3 O D V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N D A v Q 2 h h b m d l Z C B U e X B l L n t D b 2 x 1 b W 4 x L D B 9 J n F 1 b 3 Q 7 L C Z x d W 9 0 O 1 N l Y 3 R p b 2 4 x L z E y c 2 V w d F 8 z M F 8 0 M C 9 D a G F u Z 2 V k I F R 5 c G U u e 0 N v b H V t b j I s M X 0 m c X V v d D s s J n F 1 b 3 Q 7 U 2 V j d G l v b j E v M T J z Z X B 0 X z M w X z Q w L 0 N o Y W 5 n Z W Q g V H l w Z S 5 7 Q 2 9 s d W 1 u M y w y f S Z x d W 9 0 O y w m c X V v d D t T Z W N 0 a W 9 u M S 8 x M n N l c H R f M z B f N D A v Q 2 h h b m d l Z C B U e X B l L n t D b 2 x 1 b W 4 0 L D N 9 J n F 1 b 3 Q 7 L C Z x d W 9 0 O 1 N l Y 3 R p b 2 4 x L z E y c 2 V w d F 8 z M F 8 0 M C 9 D a G F u Z 2 V k I F R 5 c G U u e 0 N v b H V t b j U s N H 0 m c X V v d D s s J n F 1 b 3 Q 7 U 2 V j d G l v b j E v M T J z Z X B 0 X z M w X z Q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N D A v Q 2 h h b m d l Z C B U e X B l L n t D b 2 x 1 b W 4 x L D B 9 J n F 1 b 3 Q 7 L C Z x d W 9 0 O 1 N l Y 3 R p b 2 4 x L z E y c 2 V w d F 8 z M F 8 0 M C 9 D a G F u Z 2 V k I F R 5 c G U u e 0 N v b H V t b j I s M X 0 m c X V v d D s s J n F 1 b 3 Q 7 U 2 V j d G l v b j E v M T J z Z X B 0 X z M w X z Q w L 0 N o Y W 5 n Z W Q g V H l w Z S 5 7 Q 2 9 s d W 1 u M y w y f S Z x d W 9 0 O y w m c X V v d D t T Z W N 0 a W 9 u M S 8 x M n N l c H R f M z B f N D A v Q 2 h h b m d l Z C B U e X B l L n t D b 2 x 1 b W 4 0 L D N 9 J n F 1 b 3 Q 7 L C Z x d W 9 0 O 1 N l Y 3 R p b 2 4 x L z E y c 2 V w d F 8 z M F 8 0 M C 9 D a G F u Z 2 V k I F R 5 c G U u e 0 N v b H V t b j U s N H 0 m c X V v d D s s J n F 1 b 3 Q 7 U 2 V j d G l v b j E v M T J z Z X B 0 X z M w X z Q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n N l c H R f M z B f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Q x O j U z L j E z M T Y 5 N j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N T A v Q 2 h h b m d l Z C B U e X B l L n t D b 2 x 1 b W 4 x L D B 9 J n F 1 b 3 Q 7 L C Z x d W 9 0 O 1 N l Y 3 R p b 2 4 x L z E y c 2 V w d F 8 z M F 8 1 M C 9 D a G F u Z 2 V k I F R 5 c G U u e 0 N v b H V t b j I s M X 0 m c X V v d D s s J n F 1 b 3 Q 7 U 2 V j d G l v b j E v M T J z Z X B 0 X z M w X z U w L 0 N o Y W 5 n Z W Q g V H l w Z S 5 7 Q 2 9 s d W 1 u M y w y f S Z x d W 9 0 O y w m c X V v d D t T Z W N 0 a W 9 u M S 8 x M n N l c H R f M z B f N T A v Q 2 h h b m d l Z C B U e X B l L n t D b 2 x 1 b W 4 0 L D N 9 J n F 1 b 3 Q 7 L C Z x d W 9 0 O 1 N l Y 3 R p b 2 4 x L z E y c 2 V w d F 8 z M F 8 1 M C 9 D a G F u Z 2 V k I F R 5 c G U u e 0 N v b H V t b j U s N H 0 m c X V v d D s s J n F 1 b 3 Q 7 U 2 V j d G l v b j E v M T J z Z X B 0 X z M w X z U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N T A v Q 2 h h b m d l Z C B U e X B l L n t D b 2 x 1 b W 4 x L D B 9 J n F 1 b 3 Q 7 L C Z x d W 9 0 O 1 N l Y 3 R p b 2 4 x L z E y c 2 V w d F 8 z M F 8 1 M C 9 D a G F u Z 2 V k I F R 5 c G U u e 0 N v b H V t b j I s M X 0 m c X V v d D s s J n F 1 b 3 Q 7 U 2 V j d G l v b j E v M T J z Z X B 0 X z M w X z U w L 0 N o Y W 5 n Z W Q g V H l w Z S 5 7 Q 2 9 s d W 1 u M y w y f S Z x d W 9 0 O y w m c X V v d D t T Z W N 0 a W 9 u M S 8 x M n N l c H R f M z B f N T A v Q 2 h h b m d l Z C B U e X B l L n t D b 2 x 1 b W 4 0 L D N 9 J n F 1 b 3 Q 7 L C Z x d W 9 0 O 1 N l Y 3 R p b 2 4 x L z E y c 2 V w d F 8 z M F 8 1 M C 9 D a G F u Z 2 V k I F R 5 c G U u e 0 N v b H V t b j U s N H 0 m c X V v d D s s J n F 1 b 3 Q 7 U 2 V j d G l v b j E v M T J z Z X B 0 X z M w X z U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J z Z X B 0 X z M w X 2 F s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D M 6 M T E u M j Q x N T M z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9 h b G w v Q 2 h h b m d l Z C B U e X B l L n t D b 2 x 1 b W 4 x L D B 9 J n F 1 b 3 Q 7 L C Z x d W 9 0 O 1 N l Y 3 R p b 2 4 x L z E y c 2 V w d F 8 z M F 9 h b G w v Q 2 h h b m d l Z C B U e X B l L n t D b 2 x 1 b W 4 y L D F 9 J n F 1 b 3 Q 7 L C Z x d W 9 0 O 1 N l Y 3 R p b 2 4 x L z E y c 2 V w d F 8 z M F 9 h b G w v Q 2 h h b m d l Z C B U e X B l L n t D b 2 x 1 b W 4 z L D J 9 J n F 1 b 3 Q 7 L C Z x d W 9 0 O 1 N l Y 3 R p b 2 4 x L z E y c 2 V w d F 8 z M F 9 h b G w v Q 2 h h b m d l Z C B U e X B l L n t D b 2 x 1 b W 4 0 L D N 9 J n F 1 b 3 Q 7 L C Z x d W 9 0 O 1 N l Y 3 R p b 2 4 x L z E y c 2 V w d F 8 z M F 9 h b G w v Q 2 h h b m d l Z C B U e X B l L n t D b 2 x 1 b W 4 1 L D R 9 J n F 1 b 3 Q 7 L C Z x d W 9 0 O 1 N l Y 3 R p b 2 4 x L z E y c 2 V w d F 8 z M F 9 h b G w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9 h b G w v Q 2 h h b m d l Z C B U e X B l L n t D b 2 x 1 b W 4 x L D B 9 J n F 1 b 3 Q 7 L C Z x d W 9 0 O 1 N l Y 3 R p b 2 4 x L z E y c 2 V w d F 8 z M F 9 h b G w v Q 2 h h b m d l Z C B U e X B l L n t D b 2 x 1 b W 4 y L D F 9 J n F 1 b 3 Q 7 L C Z x d W 9 0 O 1 N l Y 3 R p b 2 4 x L z E y c 2 V w d F 8 z M F 9 h b G w v Q 2 h h b m d l Z C B U e X B l L n t D b 2 x 1 b W 4 z L D J 9 J n F 1 b 3 Q 7 L C Z x d W 9 0 O 1 N l Y 3 R p b 2 4 x L z E y c 2 V w d F 8 z M F 9 h b G w v Q 2 h h b m d l Z C B U e X B l L n t D b 2 x 1 b W 4 0 L D N 9 J n F 1 b 3 Q 7 L C Z x d W 9 0 O 1 N l Y 3 R p b 2 4 x L z E y c 2 V w d F 8 z M F 9 h b G w v Q 2 h h b m d l Z C B U e X B l L n t D b 2 x 1 b W 4 1 L D R 9 J n F 1 b 3 Q 7 L C Z x d W 9 0 O 1 N l Y 3 R p b 2 4 x L z E y c 2 V w d F 8 z M F 9 h b G w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9 h b G w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b C w i C 0 Z k q 0 i O u u M C K E t j D g A A A A A C A A A A A A A D Z g A A w A A A A B A A A A D g w b B g S T h F P 7 3 A i 9 g G f k T R A A A A A A S A A A C g A A A A E A A A A A 4 V 4 Q S W 0 3 z 7 K e Z 4 7 P f 4 U h R Q A A A A z 6 D Q w 4 M o e o K G o s 3 j / w B c / u m 7 n D Z s O d 0 H + T C 7 Y k v h / N N 2 E P S c 2 W i g B / H m Y u U 4 D t 1 A H t g P v F / 6 c 5 w e t W c + l U G Y r f K w e X d P y p 9 F + 6 B a x g M N i c s U A A A A A 9 h I K M m B I I s D a 9 E s 4 p y e v F z U f v 8 = < / D a t a M a s h u p > 
</file>

<file path=customXml/itemProps1.xml><?xml version="1.0" encoding="utf-8"?>
<ds:datastoreItem xmlns:ds="http://schemas.openxmlformats.org/officeDocument/2006/customXml" ds:itemID="{C836DC43-7249-4D81-98CB-BFF41F371C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10</vt:lpstr>
      <vt:lpstr>20</vt:lpstr>
      <vt:lpstr>Sheet4</vt:lpstr>
      <vt:lpstr>30</vt:lpstr>
      <vt:lpstr>40</vt:lpstr>
      <vt:lpstr>Sheet5</vt:lpstr>
      <vt:lpstr>50</vt:lpstr>
      <vt:lpstr>Sheet6</vt:lpstr>
      <vt:lpstr>all</vt:lpstr>
      <vt:lpstr>results</vt:lpstr>
    </vt:vector>
  </TitlesOfParts>
  <Company>University of Bristol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Green</dc:creator>
  <cp:lastModifiedBy>Roger Green</cp:lastModifiedBy>
  <dcterms:created xsi:type="dcterms:W3CDTF">2019-09-10T13:49:20Z</dcterms:created>
  <dcterms:modified xsi:type="dcterms:W3CDTF">2020-01-27T17:15:07Z</dcterms:modified>
</cp:coreProperties>
</file>