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ocuments\phd\ant_array_test_rig\chamber_results\10Sept\"/>
    </mc:Choice>
  </mc:AlternateContent>
  <xr:revisionPtr revIDLastSave="0" documentId="13_ncr:1_{7A4468BE-BAB1-42D5-A871-82BFFD282047}" xr6:coauthVersionLast="44" xr6:coauthVersionMax="44" xr10:uidLastSave="{00000000-0000-0000-0000-000000000000}"/>
  <bookViews>
    <workbookView xWindow="5505" yWindow="2955" windowWidth="22830" windowHeight="11985" activeTab="9" xr2:uid="{ABDD987B-E289-4A29-A152-7DED8D710ED0}"/>
  </bookViews>
  <sheets>
    <sheet name="10" sheetId="2" r:id="rId1"/>
    <sheet name="Sheet3" sheetId="20" r:id="rId2"/>
    <sheet name="20" sheetId="3" r:id="rId3"/>
    <sheet name="30" sheetId="4" r:id="rId4"/>
    <sheet name="Sheet4" sheetId="21" r:id="rId5"/>
    <sheet name="40" sheetId="5" r:id="rId6"/>
    <sheet name="50" sheetId="6" r:id="rId7"/>
    <sheet name="Sheet5" sheetId="22" r:id="rId8"/>
    <sheet name="all" sheetId="8" r:id="rId9"/>
    <sheet name="results" sheetId="1" r:id="rId10"/>
  </sheets>
  <externalReferences>
    <externalReference r:id="rId11"/>
  </externalReferences>
  <definedNames>
    <definedName name="ExternalData_1" localSheetId="0" hidden="1">'10'!$A$1:$E$363</definedName>
    <definedName name="ExternalData_1" localSheetId="2" hidden="1">'20'!$A$1:$E$365</definedName>
    <definedName name="ExternalData_1" localSheetId="3" hidden="1">'30'!$A$1:$E$363</definedName>
    <definedName name="ExternalData_1" localSheetId="8" hidden="1">all!$A$1:$E$363</definedName>
    <definedName name="ExternalData_2" localSheetId="5" hidden="1">'40'!$A$1:$E$363</definedName>
    <definedName name="ExternalData_2" localSheetId="6" hidden="1">'50'!$A$1:$E$363</definedName>
    <definedName name="ExternalData_2" localSheetId="1" hidden="1">Sheet3!$A$1:$F$363</definedName>
    <definedName name="ExternalData_2" localSheetId="7" hidden="1">Sheet5!$A$1:$F$363</definedName>
    <definedName name="ExternalData_3" localSheetId="4" hidden="1">Sheet4!$A$1:$F$363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I3" i="2" s="1"/>
  <c r="F4" i="2"/>
  <c r="F5" i="2"/>
  <c r="F6" i="2"/>
  <c r="F7" i="2"/>
  <c r="F8" i="2"/>
  <c r="H8" i="2" s="1"/>
  <c r="F9" i="2"/>
  <c r="F10" i="2"/>
  <c r="I10" i="2" s="1"/>
  <c r="F11" i="2"/>
  <c r="H11" i="2" s="1"/>
  <c r="F12" i="2"/>
  <c r="F13" i="2"/>
  <c r="F14" i="2"/>
  <c r="F15" i="2"/>
  <c r="F16" i="2"/>
  <c r="H16" i="2" s="1"/>
  <c r="F17" i="2"/>
  <c r="F18" i="2"/>
  <c r="I18" i="2" s="1"/>
  <c r="F19" i="2"/>
  <c r="H19" i="2" s="1"/>
  <c r="F20" i="2"/>
  <c r="F21" i="2"/>
  <c r="F22" i="2"/>
  <c r="F23" i="2"/>
  <c r="F24" i="2"/>
  <c r="H24" i="2" s="1"/>
  <c r="F25" i="2"/>
  <c r="F26" i="2"/>
  <c r="I26" i="2" s="1"/>
  <c r="F27" i="2"/>
  <c r="H27" i="2" s="1"/>
  <c r="F28" i="2"/>
  <c r="F29" i="2"/>
  <c r="F30" i="2"/>
  <c r="F31" i="2"/>
  <c r="F32" i="2"/>
  <c r="H32" i="2" s="1"/>
  <c r="F33" i="2"/>
  <c r="F34" i="2"/>
  <c r="I34" i="2" s="1"/>
  <c r="F35" i="2"/>
  <c r="H35" i="2" s="1"/>
  <c r="F36" i="2"/>
  <c r="F37" i="2"/>
  <c r="F38" i="2"/>
  <c r="F39" i="2"/>
  <c r="F40" i="2"/>
  <c r="H40" i="2" s="1"/>
  <c r="F41" i="2"/>
  <c r="F42" i="2"/>
  <c r="I42" i="2" s="1"/>
  <c r="F43" i="2"/>
  <c r="H43" i="2" s="1"/>
  <c r="F44" i="2"/>
  <c r="F45" i="2"/>
  <c r="F46" i="2"/>
  <c r="F47" i="2"/>
  <c r="F48" i="2"/>
  <c r="H48" i="2" s="1"/>
  <c r="F49" i="2"/>
  <c r="F50" i="2"/>
  <c r="I50" i="2" s="1"/>
  <c r="F51" i="2"/>
  <c r="H51" i="2" s="1"/>
  <c r="F52" i="2"/>
  <c r="F53" i="2"/>
  <c r="F54" i="2"/>
  <c r="F55" i="2"/>
  <c r="F56" i="2"/>
  <c r="H56" i="2" s="1"/>
  <c r="F57" i="2"/>
  <c r="F58" i="2"/>
  <c r="I58" i="2" s="1"/>
  <c r="F59" i="2"/>
  <c r="H59" i="2" s="1"/>
  <c r="F60" i="2"/>
  <c r="F61" i="2"/>
  <c r="F62" i="2"/>
  <c r="F63" i="2"/>
  <c r="F64" i="2"/>
  <c r="H64" i="2" s="1"/>
  <c r="F65" i="2"/>
  <c r="F66" i="2"/>
  <c r="I66" i="2" s="1"/>
  <c r="F67" i="2"/>
  <c r="H67" i="2" s="1"/>
  <c r="F68" i="2"/>
  <c r="F69" i="2"/>
  <c r="F70" i="2"/>
  <c r="F71" i="2"/>
  <c r="F72" i="2"/>
  <c r="H72" i="2" s="1"/>
  <c r="F73" i="2"/>
  <c r="F74" i="2"/>
  <c r="I74" i="2" s="1"/>
  <c r="F75" i="2"/>
  <c r="H75" i="2" s="1"/>
  <c r="F76" i="2"/>
  <c r="F77" i="2"/>
  <c r="F78" i="2"/>
  <c r="F79" i="2"/>
  <c r="F80" i="2"/>
  <c r="H80" i="2" s="1"/>
  <c r="F81" i="2"/>
  <c r="F82" i="2"/>
  <c r="I82" i="2" s="1"/>
  <c r="F83" i="2"/>
  <c r="H83" i="2" s="1"/>
  <c r="F84" i="2"/>
  <c r="F85" i="2"/>
  <c r="F86" i="2"/>
  <c r="F87" i="2"/>
  <c r="F88" i="2"/>
  <c r="H88" i="2" s="1"/>
  <c r="F89" i="2"/>
  <c r="F90" i="2"/>
  <c r="I90" i="2" s="1"/>
  <c r="F91" i="2"/>
  <c r="H91" i="2" s="1"/>
  <c r="F92" i="2"/>
  <c r="F93" i="2"/>
  <c r="F94" i="2"/>
  <c r="F95" i="2"/>
  <c r="F96" i="2"/>
  <c r="I96" i="2" s="1"/>
  <c r="F97" i="2"/>
  <c r="F98" i="2"/>
  <c r="I98" i="2" s="1"/>
  <c r="F99" i="2"/>
  <c r="H99" i="2" s="1"/>
  <c r="F100" i="2"/>
  <c r="F101" i="2"/>
  <c r="F102" i="2"/>
  <c r="F103" i="2"/>
  <c r="F104" i="2"/>
  <c r="I104" i="2" s="1"/>
  <c r="F105" i="2"/>
  <c r="F106" i="2"/>
  <c r="I106" i="2" s="1"/>
  <c r="F107" i="2"/>
  <c r="H107" i="2" s="1"/>
  <c r="F108" i="2"/>
  <c r="F109" i="2"/>
  <c r="F110" i="2"/>
  <c r="F111" i="2"/>
  <c r="F112" i="2"/>
  <c r="H112" i="2" s="1"/>
  <c r="F113" i="2"/>
  <c r="F114" i="2"/>
  <c r="I114" i="2" s="1"/>
  <c r="F115" i="2"/>
  <c r="I115" i="2" s="1"/>
  <c r="F116" i="2"/>
  <c r="F117" i="2"/>
  <c r="F118" i="2"/>
  <c r="F119" i="2"/>
  <c r="F120" i="2"/>
  <c r="H120" i="2" s="1"/>
  <c r="F121" i="2"/>
  <c r="F122" i="2"/>
  <c r="I122" i="2" s="1"/>
  <c r="F123" i="2"/>
  <c r="H123" i="2" s="1"/>
  <c r="F124" i="2"/>
  <c r="F125" i="2"/>
  <c r="F126" i="2"/>
  <c r="F127" i="2"/>
  <c r="F128" i="2"/>
  <c r="I128" i="2" s="1"/>
  <c r="F129" i="2"/>
  <c r="F130" i="2"/>
  <c r="I130" i="2" s="1"/>
  <c r="F131" i="2"/>
  <c r="I131" i="2" s="1"/>
  <c r="F132" i="2"/>
  <c r="F133" i="2"/>
  <c r="F134" i="2"/>
  <c r="F135" i="2"/>
  <c r="F136" i="2"/>
  <c r="I136" i="2" s="1"/>
  <c r="F137" i="2"/>
  <c r="F138" i="2"/>
  <c r="I138" i="2" s="1"/>
  <c r="F139" i="2"/>
  <c r="H139" i="2" s="1"/>
  <c r="F140" i="2"/>
  <c r="F141" i="2"/>
  <c r="F142" i="2"/>
  <c r="F143" i="2"/>
  <c r="F144" i="2"/>
  <c r="H144" i="2" s="1"/>
  <c r="F145" i="2"/>
  <c r="F146" i="2"/>
  <c r="I146" i="2" s="1"/>
  <c r="F147" i="2"/>
  <c r="H147" i="2" s="1"/>
  <c r="F148" i="2"/>
  <c r="F149" i="2"/>
  <c r="F150" i="2"/>
  <c r="F151" i="2"/>
  <c r="F152" i="2"/>
  <c r="H152" i="2" s="1"/>
  <c r="F153" i="2"/>
  <c r="F154" i="2"/>
  <c r="I154" i="2" s="1"/>
  <c r="F155" i="2"/>
  <c r="H155" i="2" s="1"/>
  <c r="F156" i="2"/>
  <c r="F157" i="2"/>
  <c r="F158" i="2"/>
  <c r="F159" i="2"/>
  <c r="F160" i="2"/>
  <c r="H160" i="2" s="1"/>
  <c r="F161" i="2"/>
  <c r="F162" i="2"/>
  <c r="I162" i="2" s="1"/>
  <c r="F163" i="2"/>
  <c r="H163" i="2" s="1"/>
  <c r="F164" i="2"/>
  <c r="F165" i="2"/>
  <c r="F166" i="2"/>
  <c r="F167" i="2"/>
  <c r="F168" i="2"/>
  <c r="H168" i="2" s="1"/>
  <c r="F169" i="2"/>
  <c r="F170" i="2"/>
  <c r="I170" i="2" s="1"/>
  <c r="F171" i="2"/>
  <c r="H171" i="2" s="1"/>
  <c r="F172" i="2"/>
  <c r="F173" i="2"/>
  <c r="F174" i="2"/>
  <c r="F175" i="2"/>
  <c r="F176" i="2"/>
  <c r="H176" i="2" s="1"/>
  <c r="F177" i="2"/>
  <c r="F178" i="2"/>
  <c r="I178" i="2" s="1"/>
  <c r="F179" i="2"/>
  <c r="H179" i="2" s="1"/>
  <c r="F180" i="2"/>
  <c r="F181" i="2"/>
  <c r="F182" i="2"/>
  <c r="F183" i="2"/>
  <c r="F184" i="2"/>
  <c r="H184" i="2" s="1"/>
  <c r="F185" i="2"/>
  <c r="F186" i="2"/>
  <c r="I186" i="2" s="1"/>
  <c r="F187" i="2"/>
  <c r="H187" i="2" s="1"/>
  <c r="F188" i="2"/>
  <c r="F189" i="2"/>
  <c r="F190" i="2"/>
  <c r="F191" i="2"/>
  <c r="F192" i="2"/>
  <c r="H192" i="2" s="1"/>
  <c r="F193" i="2"/>
  <c r="F194" i="2"/>
  <c r="I194" i="2" s="1"/>
  <c r="F195" i="2"/>
  <c r="H195" i="2" s="1"/>
  <c r="F196" i="2"/>
  <c r="F197" i="2"/>
  <c r="F198" i="2"/>
  <c r="F199" i="2"/>
  <c r="F200" i="2"/>
  <c r="H200" i="2" s="1"/>
  <c r="F201" i="2"/>
  <c r="F202" i="2"/>
  <c r="I202" i="2" s="1"/>
  <c r="F203" i="2"/>
  <c r="H203" i="2" s="1"/>
  <c r="F204" i="2"/>
  <c r="F205" i="2"/>
  <c r="F206" i="2"/>
  <c r="F207" i="2"/>
  <c r="F208" i="2"/>
  <c r="I208" i="2" s="1"/>
  <c r="F209" i="2"/>
  <c r="F210" i="2"/>
  <c r="I210" i="2" s="1"/>
  <c r="F211" i="2"/>
  <c r="H211" i="2" s="1"/>
  <c r="F212" i="2"/>
  <c r="F213" i="2"/>
  <c r="F214" i="2"/>
  <c r="F215" i="2"/>
  <c r="F216" i="2"/>
  <c r="H216" i="2" s="1"/>
  <c r="F217" i="2"/>
  <c r="F218" i="2"/>
  <c r="I218" i="2" s="1"/>
  <c r="F219" i="2"/>
  <c r="I219" i="2" s="1"/>
  <c r="F220" i="2"/>
  <c r="F221" i="2"/>
  <c r="F222" i="2"/>
  <c r="F223" i="2"/>
  <c r="F224" i="2"/>
  <c r="H224" i="2" s="1"/>
  <c r="F225" i="2"/>
  <c r="F226" i="2"/>
  <c r="I226" i="2" s="1"/>
  <c r="F227" i="2"/>
  <c r="H227" i="2" s="1"/>
  <c r="F228" i="2"/>
  <c r="F229" i="2"/>
  <c r="F230" i="2"/>
  <c r="F231" i="2"/>
  <c r="F232" i="2"/>
  <c r="I232" i="2" s="1"/>
  <c r="F233" i="2"/>
  <c r="F234" i="2"/>
  <c r="I234" i="2" s="1"/>
  <c r="F235" i="2"/>
  <c r="I235" i="2" s="1"/>
  <c r="F236" i="2"/>
  <c r="F237" i="2"/>
  <c r="F238" i="2"/>
  <c r="F239" i="2"/>
  <c r="F240" i="2"/>
  <c r="I240" i="2" s="1"/>
  <c r="F241" i="2"/>
  <c r="F242" i="2"/>
  <c r="I242" i="2" s="1"/>
  <c r="F243" i="2"/>
  <c r="H243" i="2" s="1"/>
  <c r="F244" i="2"/>
  <c r="F245" i="2"/>
  <c r="F246" i="2"/>
  <c r="F247" i="2"/>
  <c r="F248" i="2"/>
  <c r="H248" i="2" s="1"/>
  <c r="F249" i="2"/>
  <c r="F250" i="2"/>
  <c r="I250" i="2" s="1"/>
  <c r="F251" i="2"/>
  <c r="H251" i="2" s="1"/>
  <c r="F252" i="2"/>
  <c r="F253" i="2"/>
  <c r="F254" i="2"/>
  <c r="F255" i="2"/>
  <c r="F256" i="2"/>
  <c r="H256" i="2" s="1"/>
  <c r="F257" i="2"/>
  <c r="F258" i="2"/>
  <c r="I258" i="2" s="1"/>
  <c r="F259" i="2"/>
  <c r="H259" i="2" s="1"/>
  <c r="F260" i="2"/>
  <c r="F261" i="2"/>
  <c r="F262" i="2"/>
  <c r="F263" i="2"/>
  <c r="F264" i="2"/>
  <c r="I264" i="2" s="1"/>
  <c r="F265" i="2"/>
  <c r="F266" i="2"/>
  <c r="I266" i="2" s="1"/>
  <c r="F267" i="2"/>
  <c r="H267" i="2" s="1"/>
  <c r="F268" i="2"/>
  <c r="F269" i="2"/>
  <c r="F270" i="2"/>
  <c r="F271" i="2"/>
  <c r="F272" i="2"/>
  <c r="H272" i="2" s="1"/>
  <c r="F273" i="2"/>
  <c r="F274" i="2"/>
  <c r="I274" i="2" s="1"/>
  <c r="F275" i="2"/>
  <c r="H275" i="2" s="1"/>
  <c r="F276" i="2"/>
  <c r="F277" i="2"/>
  <c r="F278" i="2"/>
  <c r="F279" i="2"/>
  <c r="F280" i="2"/>
  <c r="H280" i="2" s="1"/>
  <c r="F281" i="2"/>
  <c r="F282" i="2"/>
  <c r="I282" i="2" s="1"/>
  <c r="F283" i="2"/>
  <c r="H283" i="2" s="1"/>
  <c r="F284" i="2"/>
  <c r="F285" i="2"/>
  <c r="F286" i="2"/>
  <c r="F287" i="2"/>
  <c r="F288" i="2"/>
  <c r="H288" i="2" s="1"/>
  <c r="F289" i="2"/>
  <c r="F290" i="2"/>
  <c r="I290" i="2" s="1"/>
  <c r="F291" i="2"/>
  <c r="H291" i="2" s="1"/>
  <c r="F292" i="2"/>
  <c r="F293" i="2"/>
  <c r="F294" i="2"/>
  <c r="F295" i="2"/>
  <c r="F296" i="2"/>
  <c r="H296" i="2" s="1"/>
  <c r="F297" i="2"/>
  <c r="F298" i="2"/>
  <c r="I298" i="2" s="1"/>
  <c r="F299" i="2"/>
  <c r="H299" i="2" s="1"/>
  <c r="F300" i="2"/>
  <c r="F301" i="2"/>
  <c r="F302" i="2"/>
  <c r="F303" i="2"/>
  <c r="F304" i="2"/>
  <c r="H304" i="2" s="1"/>
  <c r="F305" i="2"/>
  <c r="F306" i="2"/>
  <c r="I306" i="2" s="1"/>
  <c r="F307" i="2"/>
  <c r="H307" i="2" s="1"/>
  <c r="F308" i="2"/>
  <c r="F309" i="2"/>
  <c r="F310" i="2"/>
  <c r="F311" i="2"/>
  <c r="F312" i="2"/>
  <c r="H312" i="2" s="1"/>
  <c r="F313" i="2"/>
  <c r="F314" i="2"/>
  <c r="I314" i="2" s="1"/>
  <c r="F315" i="2"/>
  <c r="H315" i="2" s="1"/>
  <c r="F316" i="2"/>
  <c r="F317" i="2"/>
  <c r="F318" i="2"/>
  <c r="F319" i="2"/>
  <c r="F320" i="2"/>
  <c r="H320" i="2" s="1"/>
  <c r="F321" i="2"/>
  <c r="F322" i="2"/>
  <c r="I322" i="2" s="1"/>
  <c r="F323" i="2"/>
  <c r="H323" i="2" s="1"/>
  <c r="F324" i="2"/>
  <c r="F325" i="2"/>
  <c r="F326" i="2"/>
  <c r="F327" i="2"/>
  <c r="F328" i="2"/>
  <c r="H328" i="2" s="1"/>
  <c r="F329" i="2"/>
  <c r="F330" i="2"/>
  <c r="I330" i="2" s="1"/>
  <c r="F331" i="2"/>
  <c r="H331" i="2" s="1"/>
  <c r="F332" i="2"/>
  <c r="F333" i="2"/>
  <c r="F334" i="2"/>
  <c r="F335" i="2"/>
  <c r="F336" i="2"/>
  <c r="I336" i="2" s="1"/>
  <c r="F337" i="2"/>
  <c r="F338" i="2"/>
  <c r="I338" i="2" s="1"/>
  <c r="F339" i="2"/>
  <c r="H339" i="2" s="1"/>
  <c r="F340" i="2"/>
  <c r="F341" i="2"/>
  <c r="F342" i="2"/>
  <c r="F343" i="2"/>
  <c r="F344" i="2"/>
  <c r="I344" i="2" s="1"/>
  <c r="F345" i="2"/>
  <c r="F346" i="2"/>
  <c r="I346" i="2" s="1"/>
  <c r="F347" i="2"/>
  <c r="H347" i="2" s="1"/>
  <c r="F348" i="2"/>
  <c r="F349" i="2"/>
  <c r="F350" i="2"/>
  <c r="F351" i="2"/>
  <c r="F352" i="2"/>
  <c r="H352" i="2" s="1"/>
  <c r="F353" i="2"/>
  <c r="F354" i="2"/>
  <c r="I354" i="2" s="1"/>
  <c r="F355" i="2"/>
  <c r="I355" i="2" s="1"/>
  <c r="F356" i="2"/>
  <c r="F357" i="2"/>
  <c r="F358" i="2"/>
  <c r="F359" i="2"/>
  <c r="F360" i="2"/>
  <c r="H360" i="2" s="1"/>
  <c r="F361" i="2"/>
  <c r="F362" i="2"/>
  <c r="I362" i="2" s="1"/>
  <c r="F363" i="2"/>
  <c r="H363" i="2" s="1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F133" i="8"/>
  <c r="G133" i="8"/>
  <c r="F134" i="8"/>
  <c r="G134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F154" i="8"/>
  <c r="G154" i="8"/>
  <c r="F155" i="8"/>
  <c r="G155" i="8"/>
  <c r="F156" i="8"/>
  <c r="G156" i="8"/>
  <c r="F157" i="8"/>
  <c r="G157" i="8"/>
  <c r="F158" i="8"/>
  <c r="G158" i="8"/>
  <c r="F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F179" i="8"/>
  <c r="G179" i="8"/>
  <c r="F180" i="8"/>
  <c r="G180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F204" i="8"/>
  <c r="G204" i="8"/>
  <c r="F205" i="8"/>
  <c r="G205" i="8"/>
  <c r="F206" i="8"/>
  <c r="G206" i="8"/>
  <c r="F207" i="8"/>
  <c r="G207" i="8"/>
  <c r="F208" i="8"/>
  <c r="G208" i="8"/>
  <c r="F209" i="8"/>
  <c r="G209" i="8"/>
  <c r="F210" i="8"/>
  <c r="G210" i="8"/>
  <c r="F211" i="8"/>
  <c r="G211" i="8"/>
  <c r="F212" i="8"/>
  <c r="G212" i="8"/>
  <c r="F213" i="8"/>
  <c r="G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F226" i="8"/>
  <c r="G226" i="8"/>
  <c r="F227" i="8"/>
  <c r="G227" i="8"/>
  <c r="F228" i="8"/>
  <c r="G228" i="8"/>
  <c r="F229" i="8"/>
  <c r="G229" i="8"/>
  <c r="F230" i="8"/>
  <c r="G230" i="8"/>
  <c r="F231" i="8"/>
  <c r="G231" i="8"/>
  <c r="F232" i="8"/>
  <c r="G232" i="8"/>
  <c r="F233" i="8"/>
  <c r="G233" i="8"/>
  <c r="F234" i="8"/>
  <c r="G234" i="8"/>
  <c r="F235" i="8"/>
  <c r="G235" i="8"/>
  <c r="F236" i="8"/>
  <c r="G236" i="8"/>
  <c r="F237" i="8"/>
  <c r="G237" i="8"/>
  <c r="F238" i="8"/>
  <c r="G238" i="8"/>
  <c r="F239" i="8"/>
  <c r="G239" i="8"/>
  <c r="F240" i="8"/>
  <c r="G240" i="8"/>
  <c r="F241" i="8"/>
  <c r="G241" i="8"/>
  <c r="F242" i="8"/>
  <c r="G242" i="8"/>
  <c r="F243" i="8"/>
  <c r="G243" i="8"/>
  <c r="F244" i="8"/>
  <c r="G244" i="8"/>
  <c r="F245" i="8"/>
  <c r="G245" i="8"/>
  <c r="F246" i="8"/>
  <c r="G246" i="8"/>
  <c r="F247" i="8"/>
  <c r="G247" i="8"/>
  <c r="F248" i="8"/>
  <c r="G248" i="8"/>
  <c r="F249" i="8"/>
  <c r="G249" i="8"/>
  <c r="F250" i="8"/>
  <c r="G250" i="8"/>
  <c r="F251" i="8"/>
  <c r="G251" i="8"/>
  <c r="F252" i="8"/>
  <c r="G252" i="8"/>
  <c r="F253" i="8"/>
  <c r="G253" i="8"/>
  <c r="F254" i="8"/>
  <c r="G254" i="8"/>
  <c r="F255" i="8"/>
  <c r="G255" i="8"/>
  <c r="F256" i="8"/>
  <c r="G256" i="8"/>
  <c r="F257" i="8"/>
  <c r="G257" i="8"/>
  <c r="F258" i="8"/>
  <c r="G258" i="8"/>
  <c r="F259" i="8"/>
  <c r="G259" i="8"/>
  <c r="F260" i="8"/>
  <c r="G260" i="8"/>
  <c r="F261" i="8"/>
  <c r="G261" i="8"/>
  <c r="F262" i="8"/>
  <c r="G262" i="8"/>
  <c r="F263" i="8"/>
  <c r="G263" i="8"/>
  <c r="F264" i="8"/>
  <c r="G264" i="8"/>
  <c r="F265" i="8"/>
  <c r="G265" i="8"/>
  <c r="F266" i="8"/>
  <c r="G266" i="8"/>
  <c r="F267" i="8"/>
  <c r="G267" i="8"/>
  <c r="F268" i="8"/>
  <c r="G268" i="8"/>
  <c r="F269" i="8"/>
  <c r="G269" i="8"/>
  <c r="F270" i="8"/>
  <c r="G270" i="8"/>
  <c r="F271" i="8"/>
  <c r="G271" i="8"/>
  <c r="F272" i="8"/>
  <c r="G272" i="8"/>
  <c r="F273" i="8"/>
  <c r="G273" i="8"/>
  <c r="F274" i="8"/>
  <c r="G274" i="8"/>
  <c r="F275" i="8"/>
  <c r="G275" i="8"/>
  <c r="F276" i="8"/>
  <c r="G276" i="8"/>
  <c r="F277" i="8"/>
  <c r="G277" i="8"/>
  <c r="F278" i="8"/>
  <c r="G278" i="8"/>
  <c r="F279" i="8"/>
  <c r="G279" i="8"/>
  <c r="F280" i="8"/>
  <c r="G280" i="8"/>
  <c r="F281" i="8"/>
  <c r="G281" i="8"/>
  <c r="F282" i="8"/>
  <c r="G282" i="8"/>
  <c r="F283" i="8"/>
  <c r="G283" i="8"/>
  <c r="F284" i="8"/>
  <c r="G284" i="8"/>
  <c r="F285" i="8"/>
  <c r="G285" i="8"/>
  <c r="F286" i="8"/>
  <c r="G286" i="8"/>
  <c r="F287" i="8"/>
  <c r="G287" i="8"/>
  <c r="F288" i="8"/>
  <c r="G288" i="8"/>
  <c r="F289" i="8"/>
  <c r="G289" i="8"/>
  <c r="F290" i="8"/>
  <c r="G290" i="8"/>
  <c r="F291" i="8"/>
  <c r="G291" i="8"/>
  <c r="F292" i="8"/>
  <c r="G292" i="8"/>
  <c r="F293" i="8"/>
  <c r="G293" i="8"/>
  <c r="F294" i="8"/>
  <c r="G294" i="8"/>
  <c r="F295" i="8"/>
  <c r="G295" i="8"/>
  <c r="F296" i="8"/>
  <c r="G296" i="8"/>
  <c r="F297" i="8"/>
  <c r="G297" i="8"/>
  <c r="F298" i="8"/>
  <c r="G298" i="8"/>
  <c r="F299" i="8"/>
  <c r="G299" i="8"/>
  <c r="F300" i="8"/>
  <c r="G300" i="8"/>
  <c r="F301" i="8"/>
  <c r="G301" i="8"/>
  <c r="F302" i="8"/>
  <c r="G302" i="8"/>
  <c r="F303" i="8"/>
  <c r="G303" i="8"/>
  <c r="F304" i="8"/>
  <c r="G304" i="8"/>
  <c r="F305" i="8"/>
  <c r="G305" i="8"/>
  <c r="F306" i="8"/>
  <c r="G306" i="8"/>
  <c r="F307" i="8"/>
  <c r="G307" i="8"/>
  <c r="F308" i="8"/>
  <c r="G308" i="8"/>
  <c r="F309" i="8"/>
  <c r="G309" i="8"/>
  <c r="F310" i="8"/>
  <c r="G310" i="8"/>
  <c r="F311" i="8"/>
  <c r="G311" i="8"/>
  <c r="F312" i="8"/>
  <c r="G312" i="8"/>
  <c r="F313" i="8"/>
  <c r="G313" i="8"/>
  <c r="F314" i="8"/>
  <c r="G314" i="8"/>
  <c r="F315" i="8"/>
  <c r="G315" i="8"/>
  <c r="F316" i="8"/>
  <c r="G316" i="8"/>
  <c r="F317" i="8"/>
  <c r="G317" i="8"/>
  <c r="F318" i="8"/>
  <c r="G318" i="8"/>
  <c r="F319" i="8"/>
  <c r="G319" i="8"/>
  <c r="F320" i="8"/>
  <c r="G320" i="8"/>
  <c r="F321" i="8"/>
  <c r="G321" i="8"/>
  <c r="F322" i="8"/>
  <c r="G322" i="8"/>
  <c r="F323" i="8"/>
  <c r="G323" i="8"/>
  <c r="F324" i="8"/>
  <c r="G324" i="8"/>
  <c r="F325" i="8"/>
  <c r="G325" i="8"/>
  <c r="F326" i="8"/>
  <c r="G326" i="8"/>
  <c r="F327" i="8"/>
  <c r="G327" i="8"/>
  <c r="F328" i="8"/>
  <c r="G328" i="8"/>
  <c r="F329" i="8"/>
  <c r="G329" i="8"/>
  <c r="F330" i="8"/>
  <c r="G330" i="8"/>
  <c r="F331" i="8"/>
  <c r="G331" i="8"/>
  <c r="F332" i="8"/>
  <c r="G332" i="8"/>
  <c r="F333" i="8"/>
  <c r="G333" i="8"/>
  <c r="F334" i="8"/>
  <c r="G334" i="8"/>
  <c r="F335" i="8"/>
  <c r="G335" i="8"/>
  <c r="F336" i="8"/>
  <c r="G336" i="8"/>
  <c r="F337" i="8"/>
  <c r="G337" i="8"/>
  <c r="F338" i="8"/>
  <c r="G338" i="8"/>
  <c r="F339" i="8"/>
  <c r="G339" i="8"/>
  <c r="F340" i="8"/>
  <c r="G340" i="8"/>
  <c r="F341" i="8"/>
  <c r="G341" i="8"/>
  <c r="F342" i="8"/>
  <c r="G342" i="8"/>
  <c r="F343" i="8"/>
  <c r="G343" i="8"/>
  <c r="F344" i="8"/>
  <c r="G344" i="8"/>
  <c r="F345" i="8"/>
  <c r="G345" i="8"/>
  <c r="F346" i="8"/>
  <c r="G346" i="8"/>
  <c r="F347" i="8"/>
  <c r="G347" i="8"/>
  <c r="F348" i="8"/>
  <c r="G348" i="8"/>
  <c r="F349" i="8"/>
  <c r="G349" i="8"/>
  <c r="F350" i="8"/>
  <c r="G350" i="8"/>
  <c r="F351" i="8"/>
  <c r="G351" i="8"/>
  <c r="F352" i="8"/>
  <c r="G352" i="8"/>
  <c r="F353" i="8"/>
  <c r="G353" i="8"/>
  <c r="F354" i="8"/>
  <c r="G354" i="8"/>
  <c r="F355" i="8"/>
  <c r="G355" i="8"/>
  <c r="F356" i="8"/>
  <c r="G356" i="8"/>
  <c r="F357" i="8"/>
  <c r="G357" i="8"/>
  <c r="F358" i="8"/>
  <c r="G358" i="8"/>
  <c r="F359" i="8"/>
  <c r="G359" i="8"/>
  <c r="F360" i="8"/>
  <c r="G360" i="8"/>
  <c r="F361" i="8"/>
  <c r="G361" i="8"/>
  <c r="F362" i="8"/>
  <c r="G362" i="8"/>
  <c r="F363" i="8"/>
  <c r="G363" i="8"/>
  <c r="G3" i="8"/>
  <c r="F3" i="8"/>
  <c r="K201" i="5"/>
  <c r="H297" i="5"/>
  <c r="K339" i="5"/>
  <c r="I246" i="4"/>
  <c r="I291" i="4"/>
  <c r="I335" i="4"/>
  <c r="H4" i="2"/>
  <c r="I4" i="2"/>
  <c r="H5" i="2"/>
  <c r="I5" i="2"/>
  <c r="H6" i="2"/>
  <c r="I6" i="2"/>
  <c r="H7" i="2"/>
  <c r="I7" i="2"/>
  <c r="H9" i="2"/>
  <c r="I9" i="2"/>
  <c r="H12" i="2"/>
  <c r="I12" i="2"/>
  <c r="H13" i="2"/>
  <c r="I13" i="2"/>
  <c r="H14" i="2"/>
  <c r="I14" i="2"/>
  <c r="H15" i="2"/>
  <c r="I15" i="2"/>
  <c r="H17" i="2"/>
  <c r="I17" i="2"/>
  <c r="H20" i="2"/>
  <c r="I20" i="2"/>
  <c r="H21" i="2"/>
  <c r="I21" i="2"/>
  <c r="H22" i="2"/>
  <c r="I22" i="2"/>
  <c r="H23" i="2"/>
  <c r="I23" i="2"/>
  <c r="H25" i="2"/>
  <c r="I25" i="2"/>
  <c r="H28" i="2"/>
  <c r="I28" i="2"/>
  <c r="H29" i="2"/>
  <c r="I29" i="2"/>
  <c r="H30" i="2"/>
  <c r="I30" i="2"/>
  <c r="H31" i="2"/>
  <c r="I31" i="2"/>
  <c r="H33" i="2"/>
  <c r="I33" i="2"/>
  <c r="H36" i="2"/>
  <c r="I36" i="2"/>
  <c r="H37" i="2"/>
  <c r="I37" i="2"/>
  <c r="H38" i="2"/>
  <c r="I38" i="2"/>
  <c r="H39" i="2"/>
  <c r="I39" i="2"/>
  <c r="I40" i="2"/>
  <c r="H41" i="2"/>
  <c r="I41" i="2"/>
  <c r="H44" i="2"/>
  <c r="I44" i="2"/>
  <c r="H45" i="2"/>
  <c r="I45" i="2"/>
  <c r="H46" i="2"/>
  <c r="I46" i="2"/>
  <c r="H47" i="2"/>
  <c r="I47" i="2"/>
  <c r="H49" i="2"/>
  <c r="I49" i="2"/>
  <c r="H52" i="2"/>
  <c r="I52" i="2"/>
  <c r="H53" i="2"/>
  <c r="I53" i="2"/>
  <c r="H54" i="2"/>
  <c r="I54" i="2"/>
  <c r="H55" i="2"/>
  <c r="I55" i="2"/>
  <c r="H57" i="2"/>
  <c r="I57" i="2"/>
  <c r="H60" i="2"/>
  <c r="I60" i="2"/>
  <c r="H61" i="2"/>
  <c r="I61" i="2"/>
  <c r="H62" i="2"/>
  <c r="I62" i="2"/>
  <c r="H63" i="2"/>
  <c r="I63" i="2"/>
  <c r="H65" i="2"/>
  <c r="I65" i="2"/>
  <c r="H68" i="2"/>
  <c r="I68" i="2"/>
  <c r="H69" i="2"/>
  <c r="I69" i="2"/>
  <c r="H70" i="2"/>
  <c r="I70" i="2"/>
  <c r="H71" i="2"/>
  <c r="I71" i="2"/>
  <c r="I72" i="2"/>
  <c r="H73" i="2"/>
  <c r="I73" i="2"/>
  <c r="H76" i="2"/>
  <c r="I76" i="2"/>
  <c r="H77" i="2"/>
  <c r="I77" i="2"/>
  <c r="H78" i="2"/>
  <c r="I78" i="2"/>
  <c r="H79" i="2"/>
  <c r="I79" i="2"/>
  <c r="H81" i="2"/>
  <c r="I81" i="2"/>
  <c r="I83" i="2"/>
  <c r="H84" i="2"/>
  <c r="I84" i="2"/>
  <c r="H85" i="2"/>
  <c r="I85" i="2"/>
  <c r="H86" i="2"/>
  <c r="I86" i="2"/>
  <c r="H87" i="2"/>
  <c r="I87" i="2"/>
  <c r="H89" i="2"/>
  <c r="I89" i="2"/>
  <c r="H92" i="2"/>
  <c r="I92" i="2"/>
  <c r="H93" i="2"/>
  <c r="I93" i="2"/>
  <c r="H94" i="2"/>
  <c r="I94" i="2"/>
  <c r="H95" i="2"/>
  <c r="I95" i="2"/>
  <c r="H97" i="2"/>
  <c r="I97" i="2"/>
  <c r="I99" i="2"/>
  <c r="H100" i="2"/>
  <c r="I100" i="2"/>
  <c r="H101" i="2"/>
  <c r="I101" i="2"/>
  <c r="H102" i="2"/>
  <c r="I102" i="2"/>
  <c r="H103" i="2"/>
  <c r="I103" i="2"/>
  <c r="H104" i="2"/>
  <c r="H105" i="2"/>
  <c r="I105" i="2"/>
  <c r="H108" i="2"/>
  <c r="I108" i="2"/>
  <c r="H109" i="2"/>
  <c r="I109" i="2"/>
  <c r="H110" i="2"/>
  <c r="I110" i="2"/>
  <c r="H111" i="2"/>
  <c r="I111" i="2"/>
  <c r="H113" i="2"/>
  <c r="I113" i="2"/>
  <c r="H115" i="2"/>
  <c r="H116" i="2"/>
  <c r="I116" i="2"/>
  <c r="H117" i="2"/>
  <c r="I117" i="2"/>
  <c r="H118" i="2"/>
  <c r="I118" i="2"/>
  <c r="H119" i="2"/>
  <c r="I119" i="2"/>
  <c r="H121" i="2"/>
  <c r="I121" i="2"/>
  <c r="H124" i="2"/>
  <c r="I124" i="2"/>
  <c r="H125" i="2"/>
  <c r="I125" i="2"/>
  <c r="H126" i="2"/>
  <c r="I126" i="2"/>
  <c r="H127" i="2"/>
  <c r="I127" i="2"/>
  <c r="H129" i="2"/>
  <c r="I129" i="2"/>
  <c r="H131" i="2"/>
  <c r="H132" i="2"/>
  <c r="I132" i="2"/>
  <c r="H133" i="2"/>
  <c r="I133" i="2"/>
  <c r="H134" i="2"/>
  <c r="I134" i="2"/>
  <c r="H135" i="2"/>
  <c r="I135" i="2"/>
  <c r="H136" i="2"/>
  <c r="H137" i="2"/>
  <c r="I137" i="2"/>
  <c r="H140" i="2"/>
  <c r="I140" i="2"/>
  <c r="H141" i="2"/>
  <c r="I141" i="2"/>
  <c r="H142" i="2"/>
  <c r="I142" i="2"/>
  <c r="H143" i="2"/>
  <c r="I143" i="2"/>
  <c r="I144" i="2"/>
  <c r="H145" i="2"/>
  <c r="I145" i="2"/>
  <c r="H148" i="2"/>
  <c r="I148" i="2"/>
  <c r="H149" i="2"/>
  <c r="I149" i="2"/>
  <c r="H150" i="2"/>
  <c r="I150" i="2"/>
  <c r="H151" i="2"/>
  <c r="I151" i="2"/>
  <c r="H153" i="2"/>
  <c r="I153" i="2"/>
  <c r="H156" i="2"/>
  <c r="I156" i="2"/>
  <c r="H157" i="2"/>
  <c r="I157" i="2"/>
  <c r="H158" i="2"/>
  <c r="I158" i="2"/>
  <c r="H159" i="2"/>
  <c r="I159" i="2"/>
  <c r="H161" i="2"/>
  <c r="I161" i="2"/>
  <c r="H164" i="2"/>
  <c r="I164" i="2"/>
  <c r="H165" i="2"/>
  <c r="I165" i="2"/>
  <c r="H166" i="2"/>
  <c r="I166" i="2"/>
  <c r="H167" i="2"/>
  <c r="I167" i="2"/>
  <c r="H169" i="2"/>
  <c r="I169" i="2"/>
  <c r="H172" i="2"/>
  <c r="I172" i="2"/>
  <c r="H173" i="2"/>
  <c r="I173" i="2"/>
  <c r="H174" i="2"/>
  <c r="I174" i="2"/>
  <c r="H175" i="2"/>
  <c r="I175" i="2"/>
  <c r="I176" i="2"/>
  <c r="H177" i="2"/>
  <c r="I177" i="2"/>
  <c r="H180" i="2"/>
  <c r="I180" i="2"/>
  <c r="H181" i="2"/>
  <c r="I181" i="2"/>
  <c r="H182" i="2"/>
  <c r="I182" i="2"/>
  <c r="H183" i="2"/>
  <c r="I183" i="2"/>
  <c r="H185" i="2"/>
  <c r="I185" i="2"/>
  <c r="I187" i="2"/>
  <c r="H188" i="2"/>
  <c r="I188" i="2"/>
  <c r="H189" i="2"/>
  <c r="I189" i="2"/>
  <c r="H190" i="2"/>
  <c r="I190" i="2"/>
  <c r="H191" i="2"/>
  <c r="I191" i="2"/>
  <c r="H193" i="2"/>
  <c r="I193" i="2"/>
  <c r="H196" i="2"/>
  <c r="I196" i="2"/>
  <c r="H197" i="2"/>
  <c r="I197" i="2"/>
  <c r="H198" i="2"/>
  <c r="I198" i="2"/>
  <c r="H199" i="2"/>
  <c r="I199" i="2"/>
  <c r="H201" i="2"/>
  <c r="I201" i="2"/>
  <c r="I203" i="2"/>
  <c r="H204" i="2"/>
  <c r="I204" i="2"/>
  <c r="H205" i="2"/>
  <c r="I205" i="2"/>
  <c r="H206" i="2"/>
  <c r="I206" i="2"/>
  <c r="H207" i="2"/>
  <c r="I207" i="2"/>
  <c r="H208" i="2"/>
  <c r="H209" i="2"/>
  <c r="I209" i="2"/>
  <c r="H212" i="2"/>
  <c r="I212" i="2"/>
  <c r="H213" i="2"/>
  <c r="I213" i="2"/>
  <c r="H214" i="2"/>
  <c r="I214" i="2"/>
  <c r="H215" i="2"/>
  <c r="I215" i="2"/>
  <c r="H217" i="2"/>
  <c r="I217" i="2"/>
  <c r="H219" i="2"/>
  <c r="H220" i="2"/>
  <c r="I220" i="2"/>
  <c r="H221" i="2"/>
  <c r="I221" i="2"/>
  <c r="H222" i="2"/>
  <c r="I222" i="2"/>
  <c r="H223" i="2"/>
  <c r="I223" i="2"/>
  <c r="H225" i="2"/>
  <c r="I225" i="2"/>
  <c r="H228" i="2"/>
  <c r="I228" i="2"/>
  <c r="H229" i="2"/>
  <c r="I229" i="2"/>
  <c r="H230" i="2"/>
  <c r="I230" i="2"/>
  <c r="H231" i="2"/>
  <c r="I231" i="2"/>
  <c r="H233" i="2"/>
  <c r="I233" i="2"/>
  <c r="H235" i="2"/>
  <c r="H236" i="2"/>
  <c r="I236" i="2"/>
  <c r="H237" i="2"/>
  <c r="I237" i="2"/>
  <c r="H238" i="2"/>
  <c r="I238" i="2"/>
  <c r="H239" i="2"/>
  <c r="I239" i="2"/>
  <c r="H240" i="2"/>
  <c r="H241" i="2"/>
  <c r="I241" i="2"/>
  <c r="H244" i="2"/>
  <c r="I244" i="2"/>
  <c r="H245" i="2"/>
  <c r="I245" i="2"/>
  <c r="H246" i="2"/>
  <c r="I246" i="2"/>
  <c r="H247" i="2"/>
  <c r="I247" i="2"/>
  <c r="H249" i="2"/>
  <c r="I249" i="2"/>
  <c r="H252" i="2"/>
  <c r="I252" i="2"/>
  <c r="H253" i="2"/>
  <c r="I253" i="2"/>
  <c r="H254" i="2"/>
  <c r="I254" i="2"/>
  <c r="H255" i="2"/>
  <c r="I255" i="2"/>
  <c r="H257" i="2"/>
  <c r="I257" i="2"/>
  <c r="H260" i="2"/>
  <c r="I260" i="2"/>
  <c r="H261" i="2"/>
  <c r="I261" i="2"/>
  <c r="H262" i="2"/>
  <c r="I262" i="2"/>
  <c r="H263" i="2"/>
  <c r="I263" i="2"/>
  <c r="H265" i="2"/>
  <c r="I265" i="2"/>
  <c r="H268" i="2"/>
  <c r="I268" i="2"/>
  <c r="H269" i="2"/>
  <c r="I269" i="2"/>
  <c r="H270" i="2"/>
  <c r="I270" i="2"/>
  <c r="H271" i="2"/>
  <c r="I271" i="2"/>
  <c r="H273" i="2"/>
  <c r="I273" i="2"/>
  <c r="H276" i="2"/>
  <c r="I276" i="2"/>
  <c r="H277" i="2"/>
  <c r="I277" i="2"/>
  <c r="H278" i="2"/>
  <c r="I278" i="2"/>
  <c r="H279" i="2"/>
  <c r="I279" i="2"/>
  <c r="I280" i="2"/>
  <c r="H281" i="2"/>
  <c r="I281" i="2"/>
  <c r="H284" i="2"/>
  <c r="I284" i="2"/>
  <c r="H285" i="2"/>
  <c r="I285" i="2"/>
  <c r="H286" i="2"/>
  <c r="I286" i="2"/>
  <c r="H287" i="2"/>
  <c r="I287" i="2"/>
  <c r="H289" i="2"/>
  <c r="I289" i="2"/>
  <c r="H292" i="2"/>
  <c r="I292" i="2"/>
  <c r="H293" i="2"/>
  <c r="I293" i="2"/>
  <c r="H294" i="2"/>
  <c r="I294" i="2"/>
  <c r="H295" i="2"/>
  <c r="I295" i="2"/>
  <c r="H297" i="2"/>
  <c r="I297" i="2"/>
  <c r="H300" i="2"/>
  <c r="I300" i="2"/>
  <c r="H301" i="2"/>
  <c r="I301" i="2"/>
  <c r="H302" i="2"/>
  <c r="I302" i="2"/>
  <c r="H303" i="2"/>
  <c r="I303" i="2"/>
  <c r="H305" i="2"/>
  <c r="I305" i="2"/>
  <c r="H308" i="2"/>
  <c r="I308" i="2"/>
  <c r="H309" i="2"/>
  <c r="I309" i="2"/>
  <c r="H310" i="2"/>
  <c r="I310" i="2"/>
  <c r="H311" i="2"/>
  <c r="I311" i="2"/>
  <c r="I312" i="2"/>
  <c r="H313" i="2"/>
  <c r="I313" i="2"/>
  <c r="H316" i="2"/>
  <c r="I316" i="2"/>
  <c r="H317" i="2"/>
  <c r="I317" i="2"/>
  <c r="H318" i="2"/>
  <c r="I318" i="2"/>
  <c r="H319" i="2"/>
  <c r="I319" i="2"/>
  <c r="H321" i="2"/>
  <c r="I321" i="2"/>
  <c r="I323" i="2"/>
  <c r="H324" i="2"/>
  <c r="I324" i="2"/>
  <c r="H325" i="2"/>
  <c r="I325" i="2"/>
  <c r="H326" i="2"/>
  <c r="I326" i="2"/>
  <c r="H327" i="2"/>
  <c r="I327" i="2"/>
  <c r="H329" i="2"/>
  <c r="I329" i="2"/>
  <c r="H332" i="2"/>
  <c r="I332" i="2"/>
  <c r="H333" i="2"/>
  <c r="I333" i="2"/>
  <c r="H334" i="2"/>
  <c r="I334" i="2"/>
  <c r="H335" i="2"/>
  <c r="I335" i="2"/>
  <c r="H337" i="2"/>
  <c r="I337" i="2"/>
  <c r="I339" i="2"/>
  <c r="H340" i="2"/>
  <c r="I340" i="2"/>
  <c r="H341" i="2"/>
  <c r="I341" i="2"/>
  <c r="H342" i="2"/>
  <c r="I342" i="2"/>
  <c r="H343" i="2"/>
  <c r="I343" i="2"/>
  <c r="H344" i="2"/>
  <c r="H345" i="2"/>
  <c r="I345" i="2"/>
  <c r="H348" i="2"/>
  <c r="I348" i="2"/>
  <c r="H349" i="2"/>
  <c r="I349" i="2"/>
  <c r="H350" i="2"/>
  <c r="I350" i="2"/>
  <c r="H351" i="2"/>
  <c r="I351" i="2"/>
  <c r="H353" i="2"/>
  <c r="I353" i="2"/>
  <c r="H355" i="2"/>
  <c r="H356" i="2"/>
  <c r="I356" i="2"/>
  <c r="H357" i="2"/>
  <c r="I357" i="2"/>
  <c r="H358" i="2"/>
  <c r="I358" i="2"/>
  <c r="H359" i="2"/>
  <c r="I359" i="2"/>
  <c r="H361" i="2"/>
  <c r="I361" i="2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I77" i="6" s="1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I131" i="6" s="1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K140" i="6" s="1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H149" i="6" s="1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H157" i="6" s="1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J165" i="6" s="1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K173" i="6" s="1"/>
  <c r="F174" i="6"/>
  <c r="G174" i="6"/>
  <c r="F175" i="6"/>
  <c r="G175" i="6"/>
  <c r="F176" i="6"/>
  <c r="G176" i="6"/>
  <c r="F177" i="6"/>
  <c r="G177" i="6"/>
  <c r="F178" i="6"/>
  <c r="G178" i="6"/>
  <c r="K178" i="6" s="1"/>
  <c r="F179" i="6"/>
  <c r="G179" i="6"/>
  <c r="F180" i="6"/>
  <c r="G180" i="6"/>
  <c r="F181" i="6"/>
  <c r="G181" i="6"/>
  <c r="F182" i="6"/>
  <c r="G182" i="6"/>
  <c r="F183" i="6"/>
  <c r="G183" i="6"/>
  <c r="F184" i="6"/>
  <c r="I184" i="6" s="1"/>
  <c r="G184" i="6"/>
  <c r="F185" i="6"/>
  <c r="G185" i="6"/>
  <c r="F186" i="6"/>
  <c r="G186" i="6"/>
  <c r="F187" i="6"/>
  <c r="G187" i="6"/>
  <c r="F188" i="6"/>
  <c r="G188" i="6"/>
  <c r="F189" i="6"/>
  <c r="G189" i="6"/>
  <c r="K189" i="6" s="1"/>
  <c r="F190" i="6"/>
  <c r="G190" i="6"/>
  <c r="F191" i="6"/>
  <c r="G191" i="6"/>
  <c r="F192" i="6"/>
  <c r="G192" i="6"/>
  <c r="F193" i="6"/>
  <c r="G193" i="6"/>
  <c r="F194" i="6"/>
  <c r="G194" i="6"/>
  <c r="K194" i="6" s="1"/>
  <c r="F195" i="6"/>
  <c r="G195" i="6"/>
  <c r="F196" i="6"/>
  <c r="G196" i="6"/>
  <c r="F197" i="6"/>
  <c r="G197" i="6"/>
  <c r="F198" i="6"/>
  <c r="G198" i="6"/>
  <c r="F199" i="6"/>
  <c r="G199" i="6"/>
  <c r="F200" i="6"/>
  <c r="I200" i="6" s="1"/>
  <c r="G200" i="6"/>
  <c r="F201" i="6"/>
  <c r="G201" i="6"/>
  <c r="F202" i="6"/>
  <c r="G202" i="6"/>
  <c r="F203" i="6"/>
  <c r="G203" i="6"/>
  <c r="F204" i="6"/>
  <c r="G204" i="6"/>
  <c r="F205" i="6"/>
  <c r="G205" i="6"/>
  <c r="K205" i="6" s="1"/>
  <c r="F206" i="6"/>
  <c r="G206" i="6"/>
  <c r="F207" i="6"/>
  <c r="G207" i="6"/>
  <c r="F208" i="6"/>
  <c r="G208" i="6"/>
  <c r="F209" i="6"/>
  <c r="G209" i="6"/>
  <c r="F210" i="6"/>
  <c r="G210" i="6"/>
  <c r="K210" i="6" s="1"/>
  <c r="F211" i="6"/>
  <c r="G211" i="6"/>
  <c r="F212" i="6"/>
  <c r="G212" i="6"/>
  <c r="F213" i="6"/>
  <c r="G213" i="6"/>
  <c r="F214" i="6"/>
  <c r="G214" i="6"/>
  <c r="K214" i="6" s="1"/>
  <c r="F215" i="6"/>
  <c r="G215" i="6"/>
  <c r="F216" i="6"/>
  <c r="G216" i="6"/>
  <c r="F217" i="6"/>
  <c r="G217" i="6"/>
  <c r="F218" i="6"/>
  <c r="I218" i="6" s="1"/>
  <c r="G218" i="6"/>
  <c r="F219" i="6"/>
  <c r="G219" i="6"/>
  <c r="F220" i="6"/>
  <c r="G220" i="6"/>
  <c r="F221" i="6"/>
  <c r="I221" i="6" s="1"/>
  <c r="G221" i="6"/>
  <c r="F222" i="6"/>
  <c r="G222" i="6"/>
  <c r="F223" i="6"/>
  <c r="G223" i="6"/>
  <c r="F224" i="6"/>
  <c r="H224" i="6" s="1"/>
  <c r="G224" i="6"/>
  <c r="F225" i="6"/>
  <c r="G225" i="6"/>
  <c r="F226" i="6"/>
  <c r="G226" i="6"/>
  <c r="F227" i="6"/>
  <c r="G227" i="6"/>
  <c r="K227" i="6" s="1"/>
  <c r="F228" i="6"/>
  <c r="G228" i="6"/>
  <c r="F229" i="6"/>
  <c r="G229" i="6"/>
  <c r="F230" i="6"/>
  <c r="G230" i="6"/>
  <c r="K230" i="6" s="1"/>
  <c r="F231" i="6"/>
  <c r="G231" i="6"/>
  <c r="F232" i="6"/>
  <c r="G232" i="6"/>
  <c r="F233" i="6"/>
  <c r="G233" i="6"/>
  <c r="F234" i="6"/>
  <c r="I234" i="6" s="1"/>
  <c r="G234" i="6"/>
  <c r="F235" i="6"/>
  <c r="G235" i="6"/>
  <c r="F236" i="6"/>
  <c r="G236" i="6"/>
  <c r="F237" i="6"/>
  <c r="I237" i="6" s="1"/>
  <c r="G237" i="6"/>
  <c r="F238" i="6"/>
  <c r="G238" i="6"/>
  <c r="F239" i="6"/>
  <c r="G239" i="6"/>
  <c r="F240" i="6"/>
  <c r="H240" i="6" s="1"/>
  <c r="G240" i="6"/>
  <c r="F241" i="6"/>
  <c r="G241" i="6"/>
  <c r="F242" i="6"/>
  <c r="G242" i="6"/>
  <c r="F243" i="6"/>
  <c r="G243" i="6"/>
  <c r="K243" i="6" s="1"/>
  <c r="F244" i="6"/>
  <c r="H244" i="6" s="1"/>
  <c r="G244" i="6"/>
  <c r="K244" i="6" s="1"/>
  <c r="F245" i="6"/>
  <c r="G245" i="6"/>
  <c r="F246" i="6"/>
  <c r="G246" i="6"/>
  <c r="K246" i="6" s="1"/>
  <c r="F247" i="6"/>
  <c r="G247" i="6"/>
  <c r="K247" i="6" s="1"/>
  <c r="F248" i="6"/>
  <c r="I248" i="6" s="1"/>
  <c r="G248" i="6"/>
  <c r="F249" i="6"/>
  <c r="G249" i="6"/>
  <c r="F250" i="6"/>
  <c r="I250" i="6" s="1"/>
  <c r="G250" i="6"/>
  <c r="K250" i="6" s="1"/>
  <c r="F251" i="6"/>
  <c r="I251" i="6" s="1"/>
  <c r="G251" i="6"/>
  <c r="F252" i="6"/>
  <c r="G252" i="6"/>
  <c r="F253" i="6"/>
  <c r="I253" i="6" s="1"/>
  <c r="G253" i="6"/>
  <c r="F254" i="6"/>
  <c r="H254" i="6" s="1"/>
  <c r="G254" i="6"/>
  <c r="F255" i="6"/>
  <c r="G255" i="6"/>
  <c r="F256" i="6"/>
  <c r="H256" i="6" s="1"/>
  <c r="G256" i="6"/>
  <c r="F257" i="6"/>
  <c r="I257" i="6" s="1"/>
  <c r="G257" i="6"/>
  <c r="K257" i="6" s="1"/>
  <c r="F258" i="6"/>
  <c r="G258" i="6"/>
  <c r="F259" i="6"/>
  <c r="G259" i="6"/>
  <c r="K259" i="6" s="1"/>
  <c r="F260" i="6"/>
  <c r="H260" i="6" s="1"/>
  <c r="G260" i="6"/>
  <c r="K260" i="6" s="1"/>
  <c r="F261" i="6"/>
  <c r="G261" i="6"/>
  <c r="F262" i="6"/>
  <c r="G262" i="6"/>
  <c r="K262" i="6" s="1"/>
  <c r="F263" i="6"/>
  <c r="G263" i="6"/>
  <c r="K263" i="6" s="1"/>
  <c r="F264" i="6"/>
  <c r="I264" i="6" s="1"/>
  <c r="G264" i="6"/>
  <c r="F265" i="6"/>
  <c r="G265" i="6"/>
  <c r="F266" i="6"/>
  <c r="I266" i="6" s="1"/>
  <c r="G266" i="6"/>
  <c r="K266" i="6" s="1"/>
  <c r="F267" i="6"/>
  <c r="I267" i="6" s="1"/>
  <c r="G267" i="6"/>
  <c r="F268" i="6"/>
  <c r="G268" i="6"/>
  <c r="F269" i="6"/>
  <c r="I269" i="6" s="1"/>
  <c r="G269" i="6"/>
  <c r="F270" i="6"/>
  <c r="H270" i="6" s="1"/>
  <c r="G270" i="6"/>
  <c r="F271" i="6"/>
  <c r="G271" i="6"/>
  <c r="F272" i="6"/>
  <c r="H272" i="6" s="1"/>
  <c r="G272" i="6"/>
  <c r="F273" i="6"/>
  <c r="I273" i="6" s="1"/>
  <c r="G273" i="6"/>
  <c r="K273" i="6" s="1"/>
  <c r="F274" i="6"/>
  <c r="G274" i="6"/>
  <c r="F275" i="6"/>
  <c r="G275" i="6"/>
  <c r="K275" i="6" s="1"/>
  <c r="F276" i="6"/>
  <c r="H276" i="6" s="1"/>
  <c r="G276" i="6"/>
  <c r="K276" i="6" s="1"/>
  <c r="F277" i="6"/>
  <c r="G277" i="6"/>
  <c r="F278" i="6"/>
  <c r="G278" i="6"/>
  <c r="K278" i="6" s="1"/>
  <c r="F279" i="6"/>
  <c r="G279" i="6"/>
  <c r="K279" i="6" s="1"/>
  <c r="F280" i="6"/>
  <c r="I280" i="6" s="1"/>
  <c r="G280" i="6"/>
  <c r="F281" i="6"/>
  <c r="G281" i="6"/>
  <c r="F282" i="6"/>
  <c r="I282" i="6" s="1"/>
  <c r="G282" i="6"/>
  <c r="K282" i="6" s="1"/>
  <c r="F283" i="6"/>
  <c r="I283" i="6" s="1"/>
  <c r="G283" i="6"/>
  <c r="F284" i="6"/>
  <c r="G284" i="6"/>
  <c r="F285" i="6"/>
  <c r="I285" i="6" s="1"/>
  <c r="G285" i="6"/>
  <c r="J285" i="6" s="1"/>
  <c r="F286" i="6"/>
  <c r="I286" i="6" s="1"/>
  <c r="G286" i="6"/>
  <c r="F287" i="6"/>
  <c r="G287" i="6"/>
  <c r="J287" i="6" s="1"/>
  <c r="F288" i="6"/>
  <c r="H288" i="6" s="1"/>
  <c r="G288" i="6"/>
  <c r="K288" i="6" s="1"/>
  <c r="F289" i="6"/>
  <c r="G289" i="6"/>
  <c r="F290" i="6"/>
  <c r="H290" i="6" s="1"/>
  <c r="G290" i="6"/>
  <c r="J290" i="6" s="1"/>
  <c r="F291" i="6"/>
  <c r="I291" i="6" s="1"/>
  <c r="G291" i="6"/>
  <c r="F292" i="6"/>
  <c r="H292" i="6" s="1"/>
  <c r="G292" i="6"/>
  <c r="J292" i="6" s="1"/>
  <c r="F293" i="6"/>
  <c r="I293" i="6" s="1"/>
  <c r="G293" i="6"/>
  <c r="F294" i="6"/>
  <c r="H294" i="6" s="1"/>
  <c r="G294" i="6"/>
  <c r="J294" i="6" s="1"/>
  <c r="F295" i="6"/>
  <c r="I295" i="6" s="1"/>
  <c r="G295" i="6"/>
  <c r="F296" i="6"/>
  <c r="H296" i="6" s="1"/>
  <c r="G296" i="6"/>
  <c r="J296" i="6" s="1"/>
  <c r="F297" i="6"/>
  <c r="I297" i="6" s="1"/>
  <c r="G297" i="6"/>
  <c r="F298" i="6"/>
  <c r="H298" i="6" s="1"/>
  <c r="G298" i="6"/>
  <c r="J298" i="6" s="1"/>
  <c r="F299" i="6"/>
  <c r="I299" i="6" s="1"/>
  <c r="G299" i="6"/>
  <c r="F300" i="6"/>
  <c r="H300" i="6" s="1"/>
  <c r="G300" i="6"/>
  <c r="J300" i="6" s="1"/>
  <c r="F301" i="6"/>
  <c r="I301" i="6" s="1"/>
  <c r="G301" i="6"/>
  <c r="F302" i="6"/>
  <c r="H302" i="6" s="1"/>
  <c r="G302" i="6"/>
  <c r="J302" i="6" s="1"/>
  <c r="F303" i="6"/>
  <c r="I303" i="6" s="1"/>
  <c r="G303" i="6"/>
  <c r="F304" i="6"/>
  <c r="H304" i="6" s="1"/>
  <c r="G304" i="6"/>
  <c r="J304" i="6" s="1"/>
  <c r="F305" i="6"/>
  <c r="I305" i="6" s="1"/>
  <c r="G305" i="6"/>
  <c r="F306" i="6"/>
  <c r="H306" i="6" s="1"/>
  <c r="G306" i="6"/>
  <c r="J306" i="6" s="1"/>
  <c r="F307" i="6"/>
  <c r="I307" i="6" s="1"/>
  <c r="G307" i="6"/>
  <c r="F308" i="6"/>
  <c r="H308" i="6" s="1"/>
  <c r="G308" i="6"/>
  <c r="J308" i="6" s="1"/>
  <c r="F309" i="6"/>
  <c r="I309" i="6" s="1"/>
  <c r="G309" i="6"/>
  <c r="F310" i="6"/>
  <c r="H310" i="6" s="1"/>
  <c r="G310" i="6"/>
  <c r="J310" i="6" s="1"/>
  <c r="F311" i="6"/>
  <c r="I311" i="6" s="1"/>
  <c r="G311" i="6"/>
  <c r="F312" i="6"/>
  <c r="H312" i="6" s="1"/>
  <c r="G312" i="6"/>
  <c r="J312" i="6" s="1"/>
  <c r="F313" i="6"/>
  <c r="I313" i="6" s="1"/>
  <c r="G313" i="6"/>
  <c r="F314" i="6"/>
  <c r="H314" i="6" s="1"/>
  <c r="G314" i="6"/>
  <c r="J314" i="6" s="1"/>
  <c r="F315" i="6"/>
  <c r="I315" i="6" s="1"/>
  <c r="G315" i="6"/>
  <c r="F316" i="6"/>
  <c r="H316" i="6" s="1"/>
  <c r="G316" i="6"/>
  <c r="J316" i="6" s="1"/>
  <c r="F317" i="6"/>
  <c r="I317" i="6" s="1"/>
  <c r="G317" i="6"/>
  <c r="F318" i="6"/>
  <c r="H318" i="6" s="1"/>
  <c r="G318" i="6"/>
  <c r="J318" i="6" s="1"/>
  <c r="F319" i="6"/>
  <c r="I319" i="6" s="1"/>
  <c r="G319" i="6"/>
  <c r="F320" i="6"/>
  <c r="H320" i="6" s="1"/>
  <c r="G320" i="6"/>
  <c r="J320" i="6" s="1"/>
  <c r="F321" i="6"/>
  <c r="I321" i="6" s="1"/>
  <c r="G321" i="6"/>
  <c r="F322" i="6"/>
  <c r="H322" i="6" s="1"/>
  <c r="G322" i="6"/>
  <c r="J322" i="6" s="1"/>
  <c r="F323" i="6"/>
  <c r="I323" i="6" s="1"/>
  <c r="G323" i="6"/>
  <c r="F324" i="6"/>
  <c r="H324" i="6" s="1"/>
  <c r="G324" i="6"/>
  <c r="J324" i="6" s="1"/>
  <c r="F325" i="6"/>
  <c r="I325" i="6" s="1"/>
  <c r="G325" i="6"/>
  <c r="F326" i="6"/>
  <c r="H326" i="6" s="1"/>
  <c r="G326" i="6"/>
  <c r="J326" i="6" s="1"/>
  <c r="F327" i="6"/>
  <c r="I327" i="6" s="1"/>
  <c r="G327" i="6"/>
  <c r="F328" i="6"/>
  <c r="H328" i="6" s="1"/>
  <c r="G328" i="6"/>
  <c r="J328" i="6" s="1"/>
  <c r="F329" i="6"/>
  <c r="I329" i="6" s="1"/>
  <c r="G329" i="6"/>
  <c r="F330" i="6"/>
  <c r="H330" i="6" s="1"/>
  <c r="G330" i="6"/>
  <c r="J330" i="6" s="1"/>
  <c r="F331" i="6"/>
  <c r="I331" i="6" s="1"/>
  <c r="G331" i="6"/>
  <c r="F332" i="6"/>
  <c r="H332" i="6" s="1"/>
  <c r="G332" i="6"/>
  <c r="J332" i="6" s="1"/>
  <c r="F333" i="6"/>
  <c r="I333" i="6" s="1"/>
  <c r="G333" i="6"/>
  <c r="F334" i="6"/>
  <c r="H334" i="6" s="1"/>
  <c r="G334" i="6"/>
  <c r="J334" i="6" s="1"/>
  <c r="F335" i="6"/>
  <c r="I335" i="6" s="1"/>
  <c r="G335" i="6"/>
  <c r="F336" i="6"/>
  <c r="H336" i="6" s="1"/>
  <c r="G336" i="6"/>
  <c r="J336" i="6" s="1"/>
  <c r="F337" i="6"/>
  <c r="I337" i="6" s="1"/>
  <c r="G337" i="6"/>
  <c r="F338" i="6"/>
  <c r="H338" i="6" s="1"/>
  <c r="G338" i="6"/>
  <c r="J338" i="6" s="1"/>
  <c r="F339" i="6"/>
  <c r="I339" i="6" s="1"/>
  <c r="G339" i="6"/>
  <c r="F340" i="6"/>
  <c r="H340" i="6" s="1"/>
  <c r="G340" i="6"/>
  <c r="J340" i="6" s="1"/>
  <c r="F341" i="6"/>
  <c r="I341" i="6" s="1"/>
  <c r="G341" i="6"/>
  <c r="F342" i="6"/>
  <c r="H342" i="6" s="1"/>
  <c r="G342" i="6"/>
  <c r="J342" i="6" s="1"/>
  <c r="F343" i="6"/>
  <c r="I343" i="6" s="1"/>
  <c r="G343" i="6"/>
  <c r="F344" i="6"/>
  <c r="H344" i="6" s="1"/>
  <c r="G344" i="6"/>
  <c r="J344" i="6" s="1"/>
  <c r="F345" i="6"/>
  <c r="I345" i="6" s="1"/>
  <c r="G345" i="6"/>
  <c r="F346" i="6"/>
  <c r="H346" i="6" s="1"/>
  <c r="G346" i="6"/>
  <c r="J346" i="6" s="1"/>
  <c r="F347" i="6"/>
  <c r="H347" i="6" s="1"/>
  <c r="G347" i="6"/>
  <c r="F348" i="6"/>
  <c r="H348" i="6" s="1"/>
  <c r="G348" i="6"/>
  <c r="J348" i="6" s="1"/>
  <c r="F349" i="6"/>
  <c r="H349" i="6" s="1"/>
  <c r="G349" i="6"/>
  <c r="F350" i="6"/>
  <c r="H350" i="6" s="1"/>
  <c r="G350" i="6"/>
  <c r="J350" i="6" s="1"/>
  <c r="F351" i="6"/>
  <c r="H351" i="6" s="1"/>
  <c r="G351" i="6"/>
  <c r="F352" i="6"/>
  <c r="H352" i="6" s="1"/>
  <c r="G352" i="6"/>
  <c r="J352" i="6" s="1"/>
  <c r="F353" i="6"/>
  <c r="H353" i="6" s="1"/>
  <c r="G353" i="6"/>
  <c r="F354" i="6"/>
  <c r="H354" i="6" s="1"/>
  <c r="G354" i="6"/>
  <c r="J354" i="6" s="1"/>
  <c r="F355" i="6"/>
  <c r="H355" i="6" s="1"/>
  <c r="G355" i="6"/>
  <c r="F356" i="6"/>
  <c r="H356" i="6" s="1"/>
  <c r="G356" i="6"/>
  <c r="J356" i="6" s="1"/>
  <c r="F357" i="6"/>
  <c r="I357" i="6" s="1"/>
  <c r="G357" i="6"/>
  <c r="F358" i="6"/>
  <c r="H358" i="6" s="1"/>
  <c r="G358" i="6"/>
  <c r="J358" i="6" s="1"/>
  <c r="F359" i="6"/>
  <c r="H359" i="6" s="1"/>
  <c r="G359" i="6"/>
  <c r="F360" i="6"/>
  <c r="H360" i="6" s="1"/>
  <c r="G360" i="6"/>
  <c r="K360" i="6" s="1"/>
  <c r="F361" i="6"/>
  <c r="H361" i="6" s="1"/>
  <c r="G361" i="6"/>
  <c r="F362" i="6"/>
  <c r="H362" i="6" s="1"/>
  <c r="G362" i="6"/>
  <c r="J362" i="6" s="1"/>
  <c r="F363" i="6"/>
  <c r="H363" i="6" s="1"/>
  <c r="G363" i="6"/>
  <c r="G3" i="6"/>
  <c r="K3" i="6" s="1"/>
  <c r="F3" i="6"/>
  <c r="I3" i="6" s="1"/>
  <c r="F4" i="5"/>
  <c r="I4" i="5" s="1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I18" i="5" s="1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I34" i="5" s="1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I50" i="5" s="1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I66" i="5" s="1"/>
  <c r="G66" i="5"/>
  <c r="F67" i="5"/>
  <c r="G67" i="5"/>
  <c r="F68" i="5"/>
  <c r="I68" i="5" s="1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I82" i="5" s="1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I132" i="5" s="1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J158" i="5" s="1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J166" i="5" s="1"/>
  <c r="F167" i="5"/>
  <c r="H167" i="5" s="1"/>
  <c r="G167" i="5"/>
  <c r="F168" i="5"/>
  <c r="G168" i="5"/>
  <c r="F169" i="5"/>
  <c r="G169" i="5"/>
  <c r="F170" i="5"/>
  <c r="G170" i="5"/>
  <c r="K170" i="5" s="1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J177" i="5" s="1"/>
  <c r="F178" i="5"/>
  <c r="I178" i="5" s="1"/>
  <c r="G178" i="5"/>
  <c r="F179" i="5"/>
  <c r="G179" i="5"/>
  <c r="F180" i="5"/>
  <c r="G180" i="5"/>
  <c r="F181" i="5"/>
  <c r="G181" i="5"/>
  <c r="J181" i="5" s="1"/>
  <c r="F182" i="5"/>
  <c r="G182" i="5"/>
  <c r="F183" i="5"/>
  <c r="G183" i="5"/>
  <c r="F184" i="5"/>
  <c r="G184" i="5"/>
  <c r="F185" i="5"/>
  <c r="G185" i="5"/>
  <c r="F186" i="5"/>
  <c r="I186" i="5" s="1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J193" i="5" s="1"/>
  <c r="F194" i="5"/>
  <c r="I194" i="5" s="1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J201" i="5" s="1"/>
  <c r="F202" i="5"/>
  <c r="I202" i="5" s="1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J209" i="5" s="1"/>
  <c r="F210" i="5"/>
  <c r="I210" i="5" s="1"/>
  <c r="G210" i="5"/>
  <c r="F211" i="5"/>
  <c r="G211" i="5"/>
  <c r="F212" i="5"/>
  <c r="G212" i="5"/>
  <c r="F213" i="5"/>
  <c r="G213" i="5"/>
  <c r="F214" i="5"/>
  <c r="G214" i="5"/>
  <c r="F215" i="5"/>
  <c r="G215" i="5"/>
  <c r="F216" i="5"/>
  <c r="H216" i="5" s="1"/>
  <c r="G216" i="5"/>
  <c r="F217" i="5"/>
  <c r="G217" i="5"/>
  <c r="F218" i="5"/>
  <c r="G218" i="5"/>
  <c r="F219" i="5"/>
  <c r="G219" i="5"/>
  <c r="F220" i="5"/>
  <c r="G220" i="5"/>
  <c r="F221" i="5"/>
  <c r="G221" i="5"/>
  <c r="J221" i="5" s="1"/>
  <c r="F222" i="5"/>
  <c r="I222" i="5" s="1"/>
  <c r="G222" i="5"/>
  <c r="F223" i="5"/>
  <c r="G223" i="5"/>
  <c r="F224" i="5"/>
  <c r="G224" i="5"/>
  <c r="F225" i="5"/>
  <c r="G225" i="5"/>
  <c r="F226" i="5"/>
  <c r="H226" i="5" s="1"/>
  <c r="G226" i="5"/>
  <c r="F227" i="5"/>
  <c r="G227" i="5"/>
  <c r="J227" i="5" s="1"/>
  <c r="F228" i="5"/>
  <c r="G228" i="5"/>
  <c r="F229" i="5"/>
  <c r="G229" i="5"/>
  <c r="F230" i="5"/>
  <c r="G230" i="5"/>
  <c r="F231" i="5"/>
  <c r="G231" i="5"/>
  <c r="F232" i="5"/>
  <c r="H232" i="5" s="1"/>
  <c r="G232" i="5"/>
  <c r="F233" i="5"/>
  <c r="G233" i="5"/>
  <c r="F234" i="5"/>
  <c r="G234" i="5"/>
  <c r="F235" i="5"/>
  <c r="G235" i="5"/>
  <c r="F236" i="5"/>
  <c r="G236" i="5"/>
  <c r="F237" i="5"/>
  <c r="G237" i="5"/>
  <c r="J237" i="5" s="1"/>
  <c r="F238" i="5"/>
  <c r="I238" i="5" s="1"/>
  <c r="G238" i="5"/>
  <c r="F239" i="5"/>
  <c r="G239" i="5"/>
  <c r="F240" i="5"/>
  <c r="G240" i="5"/>
  <c r="F241" i="5"/>
  <c r="G241" i="5"/>
  <c r="J241" i="5" s="1"/>
  <c r="F242" i="5"/>
  <c r="I242" i="5" s="1"/>
  <c r="G242" i="5"/>
  <c r="F243" i="5"/>
  <c r="G243" i="5"/>
  <c r="F244" i="5"/>
  <c r="G244" i="5"/>
  <c r="F245" i="5"/>
  <c r="G245" i="5"/>
  <c r="J245" i="5" s="1"/>
  <c r="F246" i="5"/>
  <c r="I246" i="5" s="1"/>
  <c r="G246" i="5"/>
  <c r="F247" i="5"/>
  <c r="G247" i="5"/>
  <c r="F248" i="5"/>
  <c r="G248" i="5"/>
  <c r="F249" i="5"/>
  <c r="G249" i="5"/>
  <c r="J249" i="5" s="1"/>
  <c r="F250" i="5"/>
  <c r="I250" i="5" s="1"/>
  <c r="G250" i="5"/>
  <c r="F251" i="5"/>
  <c r="G251" i="5"/>
  <c r="F252" i="5"/>
  <c r="G252" i="5"/>
  <c r="F253" i="5"/>
  <c r="G253" i="5"/>
  <c r="J253" i="5" s="1"/>
  <c r="F254" i="5"/>
  <c r="I254" i="5" s="1"/>
  <c r="G254" i="5"/>
  <c r="F255" i="5"/>
  <c r="G255" i="5"/>
  <c r="F256" i="5"/>
  <c r="G256" i="5"/>
  <c r="F257" i="5"/>
  <c r="G257" i="5"/>
  <c r="J257" i="5" s="1"/>
  <c r="F258" i="5"/>
  <c r="I258" i="5" s="1"/>
  <c r="G258" i="5"/>
  <c r="F259" i="5"/>
  <c r="G259" i="5"/>
  <c r="F260" i="5"/>
  <c r="G260" i="5"/>
  <c r="F261" i="5"/>
  <c r="G261" i="5"/>
  <c r="J261" i="5" s="1"/>
  <c r="F262" i="5"/>
  <c r="I262" i="5" s="1"/>
  <c r="G262" i="5"/>
  <c r="F263" i="5"/>
  <c r="G263" i="5"/>
  <c r="F264" i="5"/>
  <c r="G264" i="5"/>
  <c r="F265" i="5"/>
  <c r="G265" i="5"/>
  <c r="J265" i="5" s="1"/>
  <c r="F266" i="5"/>
  <c r="I266" i="5" s="1"/>
  <c r="G266" i="5"/>
  <c r="F267" i="5"/>
  <c r="G267" i="5"/>
  <c r="F268" i="5"/>
  <c r="G268" i="5"/>
  <c r="F269" i="5"/>
  <c r="G269" i="5"/>
  <c r="J269" i="5" s="1"/>
  <c r="F270" i="5"/>
  <c r="I270" i="5" s="1"/>
  <c r="G270" i="5"/>
  <c r="F271" i="5"/>
  <c r="G271" i="5"/>
  <c r="F272" i="5"/>
  <c r="G272" i="5"/>
  <c r="F273" i="5"/>
  <c r="H273" i="5" s="1"/>
  <c r="G273" i="5"/>
  <c r="F274" i="5"/>
  <c r="G274" i="5"/>
  <c r="F275" i="5"/>
  <c r="G275" i="5"/>
  <c r="J275" i="5" s="1"/>
  <c r="F276" i="5"/>
  <c r="I276" i="5" s="1"/>
  <c r="G276" i="5"/>
  <c r="F277" i="5"/>
  <c r="G277" i="5"/>
  <c r="F278" i="5"/>
  <c r="H278" i="5" s="1"/>
  <c r="G278" i="5"/>
  <c r="J278" i="5" s="1"/>
  <c r="F279" i="5"/>
  <c r="G279" i="5"/>
  <c r="F280" i="5"/>
  <c r="G280" i="5"/>
  <c r="F281" i="5"/>
  <c r="H281" i="5" s="1"/>
  <c r="G281" i="5"/>
  <c r="F282" i="5"/>
  <c r="G282" i="5"/>
  <c r="F283" i="5"/>
  <c r="G283" i="5"/>
  <c r="J283" i="5" s="1"/>
  <c r="F284" i="5"/>
  <c r="I284" i="5" s="1"/>
  <c r="G284" i="5"/>
  <c r="F285" i="5"/>
  <c r="G285" i="5"/>
  <c r="F286" i="5"/>
  <c r="H286" i="5" s="1"/>
  <c r="G286" i="5"/>
  <c r="J286" i="5" s="1"/>
  <c r="F287" i="5"/>
  <c r="G287" i="5"/>
  <c r="F288" i="5"/>
  <c r="G288" i="5"/>
  <c r="F289" i="5"/>
  <c r="H289" i="5" s="1"/>
  <c r="G289" i="5"/>
  <c r="F290" i="5"/>
  <c r="G290" i="5"/>
  <c r="F291" i="5"/>
  <c r="G291" i="5"/>
  <c r="J291" i="5" s="1"/>
  <c r="F292" i="5"/>
  <c r="I292" i="5" s="1"/>
  <c r="G292" i="5"/>
  <c r="F293" i="5"/>
  <c r="G293" i="5"/>
  <c r="F294" i="5"/>
  <c r="H294" i="5" s="1"/>
  <c r="G294" i="5"/>
  <c r="J294" i="5" s="1"/>
  <c r="F295" i="5"/>
  <c r="G295" i="5"/>
  <c r="F296" i="5"/>
  <c r="G296" i="5"/>
  <c r="F297" i="5"/>
  <c r="I297" i="5" s="1"/>
  <c r="G297" i="5"/>
  <c r="F298" i="5"/>
  <c r="G298" i="5"/>
  <c r="F299" i="5"/>
  <c r="G299" i="5"/>
  <c r="J299" i="5" s="1"/>
  <c r="F300" i="5"/>
  <c r="I300" i="5" s="1"/>
  <c r="G300" i="5"/>
  <c r="F301" i="5"/>
  <c r="G301" i="5"/>
  <c r="F302" i="5"/>
  <c r="H302" i="5" s="1"/>
  <c r="G302" i="5"/>
  <c r="J302" i="5" s="1"/>
  <c r="F303" i="5"/>
  <c r="G303" i="5"/>
  <c r="F304" i="5"/>
  <c r="G304" i="5"/>
  <c r="F305" i="5"/>
  <c r="H305" i="5" s="1"/>
  <c r="G305" i="5"/>
  <c r="F306" i="5"/>
  <c r="G306" i="5"/>
  <c r="F307" i="5"/>
  <c r="G307" i="5"/>
  <c r="J307" i="5" s="1"/>
  <c r="F308" i="5"/>
  <c r="I308" i="5" s="1"/>
  <c r="G308" i="5"/>
  <c r="F309" i="5"/>
  <c r="G309" i="5"/>
  <c r="F310" i="5"/>
  <c r="H310" i="5" s="1"/>
  <c r="G310" i="5"/>
  <c r="J310" i="5" s="1"/>
  <c r="F311" i="5"/>
  <c r="G311" i="5"/>
  <c r="F312" i="5"/>
  <c r="G312" i="5"/>
  <c r="F313" i="5"/>
  <c r="H313" i="5" s="1"/>
  <c r="G313" i="5"/>
  <c r="F314" i="5"/>
  <c r="G314" i="5"/>
  <c r="F315" i="5"/>
  <c r="G315" i="5"/>
  <c r="J315" i="5" s="1"/>
  <c r="F316" i="5"/>
  <c r="I316" i="5" s="1"/>
  <c r="G316" i="5"/>
  <c r="F317" i="5"/>
  <c r="G317" i="5"/>
  <c r="J317" i="5" s="1"/>
  <c r="F318" i="5"/>
  <c r="I318" i="5" s="1"/>
  <c r="G318" i="5"/>
  <c r="F319" i="5"/>
  <c r="G319" i="5"/>
  <c r="J319" i="5" s="1"/>
  <c r="F320" i="5"/>
  <c r="I320" i="5" s="1"/>
  <c r="G320" i="5"/>
  <c r="F321" i="5"/>
  <c r="G321" i="5"/>
  <c r="J321" i="5" s="1"/>
  <c r="F322" i="5"/>
  <c r="I322" i="5" s="1"/>
  <c r="G322" i="5"/>
  <c r="F323" i="5"/>
  <c r="G323" i="5"/>
  <c r="J323" i="5" s="1"/>
  <c r="F324" i="5"/>
  <c r="I324" i="5" s="1"/>
  <c r="G324" i="5"/>
  <c r="F325" i="5"/>
  <c r="G325" i="5"/>
  <c r="J325" i="5" s="1"/>
  <c r="F326" i="5"/>
  <c r="I326" i="5" s="1"/>
  <c r="G326" i="5"/>
  <c r="F327" i="5"/>
  <c r="G327" i="5"/>
  <c r="J327" i="5" s="1"/>
  <c r="F328" i="5"/>
  <c r="I328" i="5" s="1"/>
  <c r="G328" i="5"/>
  <c r="F329" i="5"/>
  <c r="G329" i="5"/>
  <c r="J329" i="5" s="1"/>
  <c r="F330" i="5"/>
  <c r="I330" i="5" s="1"/>
  <c r="G330" i="5"/>
  <c r="F331" i="5"/>
  <c r="G331" i="5"/>
  <c r="J331" i="5" s="1"/>
  <c r="F332" i="5"/>
  <c r="I332" i="5" s="1"/>
  <c r="G332" i="5"/>
  <c r="F333" i="5"/>
  <c r="G333" i="5"/>
  <c r="J333" i="5" s="1"/>
  <c r="F334" i="5"/>
  <c r="I334" i="5" s="1"/>
  <c r="G334" i="5"/>
  <c r="F335" i="5"/>
  <c r="G335" i="5"/>
  <c r="J335" i="5" s="1"/>
  <c r="F336" i="5"/>
  <c r="I336" i="5" s="1"/>
  <c r="G336" i="5"/>
  <c r="F337" i="5"/>
  <c r="G337" i="5"/>
  <c r="J337" i="5" s="1"/>
  <c r="F338" i="5"/>
  <c r="I338" i="5" s="1"/>
  <c r="G338" i="5"/>
  <c r="F339" i="5"/>
  <c r="G339" i="5"/>
  <c r="J339" i="5" s="1"/>
  <c r="F340" i="5"/>
  <c r="I340" i="5" s="1"/>
  <c r="G340" i="5"/>
  <c r="F341" i="5"/>
  <c r="G341" i="5"/>
  <c r="J341" i="5" s="1"/>
  <c r="F342" i="5"/>
  <c r="I342" i="5" s="1"/>
  <c r="G342" i="5"/>
  <c r="F343" i="5"/>
  <c r="G343" i="5"/>
  <c r="J343" i="5" s="1"/>
  <c r="F344" i="5"/>
  <c r="I344" i="5" s="1"/>
  <c r="G344" i="5"/>
  <c r="F345" i="5"/>
  <c r="G345" i="5"/>
  <c r="J345" i="5" s="1"/>
  <c r="F346" i="5"/>
  <c r="I346" i="5" s="1"/>
  <c r="G346" i="5"/>
  <c r="F347" i="5"/>
  <c r="G347" i="5"/>
  <c r="J347" i="5" s="1"/>
  <c r="F348" i="5"/>
  <c r="I348" i="5" s="1"/>
  <c r="G348" i="5"/>
  <c r="F349" i="5"/>
  <c r="G349" i="5"/>
  <c r="J349" i="5" s="1"/>
  <c r="F350" i="5"/>
  <c r="I350" i="5" s="1"/>
  <c r="G350" i="5"/>
  <c r="F351" i="5"/>
  <c r="G351" i="5"/>
  <c r="J351" i="5" s="1"/>
  <c r="F352" i="5"/>
  <c r="I352" i="5" s="1"/>
  <c r="G352" i="5"/>
  <c r="F353" i="5"/>
  <c r="G353" i="5"/>
  <c r="J353" i="5" s="1"/>
  <c r="F354" i="5"/>
  <c r="I354" i="5" s="1"/>
  <c r="G354" i="5"/>
  <c r="F355" i="5"/>
  <c r="G355" i="5"/>
  <c r="J355" i="5" s="1"/>
  <c r="F356" i="5"/>
  <c r="I356" i="5" s="1"/>
  <c r="G356" i="5"/>
  <c r="F357" i="5"/>
  <c r="G357" i="5"/>
  <c r="J357" i="5" s="1"/>
  <c r="F358" i="5"/>
  <c r="I358" i="5" s="1"/>
  <c r="G358" i="5"/>
  <c r="F359" i="5"/>
  <c r="G359" i="5"/>
  <c r="J359" i="5" s="1"/>
  <c r="F360" i="5"/>
  <c r="I360" i="5" s="1"/>
  <c r="G360" i="5"/>
  <c r="F361" i="5"/>
  <c r="G361" i="5"/>
  <c r="J361" i="5" s="1"/>
  <c r="F362" i="5"/>
  <c r="I362" i="5" s="1"/>
  <c r="G362" i="5"/>
  <c r="F363" i="5"/>
  <c r="G363" i="5"/>
  <c r="J363" i="5" s="1"/>
  <c r="G3" i="5"/>
  <c r="J3" i="5" s="1"/>
  <c r="F3" i="5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I12" i="4" s="1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I28" i="4" s="1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I44" i="4" s="1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I60" i="4" s="1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I76" i="4" s="1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I92" i="4" s="1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I108" i="4" s="1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I124" i="4" s="1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I140" i="4" s="1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I156" i="4" s="1"/>
  <c r="G156" i="4"/>
  <c r="F157" i="4"/>
  <c r="G157" i="4"/>
  <c r="F158" i="4"/>
  <c r="G158" i="4"/>
  <c r="F159" i="4"/>
  <c r="G159" i="4"/>
  <c r="F160" i="4"/>
  <c r="I160" i="4" s="1"/>
  <c r="G160" i="4"/>
  <c r="F161" i="4"/>
  <c r="G161" i="4"/>
  <c r="F162" i="4"/>
  <c r="G162" i="4"/>
  <c r="F163" i="4"/>
  <c r="G163" i="4"/>
  <c r="F164" i="4"/>
  <c r="I164" i="4" s="1"/>
  <c r="G164" i="4"/>
  <c r="F165" i="4"/>
  <c r="G165" i="4"/>
  <c r="F166" i="4"/>
  <c r="G166" i="4"/>
  <c r="J166" i="4" s="1"/>
  <c r="F167" i="4"/>
  <c r="G167" i="4"/>
  <c r="F168" i="4"/>
  <c r="G168" i="4"/>
  <c r="F169" i="4"/>
  <c r="G169" i="4"/>
  <c r="F170" i="4"/>
  <c r="H170" i="4" s="1"/>
  <c r="G170" i="4"/>
  <c r="F171" i="4"/>
  <c r="G171" i="4"/>
  <c r="F172" i="4"/>
  <c r="G172" i="4"/>
  <c r="F173" i="4"/>
  <c r="I173" i="4" s="1"/>
  <c r="G173" i="4"/>
  <c r="F174" i="4"/>
  <c r="G174" i="4"/>
  <c r="F175" i="4"/>
  <c r="I175" i="4" s="1"/>
  <c r="G175" i="4"/>
  <c r="F176" i="4"/>
  <c r="I176" i="4" s="1"/>
  <c r="G176" i="4"/>
  <c r="F177" i="4"/>
  <c r="I177" i="4" s="1"/>
  <c r="G177" i="4"/>
  <c r="K177" i="4" s="1"/>
  <c r="F178" i="4"/>
  <c r="I178" i="4" s="1"/>
  <c r="G178" i="4"/>
  <c r="F179" i="4"/>
  <c r="I179" i="4" s="1"/>
  <c r="G179" i="4"/>
  <c r="F180" i="4"/>
  <c r="I180" i="4" s="1"/>
  <c r="G180" i="4"/>
  <c r="F181" i="4"/>
  <c r="I181" i="4" s="1"/>
  <c r="G181" i="4"/>
  <c r="K181" i="4" s="1"/>
  <c r="F182" i="4"/>
  <c r="I182" i="4" s="1"/>
  <c r="G182" i="4"/>
  <c r="F183" i="4"/>
  <c r="I183" i="4" s="1"/>
  <c r="G183" i="4"/>
  <c r="K183" i="4" s="1"/>
  <c r="F184" i="4"/>
  <c r="I184" i="4" s="1"/>
  <c r="G184" i="4"/>
  <c r="F185" i="4"/>
  <c r="I185" i="4" s="1"/>
  <c r="G185" i="4"/>
  <c r="K185" i="4" s="1"/>
  <c r="F186" i="4"/>
  <c r="I186" i="4" s="1"/>
  <c r="G186" i="4"/>
  <c r="F187" i="4"/>
  <c r="I187" i="4" s="1"/>
  <c r="G187" i="4"/>
  <c r="F188" i="4"/>
  <c r="I188" i="4" s="1"/>
  <c r="G188" i="4"/>
  <c r="F189" i="4"/>
  <c r="I189" i="4" s="1"/>
  <c r="G189" i="4"/>
  <c r="K189" i="4" s="1"/>
  <c r="F190" i="4"/>
  <c r="I190" i="4" s="1"/>
  <c r="G190" i="4"/>
  <c r="F191" i="4"/>
  <c r="I191" i="4" s="1"/>
  <c r="G191" i="4"/>
  <c r="F192" i="4"/>
  <c r="I192" i="4" s="1"/>
  <c r="G192" i="4"/>
  <c r="F193" i="4"/>
  <c r="G193" i="4"/>
  <c r="K193" i="4" s="1"/>
  <c r="F194" i="4"/>
  <c r="I194" i="4" s="1"/>
  <c r="G194" i="4"/>
  <c r="F195" i="4"/>
  <c r="I195" i="4" s="1"/>
  <c r="G195" i="4"/>
  <c r="F196" i="4"/>
  <c r="I196" i="4" s="1"/>
  <c r="G196" i="4"/>
  <c r="F197" i="4"/>
  <c r="G197" i="4"/>
  <c r="K197" i="4" s="1"/>
  <c r="F198" i="4"/>
  <c r="I198" i="4" s="1"/>
  <c r="G198" i="4"/>
  <c r="F199" i="4"/>
  <c r="I199" i="4" s="1"/>
  <c r="G199" i="4"/>
  <c r="K199" i="4" s="1"/>
  <c r="F200" i="4"/>
  <c r="I200" i="4" s="1"/>
  <c r="G200" i="4"/>
  <c r="F201" i="4"/>
  <c r="G201" i="4"/>
  <c r="K201" i="4" s="1"/>
  <c r="F202" i="4"/>
  <c r="I202" i="4" s="1"/>
  <c r="G202" i="4"/>
  <c r="F203" i="4"/>
  <c r="I203" i="4" s="1"/>
  <c r="G203" i="4"/>
  <c r="F204" i="4"/>
  <c r="I204" i="4" s="1"/>
  <c r="G204" i="4"/>
  <c r="F205" i="4"/>
  <c r="I205" i="4" s="1"/>
  <c r="G205" i="4"/>
  <c r="K205" i="4" s="1"/>
  <c r="F206" i="4"/>
  <c r="I206" i="4" s="1"/>
  <c r="G206" i="4"/>
  <c r="F207" i="4"/>
  <c r="I207" i="4" s="1"/>
  <c r="G207" i="4"/>
  <c r="F208" i="4"/>
  <c r="I208" i="4" s="1"/>
  <c r="G208" i="4"/>
  <c r="F209" i="4"/>
  <c r="G209" i="4"/>
  <c r="K209" i="4" s="1"/>
  <c r="F210" i="4"/>
  <c r="I210" i="4" s="1"/>
  <c r="G210" i="4"/>
  <c r="F211" i="4"/>
  <c r="I211" i="4" s="1"/>
  <c r="G211" i="4"/>
  <c r="F212" i="4"/>
  <c r="G212" i="4"/>
  <c r="F213" i="4"/>
  <c r="G213" i="4"/>
  <c r="K213" i="4" s="1"/>
  <c r="F214" i="4"/>
  <c r="I214" i="4" s="1"/>
  <c r="G214" i="4"/>
  <c r="F215" i="4"/>
  <c r="I215" i="4" s="1"/>
  <c r="G215" i="4"/>
  <c r="K215" i="4" s="1"/>
  <c r="F216" i="4"/>
  <c r="G216" i="4"/>
  <c r="F217" i="4"/>
  <c r="G217" i="4"/>
  <c r="K217" i="4" s="1"/>
  <c r="F218" i="4"/>
  <c r="I218" i="4" s="1"/>
  <c r="G218" i="4"/>
  <c r="F219" i="4"/>
  <c r="I219" i="4" s="1"/>
  <c r="G219" i="4"/>
  <c r="F220" i="4"/>
  <c r="G220" i="4"/>
  <c r="F221" i="4"/>
  <c r="I221" i="4" s="1"/>
  <c r="G221" i="4"/>
  <c r="K221" i="4" s="1"/>
  <c r="F222" i="4"/>
  <c r="I222" i="4" s="1"/>
  <c r="G222" i="4"/>
  <c r="F223" i="4"/>
  <c r="I223" i="4" s="1"/>
  <c r="G223" i="4"/>
  <c r="F224" i="4"/>
  <c r="G224" i="4"/>
  <c r="F225" i="4"/>
  <c r="G225" i="4"/>
  <c r="K225" i="4" s="1"/>
  <c r="F226" i="4"/>
  <c r="I226" i="4" s="1"/>
  <c r="G226" i="4"/>
  <c r="F227" i="4"/>
  <c r="I227" i="4" s="1"/>
  <c r="G227" i="4"/>
  <c r="F228" i="4"/>
  <c r="G228" i="4"/>
  <c r="F229" i="4"/>
  <c r="G229" i="4"/>
  <c r="K229" i="4" s="1"/>
  <c r="F230" i="4"/>
  <c r="I230" i="4" s="1"/>
  <c r="G230" i="4"/>
  <c r="F231" i="4"/>
  <c r="I231" i="4" s="1"/>
  <c r="G231" i="4"/>
  <c r="K231" i="4" s="1"/>
  <c r="F232" i="4"/>
  <c r="G232" i="4"/>
  <c r="F233" i="4"/>
  <c r="G233" i="4"/>
  <c r="K233" i="4" s="1"/>
  <c r="F234" i="4"/>
  <c r="I234" i="4" s="1"/>
  <c r="G234" i="4"/>
  <c r="F235" i="4"/>
  <c r="I235" i="4" s="1"/>
  <c r="G235" i="4"/>
  <c r="F236" i="4"/>
  <c r="G236" i="4"/>
  <c r="F237" i="4"/>
  <c r="I237" i="4" s="1"/>
  <c r="G237" i="4"/>
  <c r="K237" i="4" s="1"/>
  <c r="F238" i="4"/>
  <c r="I238" i="4" s="1"/>
  <c r="G238" i="4"/>
  <c r="F239" i="4"/>
  <c r="I239" i="4" s="1"/>
  <c r="G239" i="4"/>
  <c r="F240" i="4"/>
  <c r="G240" i="4"/>
  <c r="F241" i="4"/>
  <c r="G241" i="4"/>
  <c r="K241" i="4" s="1"/>
  <c r="F242" i="4"/>
  <c r="I242" i="4" s="1"/>
  <c r="G242" i="4"/>
  <c r="F243" i="4"/>
  <c r="I243" i="4" s="1"/>
  <c r="G243" i="4"/>
  <c r="F244" i="4"/>
  <c r="G244" i="4"/>
  <c r="F245" i="4"/>
  <c r="G245" i="4"/>
  <c r="K245" i="4" s="1"/>
  <c r="F246" i="4"/>
  <c r="H246" i="4" s="1"/>
  <c r="G246" i="4"/>
  <c r="F247" i="4"/>
  <c r="H247" i="4" s="1"/>
  <c r="G247" i="4"/>
  <c r="F248" i="4"/>
  <c r="G248" i="4"/>
  <c r="F249" i="4"/>
  <c r="G249" i="4"/>
  <c r="K249" i="4" s="1"/>
  <c r="F250" i="4"/>
  <c r="H250" i="4" s="1"/>
  <c r="G250" i="4"/>
  <c r="F251" i="4"/>
  <c r="H251" i="4" s="1"/>
  <c r="G251" i="4"/>
  <c r="F252" i="4"/>
  <c r="G252" i="4"/>
  <c r="F253" i="4"/>
  <c r="I253" i="4" s="1"/>
  <c r="G253" i="4"/>
  <c r="K253" i="4" s="1"/>
  <c r="F254" i="4"/>
  <c r="H254" i="4" s="1"/>
  <c r="G254" i="4"/>
  <c r="F255" i="4"/>
  <c r="H255" i="4" s="1"/>
  <c r="G255" i="4"/>
  <c r="F256" i="4"/>
  <c r="I256" i="4" s="1"/>
  <c r="G256" i="4"/>
  <c r="F257" i="4"/>
  <c r="G257" i="4"/>
  <c r="K257" i="4" s="1"/>
  <c r="F258" i="4"/>
  <c r="H258" i="4" s="1"/>
  <c r="G258" i="4"/>
  <c r="F259" i="4"/>
  <c r="H259" i="4" s="1"/>
  <c r="G259" i="4"/>
  <c r="F260" i="4"/>
  <c r="G260" i="4"/>
  <c r="F261" i="4"/>
  <c r="G261" i="4"/>
  <c r="K261" i="4" s="1"/>
  <c r="F262" i="4"/>
  <c r="H262" i="4" s="1"/>
  <c r="G262" i="4"/>
  <c r="F263" i="4"/>
  <c r="H263" i="4" s="1"/>
  <c r="G263" i="4"/>
  <c r="F264" i="4"/>
  <c r="G264" i="4"/>
  <c r="F265" i="4"/>
  <c r="G265" i="4"/>
  <c r="K265" i="4" s="1"/>
  <c r="F266" i="4"/>
  <c r="H266" i="4" s="1"/>
  <c r="G266" i="4"/>
  <c r="F267" i="4"/>
  <c r="H267" i="4" s="1"/>
  <c r="G267" i="4"/>
  <c r="F268" i="4"/>
  <c r="G268" i="4"/>
  <c r="F269" i="4"/>
  <c r="I269" i="4" s="1"/>
  <c r="G269" i="4"/>
  <c r="K269" i="4" s="1"/>
  <c r="F270" i="4"/>
  <c r="H270" i="4" s="1"/>
  <c r="G270" i="4"/>
  <c r="F271" i="4"/>
  <c r="H271" i="4" s="1"/>
  <c r="G271" i="4"/>
  <c r="F272" i="4"/>
  <c r="I272" i="4" s="1"/>
  <c r="G272" i="4"/>
  <c r="F273" i="4"/>
  <c r="G273" i="4"/>
  <c r="K273" i="4" s="1"/>
  <c r="F274" i="4"/>
  <c r="H274" i="4" s="1"/>
  <c r="G274" i="4"/>
  <c r="F275" i="4"/>
  <c r="H275" i="4" s="1"/>
  <c r="G275" i="4"/>
  <c r="F276" i="4"/>
  <c r="G276" i="4"/>
  <c r="F277" i="4"/>
  <c r="G277" i="4"/>
  <c r="K277" i="4" s="1"/>
  <c r="F278" i="4"/>
  <c r="H278" i="4" s="1"/>
  <c r="G278" i="4"/>
  <c r="F279" i="4"/>
  <c r="H279" i="4" s="1"/>
  <c r="G279" i="4"/>
  <c r="F280" i="4"/>
  <c r="G280" i="4"/>
  <c r="F281" i="4"/>
  <c r="G281" i="4"/>
  <c r="K281" i="4" s="1"/>
  <c r="F282" i="4"/>
  <c r="G282" i="4"/>
  <c r="F283" i="4"/>
  <c r="H283" i="4" s="1"/>
  <c r="G283" i="4"/>
  <c r="F284" i="4"/>
  <c r="G284" i="4"/>
  <c r="F285" i="4"/>
  <c r="I285" i="4" s="1"/>
  <c r="G285" i="4"/>
  <c r="K285" i="4" s="1"/>
  <c r="F286" i="4"/>
  <c r="G286" i="4"/>
  <c r="F287" i="4"/>
  <c r="H287" i="4" s="1"/>
  <c r="G287" i="4"/>
  <c r="F288" i="4"/>
  <c r="I288" i="4" s="1"/>
  <c r="G288" i="4"/>
  <c r="F289" i="4"/>
  <c r="G289" i="4"/>
  <c r="F290" i="4"/>
  <c r="G290" i="4"/>
  <c r="F291" i="4"/>
  <c r="H291" i="4" s="1"/>
  <c r="G291" i="4"/>
  <c r="F292" i="4"/>
  <c r="G292" i="4"/>
  <c r="F293" i="4"/>
  <c r="G293" i="4"/>
  <c r="F294" i="4"/>
  <c r="H294" i="4" s="1"/>
  <c r="G294" i="4"/>
  <c r="F295" i="4"/>
  <c r="H295" i="4" s="1"/>
  <c r="G295" i="4"/>
  <c r="F296" i="4"/>
  <c r="G296" i="4"/>
  <c r="F297" i="4"/>
  <c r="H297" i="4" s="1"/>
  <c r="G297" i="4"/>
  <c r="F298" i="4"/>
  <c r="G298" i="4"/>
  <c r="K298" i="4" s="1"/>
  <c r="F299" i="4"/>
  <c r="H299" i="4" s="1"/>
  <c r="G299" i="4"/>
  <c r="F300" i="4"/>
  <c r="I300" i="4" s="1"/>
  <c r="G300" i="4"/>
  <c r="F301" i="4"/>
  <c r="G301" i="4"/>
  <c r="F302" i="4"/>
  <c r="G302" i="4"/>
  <c r="K302" i="4" s="1"/>
  <c r="F303" i="4"/>
  <c r="H303" i="4" s="1"/>
  <c r="G303" i="4"/>
  <c r="F304" i="4"/>
  <c r="G304" i="4"/>
  <c r="F305" i="4"/>
  <c r="H305" i="4" s="1"/>
  <c r="G305" i="4"/>
  <c r="F306" i="4"/>
  <c r="G306" i="4"/>
  <c r="K306" i="4" s="1"/>
  <c r="F307" i="4"/>
  <c r="H307" i="4" s="1"/>
  <c r="G307" i="4"/>
  <c r="F308" i="4"/>
  <c r="I308" i="4" s="1"/>
  <c r="G308" i="4"/>
  <c r="F309" i="4"/>
  <c r="G309" i="4"/>
  <c r="F310" i="4"/>
  <c r="G310" i="4"/>
  <c r="K310" i="4" s="1"/>
  <c r="F311" i="4"/>
  <c r="H311" i="4" s="1"/>
  <c r="G311" i="4"/>
  <c r="F312" i="4"/>
  <c r="G312" i="4"/>
  <c r="F313" i="4"/>
  <c r="I313" i="4" s="1"/>
  <c r="G313" i="4"/>
  <c r="F314" i="4"/>
  <c r="G314" i="4"/>
  <c r="J314" i="4" s="1"/>
  <c r="F315" i="4"/>
  <c r="H315" i="4" s="1"/>
  <c r="G315" i="4"/>
  <c r="F316" i="4"/>
  <c r="G316" i="4"/>
  <c r="F317" i="4"/>
  <c r="H317" i="4" s="1"/>
  <c r="G317" i="4"/>
  <c r="F318" i="4"/>
  <c r="G318" i="4"/>
  <c r="J318" i="4" s="1"/>
  <c r="F319" i="4"/>
  <c r="H319" i="4" s="1"/>
  <c r="G319" i="4"/>
  <c r="F320" i="4"/>
  <c r="G320" i="4"/>
  <c r="F321" i="4"/>
  <c r="H321" i="4" s="1"/>
  <c r="G321" i="4"/>
  <c r="F322" i="4"/>
  <c r="G322" i="4"/>
  <c r="J322" i="4" s="1"/>
  <c r="F323" i="4"/>
  <c r="H323" i="4" s="1"/>
  <c r="G323" i="4"/>
  <c r="F324" i="4"/>
  <c r="G324" i="4"/>
  <c r="F325" i="4"/>
  <c r="H325" i="4" s="1"/>
  <c r="G325" i="4"/>
  <c r="F326" i="4"/>
  <c r="G326" i="4"/>
  <c r="J326" i="4" s="1"/>
  <c r="F327" i="4"/>
  <c r="H327" i="4" s="1"/>
  <c r="G327" i="4"/>
  <c r="F328" i="4"/>
  <c r="G328" i="4"/>
  <c r="F329" i="4"/>
  <c r="H329" i="4" s="1"/>
  <c r="G329" i="4"/>
  <c r="F330" i="4"/>
  <c r="G330" i="4"/>
  <c r="J330" i="4" s="1"/>
  <c r="F331" i="4"/>
  <c r="H331" i="4" s="1"/>
  <c r="G331" i="4"/>
  <c r="F332" i="4"/>
  <c r="G332" i="4"/>
  <c r="F333" i="4"/>
  <c r="H333" i="4" s="1"/>
  <c r="G333" i="4"/>
  <c r="F334" i="4"/>
  <c r="G334" i="4"/>
  <c r="J334" i="4" s="1"/>
  <c r="F335" i="4"/>
  <c r="H335" i="4" s="1"/>
  <c r="G335" i="4"/>
  <c r="F336" i="4"/>
  <c r="G336" i="4"/>
  <c r="F337" i="4"/>
  <c r="H337" i="4" s="1"/>
  <c r="G337" i="4"/>
  <c r="F338" i="4"/>
  <c r="G338" i="4"/>
  <c r="J338" i="4" s="1"/>
  <c r="F339" i="4"/>
  <c r="H339" i="4" s="1"/>
  <c r="G339" i="4"/>
  <c r="F340" i="4"/>
  <c r="G340" i="4"/>
  <c r="F341" i="4"/>
  <c r="H341" i="4" s="1"/>
  <c r="G341" i="4"/>
  <c r="F342" i="4"/>
  <c r="G342" i="4"/>
  <c r="J342" i="4" s="1"/>
  <c r="F343" i="4"/>
  <c r="H343" i="4" s="1"/>
  <c r="G343" i="4"/>
  <c r="F344" i="4"/>
  <c r="G344" i="4"/>
  <c r="F345" i="4"/>
  <c r="H345" i="4" s="1"/>
  <c r="G345" i="4"/>
  <c r="F346" i="4"/>
  <c r="G346" i="4"/>
  <c r="J346" i="4" s="1"/>
  <c r="F347" i="4"/>
  <c r="H347" i="4" s="1"/>
  <c r="G347" i="4"/>
  <c r="F348" i="4"/>
  <c r="G348" i="4"/>
  <c r="F349" i="4"/>
  <c r="H349" i="4" s="1"/>
  <c r="G349" i="4"/>
  <c r="F350" i="4"/>
  <c r="G350" i="4"/>
  <c r="J350" i="4" s="1"/>
  <c r="F351" i="4"/>
  <c r="H351" i="4" s="1"/>
  <c r="G351" i="4"/>
  <c r="F352" i="4"/>
  <c r="G352" i="4"/>
  <c r="F353" i="4"/>
  <c r="H353" i="4" s="1"/>
  <c r="G353" i="4"/>
  <c r="F354" i="4"/>
  <c r="G354" i="4"/>
  <c r="J354" i="4" s="1"/>
  <c r="F355" i="4"/>
  <c r="H355" i="4" s="1"/>
  <c r="G355" i="4"/>
  <c r="F356" i="4"/>
  <c r="G356" i="4"/>
  <c r="F357" i="4"/>
  <c r="H357" i="4" s="1"/>
  <c r="G357" i="4"/>
  <c r="F358" i="4"/>
  <c r="G358" i="4"/>
  <c r="J358" i="4" s="1"/>
  <c r="F359" i="4"/>
  <c r="H359" i="4" s="1"/>
  <c r="G359" i="4"/>
  <c r="F360" i="4"/>
  <c r="G360" i="4"/>
  <c r="F361" i="4"/>
  <c r="H361" i="4" s="1"/>
  <c r="G361" i="4"/>
  <c r="F362" i="4"/>
  <c r="G362" i="4"/>
  <c r="J362" i="4" s="1"/>
  <c r="F363" i="4"/>
  <c r="G363" i="4"/>
  <c r="G3" i="4"/>
  <c r="K3" i="4" s="1"/>
  <c r="F3" i="4"/>
  <c r="F4" i="3"/>
  <c r="I4" i="3" s="1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I90" i="3" s="1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I138" i="3" s="1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K147" i="3" s="1"/>
  <c r="F148" i="3"/>
  <c r="H148" i="3" s="1"/>
  <c r="G148" i="3"/>
  <c r="F149" i="3"/>
  <c r="G149" i="3"/>
  <c r="F150" i="3"/>
  <c r="G150" i="3"/>
  <c r="F151" i="3"/>
  <c r="G151" i="3"/>
  <c r="F152" i="3"/>
  <c r="G152" i="3"/>
  <c r="F153" i="3"/>
  <c r="G153" i="3"/>
  <c r="F154" i="3"/>
  <c r="I154" i="3" s="1"/>
  <c r="G154" i="3"/>
  <c r="F155" i="3"/>
  <c r="G155" i="3"/>
  <c r="K155" i="3" s="1"/>
  <c r="F156" i="3"/>
  <c r="G156" i="3"/>
  <c r="F157" i="3"/>
  <c r="G157" i="3"/>
  <c r="F158" i="3"/>
  <c r="G158" i="3"/>
  <c r="F159" i="3"/>
  <c r="G159" i="3"/>
  <c r="F160" i="3"/>
  <c r="G160" i="3"/>
  <c r="F161" i="3"/>
  <c r="G161" i="3"/>
  <c r="K161" i="3" s="1"/>
  <c r="F162" i="3"/>
  <c r="I162" i="3" s="1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K169" i="3" s="1"/>
  <c r="F170" i="3"/>
  <c r="G170" i="3"/>
  <c r="F171" i="3"/>
  <c r="G171" i="3"/>
  <c r="F172" i="3"/>
  <c r="G172" i="3"/>
  <c r="F173" i="3"/>
  <c r="G173" i="3"/>
  <c r="F174" i="3"/>
  <c r="G174" i="3"/>
  <c r="F175" i="3"/>
  <c r="I175" i="3" s="1"/>
  <c r="G175" i="3"/>
  <c r="F176" i="3"/>
  <c r="H176" i="3" s="1"/>
  <c r="G176" i="3"/>
  <c r="F177" i="3"/>
  <c r="G177" i="3"/>
  <c r="F178" i="3"/>
  <c r="G178" i="3"/>
  <c r="F179" i="3"/>
  <c r="G179" i="3"/>
  <c r="F180" i="3"/>
  <c r="G180" i="3"/>
  <c r="F181" i="3"/>
  <c r="I181" i="3" s="1"/>
  <c r="G181" i="3"/>
  <c r="F182" i="3"/>
  <c r="G182" i="3"/>
  <c r="F183" i="3"/>
  <c r="G183" i="3"/>
  <c r="F184" i="3"/>
  <c r="G184" i="3"/>
  <c r="F185" i="3"/>
  <c r="G185" i="3"/>
  <c r="F186" i="3"/>
  <c r="H186" i="3" s="1"/>
  <c r="G186" i="3"/>
  <c r="J186" i="3" s="1"/>
  <c r="F187" i="3"/>
  <c r="G187" i="3"/>
  <c r="F188" i="3"/>
  <c r="G188" i="3"/>
  <c r="F189" i="3"/>
  <c r="G189" i="3"/>
  <c r="F190" i="3"/>
  <c r="G190" i="3"/>
  <c r="F191" i="3"/>
  <c r="I191" i="3" s="1"/>
  <c r="G191" i="3"/>
  <c r="F192" i="3"/>
  <c r="G192" i="3"/>
  <c r="F193" i="3"/>
  <c r="G193" i="3"/>
  <c r="F194" i="3"/>
  <c r="G194" i="3"/>
  <c r="F195" i="3"/>
  <c r="G195" i="3"/>
  <c r="F196" i="3"/>
  <c r="G196" i="3"/>
  <c r="F197" i="3"/>
  <c r="I197" i="3" s="1"/>
  <c r="G197" i="3"/>
  <c r="F198" i="3"/>
  <c r="G198" i="3"/>
  <c r="F199" i="3"/>
  <c r="G199" i="3"/>
  <c r="F200" i="3"/>
  <c r="G200" i="3"/>
  <c r="F201" i="3"/>
  <c r="G201" i="3"/>
  <c r="F202" i="3"/>
  <c r="H202" i="3" s="1"/>
  <c r="G202" i="3"/>
  <c r="J202" i="3" s="1"/>
  <c r="F203" i="3"/>
  <c r="G203" i="3"/>
  <c r="F204" i="3"/>
  <c r="G204" i="3"/>
  <c r="F205" i="3"/>
  <c r="G205" i="3"/>
  <c r="F206" i="3"/>
  <c r="G206" i="3"/>
  <c r="F207" i="3"/>
  <c r="I207" i="3" s="1"/>
  <c r="G207" i="3"/>
  <c r="F208" i="3"/>
  <c r="G208" i="3"/>
  <c r="F209" i="3"/>
  <c r="G209" i="3"/>
  <c r="F210" i="3"/>
  <c r="G210" i="3"/>
  <c r="F211" i="3"/>
  <c r="G211" i="3"/>
  <c r="F212" i="3"/>
  <c r="G212" i="3"/>
  <c r="F213" i="3"/>
  <c r="I213" i="3" s="1"/>
  <c r="G213" i="3"/>
  <c r="F214" i="3"/>
  <c r="G214" i="3"/>
  <c r="F215" i="3"/>
  <c r="G215" i="3"/>
  <c r="F216" i="3"/>
  <c r="G216" i="3"/>
  <c r="F217" i="3"/>
  <c r="G217" i="3"/>
  <c r="F218" i="3"/>
  <c r="H218" i="3" s="1"/>
  <c r="G218" i="3"/>
  <c r="J218" i="3" s="1"/>
  <c r="F219" i="3"/>
  <c r="G219" i="3"/>
  <c r="F220" i="3"/>
  <c r="G220" i="3"/>
  <c r="F221" i="3"/>
  <c r="G221" i="3"/>
  <c r="F222" i="3"/>
  <c r="G222" i="3"/>
  <c r="F223" i="3"/>
  <c r="I223" i="3" s="1"/>
  <c r="G223" i="3"/>
  <c r="F224" i="3"/>
  <c r="G224" i="3"/>
  <c r="F225" i="3"/>
  <c r="G225" i="3"/>
  <c r="F226" i="3"/>
  <c r="G226" i="3"/>
  <c r="F227" i="3"/>
  <c r="G227" i="3"/>
  <c r="F228" i="3"/>
  <c r="G228" i="3"/>
  <c r="F229" i="3"/>
  <c r="I229" i="3" s="1"/>
  <c r="G229" i="3"/>
  <c r="F230" i="3"/>
  <c r="G230" i="3"/>
  <c r="F231" i="3"/>
  <c r="G231" i="3"/>
  <c r="F232" i="3"/>
  <c r="G232" i="3"/>
  <c r="F233" i="3"/>
  <c r="G233" i="3"/>
  <c r="F234" i="3"/>
  <c r="H234" i="3" s="1"/>
  <c r="G234" i="3"/>
  <c r="J234" i="3" s="1"/>
  <c r="F235" i="3"/>
  <c r="G235" i="3"/>
  <c r="F236" i="3"/>
  <c r="G236" i="3"/>
  <c r="F237" i="3"/>
  <c r="G237" i="3"/>
  <c r="F238" i="3"/>
  <c r="G238" i="3"/>
  <c r="F239" i="3"/>
  <c r="I239" i="3" s="1"/>
  <c r="G239" i="3"/>
  <c r="F240" i="3"/>
  <c r="H240" i="3" s="1"/>
  <c r="G240" i="3"/>
  <c r="F241" i="3"/>
  <c r="G241" i="3"/>
  <c r="F242" i="3"/>
  <c r="G242" i="3"/>
  <c r="F243" i="3"/>
  <c r="G243" i="3"/>
  <c r="F244" i="3"/>
  <c r="G244" i="3"/>
  <c r="F245" i="3"/>
  <c r="I245" i="3" s="1"/>
  <c r="G245" i="3"/>
  <c r="F246" i="3"/>
  <c r="G246" i="3"/>
  <c r="F247" i="3"/>
  <c r="G247" i="3"/>
  <c r="F248" i="3"/>
  <c r="G248" i="3"/>
  <c r="F249" i="3"/>
  <c r="G249" i="3"/>
  <c r="F250" i="3"/>
  <c r="H250" i="3" s="1"/>
  <c r="G250" i="3"/>
  <c r="J250" i="3" s="1"/>
  <c r="F251" i="3"/>
  <c r="G251" i="3"/>
  <c r="F252" i="3"/>
  <c r="G252" i="3"/>
  <c r="F253" i="3"/>
  <c r="G253" i="3"/>
  <c r="F254" i="3"/>
  <c r="G254" i="3"/>
  <c r="F255" i="3"/>
  <c r="I255" i="3" s="1"/>
  <c r="G255" i="3"/>
  <c r="F256" i="3"/>
  <c r="G256" i="3"/>
  <c r="F257" i="3"/>
  <c r="G257" i="3"/>
  <c r="F258" i="3"/>
  <c r="G258" i="3"/>
  <c r="F259" i="3"/>
  <c r="G259" i="3"/>
  <c r="F260" i="3"/>
  <c r="G260" i="3"/>
  <c r="F261" i="3"/>
  <c r="I261" i="3" s="1"/>
  <c r="G261" i="3"/>
  <c r="F262" i="3"/>
  <c r="G262" i="3"/>
  <c r="F263" i="3"/>
  <c r="G263" i="3"/>
  <c r="F264" i="3"/>
  <c r="G264" i="3"/>
  <c r="F265" i="3"/>
  <c r="G265" i="3"/>
  <c r="F266" i="3"/>
  <c r="H266" i="3" s="1"/>
  <c r="G266" i="3"/>
  <c r="J266" i="3" s="1"/>
  <c r="F267" i="3"/>
  <c r="G267" i="3"/>
  <c r="F268" i="3"/>
  <c r="G268" i="3"/>
  <c r="F269" i="3"/>
  <c r="G269" i="3"/>
  <c r="F270" i="3"/>
  <c r="G270" i="3"/>
  <c r="J270" i="3" s="1"/>
  <c r="F271" i="3"/>
  <c r="G271" i="3"/>
  <c r="F272" i="3"/>
  <c r="G272" i="3"/>
  <c r="F273" i="3"/>
  <c r="H273" i="3" s="1"/>
  <c r="G273" i="3"/>
  <c r="K273" i="3" s="1"/>
  <c r="F274" i="3"/>
  <c r="G274" i="3"/>
  <c r="F275" i="3"/>
  <c r="G275" i="3"/>
  <c r="F276" i="3"/>
  <c r="G276" i="3"/>
  <c r="K276" i="3" s="1"/>
  <c r="F277" i="3"/>
  <c r="G277" i="3"/>
  <c r="F278" i="3"/>
  <c r="G278" i="3"/>
  <c r="J278" i="3" s="1"/>
  <c r="F279" i="3"/>
  <c r="I279" i="3" s="1"/>
  <c r="G279" i="3"/>
  <c r="F280" i="3"/>
  <c r="G280" i="3"/>
  <c r="F281" i="3"/>
  <c r="H281" i="3" s="1"/>
  <c r="G281" i="3"/>
  <c r="K281" i="3" s="1"/>
  <c r="F282" i="3"/>
  <c r="G282" i="3"/>
  <c r="F283" i="3"/>
  <c r="G283" i="3"/>
  <c r="F284" i="3"/>
  <c r="G284" i="3"/>
  <c r="F285" i="3"/>
  <c r="G285" i="3"/>
  <c r="F286" i="3"/>
  <c r="G286" i="3"/>
  <c r="J286" i="3" s="1"/>
  <c r="F287" i="3"/>
  <c r="I287" i="3" s="1"/>
  <c r="G287" i="3"/>
  <c r="F288" i="3"/>
  <c r="G288" i="3"/>
  <c r="F289" i="3"/>
  <c r="H289" i="3" s="1"/>
  <c r="G289" i="3"/>
  <c r="K289" i="3" s="1"/>
  <c r="F290" i="3"/>
  <c r="G290" i="3"/>
  <c r="F291" i="3"/>
  <c r="G291" i="3"/>
  <c r="F292" i="3"/>
  <c r="G292" i="3"/>
  <c r="F293" i="3"/>
  <c r="G293" i="3"/>
  <c r="F294" i="3"/>
  <c r="G294" i="3"/>
  <c r="J294" i="3" s="1"/>
  <c r="F295" i="3"/>
  <c r="I295" i="3" s="1"/>
  <c r="G295" i="3"/>
  <c r="F296" i="3"/>
  <c r="G296" i="3"/>
  <c r="F297" i="3"/>
  <c r="H297" i="3" s="1"/>
  <c r="G297" i="3"/>
  <c r="K297" i="3" s="1"/>
  <c r="F298" i="3"/>
  <c r="G298" i="3"/>
  <c r="F299" i="3"/>
  <c r="G299" i="3"/>
  <c r="F300" i="3"/>
  <c r="G300" i="3"/>
  <c r="F301" i="3"/>
  <c r="G301" i="3"/>
  <c r="F302" i="3"/>
  <c r="G302" i="3"/>
  <c r="J302" i="3" s="1"/>
  <c r="F303" i="3"/>
  <c r="I303" i="3" s="1"/>
  <c r="G303" i="3"/>
  <c r="F304" i="3"/>
  <c r="G304" i="3"/>
  <c r="F305" i="3"/>
  <c r="I305" i="3" s="1"/>
  <c r="G305" i="3"/>
  <c r="F306" i="3"/>
  <c r="G306" i="3"/>
  <c r="J306" i="3" s="1"/>
  <c r="F307" i="3"/>
  <c r="I307" i="3" s="1"/>
  <c r="G307" i="3"/>
  <c r="F308" i="3"/>
  <c r="G308" i="3"/>
  <c r="F309" i="3"/>
  <c r="I309" i="3" s="1"/>
  <c r="G309" i="3"/>
  <c r="F310" i="3"/>
  <c r="G310" i="3"/>
  <c r="J310" i="3" s="1"/>
  <c r="F311" i="3"/>
  <c r="I311" i="3" s="1"/>
  <c r="G311" i="3"/>
  <c r="F312" i="3"/>
  <c r="G312" i="3"/>
  <c r="F313" i="3"/>
  <c r="I313" i="3" s="1"/>
  <c r="G313" i="3"/>
  <c r="F314" i="3"/>
  <c r="G314" i="3"/>
  <c r="J314" i="3" s="1"/>
  <c r="F315" i="3"/>
  <c r="I315" i="3" s="1"/>
  <c r="G315" i="3"/>
  <c r="J315" i="3" s="1"/>
  <c r="F316" i="3"/>
  <c r="G316" i="3"/>
  <c r="F317" i="3"/>
  <c r="I317" i="3" s="1"/>
  <c r="G317" i="3"/>
  <c r="J317" i="3" s="1"/>
  <c r="F318" i="3"/>
  <c r="G318" i="3"/>
  <c r="J318" i="3" s="1"/>
  <c r="F319" i="3"/>
  <c r="I319" i="3" s="1"/>
  <c r="G319" i="3"/>
  <c r="J319" i="3" s="1"/>
  <c r="F320" i="3"/>
  <c r="G320" i="3"/>
  <c r="J320" i="3" s="1"/>
  <c r="F321" i="3"/>
  <c r="I321" i="3" s="1"/>
  <c r="G321" i="3"/>
  <c r="J321" i="3" s="1"/>
  <c r="F322" i="3"/>
  <c r="G322" i="3"/>
  <c r="J322" i="3" s="1"/>
  <c r="F323" i="3"/>
  <c r="G323" i="3"/>
  <c r="J323" i="3" s="1"/>
  <c r="F324" i="3"/>
  <c r="G324" i="3"/>
  <c r="F325" i="3"/>
  <c r="I325" i="3" s="1"/>
  <c r="G325" i="3"/>
  <c r="J325" i="3" s="1"/>
  <c r="F326" i="3"/>
  <c r="G326" i="3"/>
  <c r="J326" i="3" s="1"/>
  <c r="F327" i="3"/>
  <c r="G327" i="3"/>
  <c r="J327" i="3" s="1"/>
  <c r="F328" i="3"/>
  <c r="G328" i="3"/>
  <c r="F329" i="3"/>
  <c r="I329" i="3" s="1"/>
  <c r="G329" i="3"/>
  <c r="J329" i="3" s="1"/>
  <c r="F330" i="3"/>
  <c r="G330" i="3"/>
  <c r="J330" i="3" s="1"/>
  <c r="F331" i="3"/>
  <c r="I331" i="3" s="1"/>
  <c r="G331" i="3"/>
  <c r="J331" i="3" s="1"/>
  <c r="F332" i="3"/>
  <c r="G332" i="3"/>
  <c r="F333" i="3"/>
  <c r="I333" i="3" s="1"/>
  <c r="G333" i="3"/>
  <c r="J333" i="3" s="1"/>
  <c r="F334" i="3"/>
  <c r="G334" i="3"/>
  <c r="J334" i="3" s="1"/>
  <c r="F335" i="3"/>
  <c r="G335" i="3"/>
  <c r="J335" i="3" s="1"/>
  <c r="F336" i="3"/>
  <c r="G336" i="3"/>
  <c r="J336" i="3" s="1"/>
  <c r="F337" i="3"/>
  <c r="I337" i="3" s="1"/>
  <c r="G337" i="3"/>
  <c r="J337" i="3" s="1"/>
  <c r="F338" i="3"/>
  <c r="G338" i="3"/>
  <c r="J338" i="3" s="1"/>
  <c r="F339" i="3"/>
  <c r="G339" i="3"/>
  <c r="J339" i="3" s="1"/>
  <c r="F340" i="3"/>
  <c r="G340" i="3"/>
  <c r="F341" i="3"/>
  <c r="I341" i="3" s="1"/>
  <c r="G341" i="3"/>
  <c r="J341" i="3" s="1"/>
  <c r="F342" i="3"/>
  <c r="G342" i="3"/>
  <c r="J342" i="3" s="1"/>
  <c r="F343" i="3"/>
  <c r="G343" i="3"/>
  <c r="J343" i="3" s="1"/>
  <c r="F344" i="3"/>
  <c r="G344" i="3"/>
  <c r="F345" i="3"/>
  <c r="I345" i="3" s="1"/>
  <c r="G345" i="3"/>
  <c r="J345" i="3" s="1"/>
  <c r="F346" i="3"/>
  <c r="G346" i="3"/>
  <c r="J346" i="3" s="1"/>
  <c r="F347" i="3"/>
  <c r="I347" i="3" s="1"/>
  <c r="G347" i="3"/>
  <c r="J347" i="3" s="1"/>
  <c r="F348" i="3"/>
  <c r="G348" i="3"/>
  <c r="F349" i="3"/>
  <c r="I349" i="3" s="1"/>
  <c r="G349" i="3"/>
  <c r="J349" i="3" s="1"/>
  <c r="F350" i="3"/>
  <c r="G350" i="3"/>
  <c r="J350" i="3" s="1"/>
  <c r="F351" i="3"/>
  <c r="G351" i="3"/>
  <c r="J351" i="3" s="1"/>
  <c r="F352" i="3"/>
  <c r="G352" i="3"/>
  <c r="J352" i="3" s="1"/>
  <c r="F353" i="3"/>
  <c r="I353" i="3" s="1"/>
  <c r="G353" i="3"/>
  <c r="J353" i="3" s="1"/>
  <c r="F354" i="3"/>
  <c r="G354" i="3"/>
  <c r="J354" i="3" s="1"/>
  <c r="F355" i="3"/>
  <c r="G355" i="3"/>
  <c r="J355" i="3" s="1"/>
  <c r="F356" i="3"/>
  <c r="G356" i="3"/>
  <c r="J356" i="3" s="1"/>
  <c r="F357" i="3"/>
  <c r="I357" i="3" s="1"/>
  <c r="G357" i="3"/>
  <c r="J357" i="3" s="1"/>
  <c r="F358" i="3"/>
  <c r="H358" i="3" s="1"/>
  <c r="G358" i="3"/>
  <c r="J358" i="3" s="1"/>
  <c r="F359" i="3"/>
  <c r="G359" i="3"/>
  <c r="J359" i="3" s="1"/>
  <c r="F360" i="3"/>
  <c r="G360" i="3"/>
  <c r="J360" i="3" s="1"/>
  <c r="F361" i="3"/>
  <c r="I361" i="3" s="1"/>
  <c r="G361" i="3"/>
  <c r="J361" i="3" s="1"/>
  <c r="F362" i="3"/>
  <c r="H362" i="3" s="1"/>
  <c r="G362" i="3"/>
  <c r="J362" i="3" s="1"/>
  <c r="F363" i="3"/>
  <c r="G363" i="3"/>
  <c r="J363" i="3" s="1"/>
  <c r="G3" i="3"/>
  <c r="F3" i="3"/>
  <c r="I3" i="3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K232" i="2" s="1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K338" i="2" s="1"/>
  <c r="G339" i="2"/>
  <c r="G340" i="2"/>
  <c r="G341" i="2"/>
  <c r="G342" i="2"/>
  <c r="G343" i="2"/>
  <c r="G344" i="2"/>
  <c r="G345" i="2"/>
  <c r="G346" i="2"/>
  <c r="K346" i="2" s="1"/>
  <c r="G347" i="2"/>
  <c r="G348" i="2"/>
  <c r="G349" i="2"/>
  <c r="G350" i="2"/>
  <c r="G351" i="2"/>
  <c r="G352" i="2"/>
  <c r="G353" i="2"/>
  <c r="G354" i="2"/>
  <c r="K354" i="2" s="1"/>
  <c r="G355" i="2"/>
  <c r="G356" i="2"/>
  <c r="G357" i="2"/>
  <c r="G358" i="2"/>
  <c r="G359" i="2"/>
  <c r="G360" i="2"/>
  <c r="G361" i="2"/>
  <c r="G362" i="2"/>
  <c r="K362" i="2" s="1"/>
  <c r="G363" i="2"/>
  <c r="G3" i="2"/>
  <c r="H299" i="6" l="1"/>
  <c r="H343" i="6"/>
  <c r="I276" i="6"/>
  <c r="I240" i="6"/>
  <c r="I338" i="6"/>
  <c r="H295" i="6"/>
  <c r="J273" i="6"/>
  <c r="H234" i="6"/>
  <c r="H327" i="6"/>
  <c r="A326" i="1" s="1"/>
  <c r="I294" i="6"/>
  <c r="I272" i="6"/>
  <c r="J205" i="6"/>
  <c r="I363" i="6"/>
  <c r="I322" i="6"/>
  <c r="H291" i="6"/>
  <c r="H267" i="6"/>
  <c r="H184" i="6"/>
  <c r="A183" i="1" s="1"/>
  <c r="H357" i="6"/>
  <c r="H311" i="6"/>
  <c r="I290" i="6"/>
  <c r="H266" i="6"/>
  <c r="I157" i="6"/>
  <c r="I354" i="6"/>
  <c r="I310" i="6"/>
  <c r="I288" i="6"/>
  <c r="H257" i="6"/>
  <c r="K350" i="6"/>
  <c r="I306" i="6"/>
  <c r="J282" i="6"/>
  <c r="I254" i="6"/>
  <c r="I347" i="6"/>
  <c r="I302" i="6"/>
  <c r="H280" i="6"/>
  <c r="A279" i="1" s="1"/>
  <c r="H248" i="6"/>
  <c r="K333" i="5"/>
  <c r="K283" i="5"/>
  <c r="K193" i="5"/>
  <c r="K363" i="5"/>
  <c r="K331" i="5"/>
  <c r="K275" i="5"/>
  <c r="H4" i="5"/>
  <c r="K357" i="5"/>
  <c r="K325" i="5"/>
  <c r="K261" i="5"/>
  <c r="K355" i="5"/>
  <c r="K323" i="5"/>
  <c r="K257" i="5"/>
  <c r="K349" i="5"/>
  <c r="K317" i="5"/>
  <c r="K245" i="5"/>
  <c r="K347" i="5"/>
  <c r="K315" i="5"/>
  <c r="K241" i="5"/>
  <c r="K341" i="5"/>
  <c r="K307" i="5"/>
  <c r="K221" i="5"/>
  <c r="K166" i="4"/>
  <c r="I331" i="4"/>
  <c r="J281" i="4"/>
  <c r="H242" i="4"/>
  <c r="H76" i="4"/>
  <c r="I359" i="4"/>
  <c r="I327" i="4"/>
  <c r="I278" i="4"/>
  <c r="H226" i="4"/>
  <c r="I355" i="4"/>
  <c r="I323" i="4"/>
  <c r="I275" i="4"/>
  <c r="H210" i="4"/>
  <c r="I351" i="4"/>
  <c r="I319" i="4"/>
  <c r="J265" i="4"/>
  <c r="J199" i="4"/>
  <c r="I347" i="4"/>
  <c r="I315" i="4"/>
  <c r="I262" i="4"/>
  <c r="H194" i="4"/>
  <c r="I343" i="4"/>
  <c r="J310" i="4"/>
  <c r="I259" i="4"/>
  <c r="H189" i="4"/>
  <c r="I339" i="4"/>
  <c r="J302" i="4"/>
  <c r="J249" i="4"/>
  <c r="H178" i="4"/>
  <c r="H4" i="3"/>
  <c r="H3" i="2"/>
  <c r="I307" i="2"/>
  <c r="I291" i="2"/>
  <c r="I171" i="2"/>
  <c r="I155" i="2"/>
  <c r="I67" i="2"/>
  <c r="I51" i="2"/>
  <c r="I275" i="2"/>
  <c r="I259" i="2"/>
  <c r="I243" i="2"/>
  <c r="I139" i="2"/>
  <c r="I35" i="2"/>
  <c r="I19" i="2"/>
  <c r="I363" i="2"/>
  <c r="I347" i="2"/>
  <c r="I227" i="2"/>
  <c r="I211" i="2"/>
  <c r="I123" i="2"/>
  <c r="I107" i="2"/>
  <c r="I331" i="2"/>
  <c r="I315" i="2"/>
  <c r="I195" i="2"/>
  <c r="I179" i="2"/>
  <c r="I91" i="2"/>
  <c r="I75" i="2"/>
  <c r="I299" i="2"/>
  <c r="I283" i="2"/>
  <c r="I163" i="2"/>
  <c r="I147" i="2"/>
  <c r="I59" i="2"/>
  <c r="I43" i="2"/>
  <c r="I267" i="2"/>
  <c r="I251" i="2"/>
  <c r="I27" i="2"/>
  <c r="I11" i="2"/>
  <c r="K268" i="6"/>
  <c r="J268" i="6"/>
  <c r="K252" i="6"/>
  <c r="J252" i="6"/>
  <c r="K240" i="6"/>
  <c r="J240" i="6"/>
  <c r="K236" i="6"/>
  <c r="J236" i="6"/>
  <c r="K232" i="6"/>
  <c r="J232" i="6"/>
  <c r="K228" i="6"/>
  <c r="J228" i="6"/>
  <c r="K224" i="6"/>
  <c r="J224" i="6"/>
  <c r="K220" i="6"/>
  <c r="J220" i="6"/>
  <c r="K216" i="6"/>
  <c r="J216" i="6"/>
  <c r="K212" i="6"/>
  <c r="J212" i="6"/>
  <c r="K208" i="6"/>
  <c r="J208" i="6"/>
  <c r="K204" i="6"/>
  <c r="J204" i="6"/>
  <c r="K200" i="6"/>
  <c r="J200" i="6"/>
  <c r="K196" i="6"/>
  <c r="J196" i="6"/>
  <c r="K192" i="6"/>
  <c r="J192" i="6"/>
  <c r="K188" i="6"/>
  <c r="J188" i="6"/>
  <c r="K184" i="6"/>
  <c r="J184" i="6"/>
  <c r="K180" i="6"/>
  <c r="J180" i="6"/>
  <c r="K176" i="6"/>
  <c r="J176" i="6"/>
  <c r="K172" i="6"/>
  <c r="J172" i="6"/>
  <c r="K168" i="6"/>
  <c r="J168" i="6"/>
  <c r="K164" i="6"/>
  <c r="J164" i="6"/>
  <c r="K160" i="6"/>
  <c r="J160" i="6"/>
  <c r="K156" i="6"/>
  <c r="J156" i="6"/>
  <c r="K144" i="6"/>
  <c r="J144" i="6"/>
  <c r="K136" i="6"/>
  <c r="J136" i="6"/>
  <c r="K124" i="6"/>
  <c r="J124" i="6"/>
  <c r="K112" i="6"/>
  <c r="J112" i="6"/>
  <c r="J108" i="6"/>
  <c r="K108" i="6"/>
  <c r="J360" i="6"/>
  <c r="K332" i="6"/>
  <c r="K316" i="6"/>
  <c r="K300" i="6"/>
  <c r="K248" i="6"/>
  <c r="J248" i="6"/>
  <c r="H284" i="6"/>
  <c r="I284" i="6"/>
  <c r="H268" i="6"/>
  <c r="I268" i="6"/>
  <c r="H252" i="6"/>
  <c r="I252" i="6"/>
  <c r="H236" i="6"/>
  <c r="I236" i="6"/>
  <c r="H232" i="6"/>
  <c r="I232" i="6"/>
  <c r="H228" i="6"/>
  <c r="I228" i="6"/>
  <c r="H220" i="6"/>
  <c r="I220" i="6"/>
  <c r="H216" i="6"/>
  <c r="I216" i="6"/>
  <c r="I212" i="6"/>
  <c r="H212" i="6"/>
  <c r="I208" i="6"/>
  <c r="H208" i="6"/>
  <c r="I204" i="6"/>
  <c r="H204" i="6"/>
  <c r="I196" i="6"/>
  <c r="H196" i="6"/>
  <c r="I192" i="6"/>
  <c r="H192" i="6"/>
  <c r="I188" i="6"/>
  <c r="H188" i="6"/>
  <c r="I180" i="6"/>
  <c r="H180" i="6"/>
  <c r="I176" i="6"/>
  <c r="H176" i="6"/>
  <c r="A175" i="1" s="1"/>
  <c r="H172" i="6"/>
  <c r="I172" i="6"/>
  <c r="H168" i="6"/>
  <c r="I168" i="6"/>
  <c r="H164" i="6"/>
  <c r="I164" i="6"/>
  <c r="H160" i="6"/>
  <c r="I160" i="6"/>
  <c r="H156" i="6"/>
  <c r="I156" i="6"/>
  <c r="H152" i="6"/>
  <c r="I152" i="6"/>
  <c r="H148" i="6"/>
  <c r="I148" i="6"/>
  <c r="H144" i="6"/>
  <c r="I144" i="6"/>
  <c r="B143" i="1" s="1"/>
  <c r="H140" i="6"/>
  <c r="I140" i="6"/>
  <c r="H136" i="6"/>
  <c r="I136" i="6"/>
  <c r="H132" i="6"/>
  <c r="I132" i="6"/>
  <c r="H128" i="6"/>
  <c r="I128" i="6"/>
  <c r="H124" i="6"/>
  <c r="I124" i="6"/>
  <c r="H120" i="6"/>
  <c r="I120" i="6"/>
  <c r="H116" i="6"/>
  <c r="I116" i="6"/>
  <c r="H112" i="6"/>
  <c r="I112" i="6"/>
  <c r="H108" i="6"/>
  <c r="I108" i="6"/>
  <c r="I360" i="6"/>
  <c r="K356" i="6"/>
  <c r="I353" i="6"/>
  <c r="K342" i="6"/>
  <c r="H337" i="6"/>
  <c r="I332" i="6"/>
  <c r="K326" i="6"/>
  <c r="H321" i="6"/>
  <c r="I316" i="6"/>
  <c r="K310" i="6"/>
  <c r="H305" i="6"/>
  <c r="I300" i="6"/>
  <c r="K294" i="6"/>
  <c r="J288" i="6"/>
  <c r="H282" i="6"/>
  <c r="H273" i="6"/>
  <c r="H264" i="6"/>
  <c r="I256" i="6"/>
  <c r="J247" i="6"/>
  <c r="J230" i="6"/>
  <c r="H200" i="6"/>
  <c r="I149" i="6"/>
  <c r="B148" i="1" s="1"/>
  <c r="K284" i="6"/>
  <c r="J284" i="6"/>
  <c r="K264" i="6"/>
  <c r="J264" i="6"/>
  <c r="K128" i="6"/>
  <c r="J128" i="6"/>
  <c r="J363" i="6"/>
  <c r="K363" i="6"/>
  <c r="J359" i="6"/>
  <c r="K359" i="6"/>
  <c r="J355" i="6"/>
  <c r="K355" i="6"/>
  <c r="J351" i="6"/>
  <c r="K351" i="6"/>
  <c r="J347" i="6"/>
  <c r="K347" i="6"/>
  <c r="J343" i="6"/>
  <c r="K343" i="6"/>
  <c r="J339" i="6"/>
  <c r="K339" i="6"/>
  <c r="J335" i="6"/>
  <c r="K335" i="6"/>
  <c r="J331" i="6"/>
  <c r="K331" i="6"/>
  <c r="J327" i="6"/>
  <c r="K327" i="6"/>
  <c r="J323" i="6"/>
  <c r="K323" i="6"/>
  <c r="J319" i="6"/>
  <c r="K319" i="6"/>
  <c r="J315" i="6"/>
  <c r="K315" i="6"/>
  <c r="J311" i="6"/>
  <c r="K311" i="6"/>
  <c r="J307" i="6"/>
  <c r="K307" i="6"/>
  <c r="J303" i="6"/>
  <c r="K303" i="6"/>
  <c r="J299" i="6"/>
  <c r="K299" i="6"/>
  <c r="J295" i="6"/>
  <c r="K295" i="6"/>
  <c r="J291" i="6"/>
  <c r="K291" i="6"/>
  <c r="K283" i="6"/>
  <c r="J283" i="6"/>
  <c r="K271" i="6"/>
  <c r="J271" i="6"/>
  <c r="K267" i="6"/>
  <c r="J267" i="6"/>
  <c r="K255" i="6"/>
  <c r="J255" i="6"/>
  <c r="K251" i="6"/>
  <c r="J251" i="6"/>
  <c r="K239" i="6"/>
  <c r="J239" i="6"/>
  <c r="K235" i="6"/>
  <c r="J235" i="6"/>
  <c r="K231" i="6"/>
  <c r="J231" i="6"/>
  <c r="K223" i="6"/>
  <c r="J223" i="6"/>
  <c r="K219" i="6"/>
  <c r="J219" i="6"/>
  <c r="K215" i="6"/>
  <c r="J215" i="6"/>
  <c r="K211" i="6"/>
  <c r="J211" i="6"/>
  <c r="K207" i="6"/>
  <c r="J207" i="6"/>
  <c r="K203" i="6"/>
  <c r="J203" i="6"/>
  <c r="K199" i="6"/>
  <c r="J199" i="6"/>
  <c r="K195" i="6"/>
  <c r="J195" i="6"/>
  <c r="K191" i="6"/>
  <c r="J191" i="6"/>
  <c r="K187" i="6"/>
  <c r="J187" i="6"/>
  <c r="K183" i="6"/>
  <c r="J183" i="6"/>
  <c r="K179" i="6"/>
  <c r="J179" i="6"/>
  <c r="K175" i="6"/>
  <c r="J175" i="6"/>
  <c r="K171" i="6"/>
  <c r="J171" i="6"/>
  <c r="J167" i="6"/>
  <c r="K167" i="6"/>
  <c r="K163" i="6"/>
  <c r="J163" i="6"/>
  <c r="K159" i="6"/>
  <c r="J159" i="6"/>
  <c r="K155" i="6"/>
  <c r="J155" i="6"/>
  <c r="J151" i="6"/>
  <c r="K151" i="6"/>
  <c r="K147" i="6"/>
  <c r="J147" i="6"/>
  <c r="K143" i="6"/>
  <c r="J143" i="6"/>
  <c r="K139" i="6"/>
  <c r="J139" i="6"/>
  <c r="J135" i="6"/>
  <c r="K135" i="6"/>
  <c r="J131" i="6"/>
  <c r="K131" i="6"/>
  <c r="K127" i="6"/>
  <c r="J127" i="6"/>
  <c r="J123" i="6"/>
  <c r="K123" i="6"/>
  <c r="J119" i="6"/>
  <c r="K119" i="6"/>
  <c r="J115" i="6"/>
  <c r="K115" i="6"/>
  <c r="J111" i="6"/>
  <c r="K111" i="6"/>
  <c r="J107" i="6"/>
  <c r="K107" i="6"/>
  <c r="K362" i="6"/>
  <c r="I359" i="6"/>
  <c r="I350" i="6"/>
  <c r="K346" i="6"/>
  <c r="I342" i="6"/>
  <c r="K336" i="6"/>
  <c r="H331" i="6"/>
  <c r="I326" i="6"/>
  <c r="B325" i="1" s="1"/>
  <c r="K320" i="6"/>
  <c r="H315" i="6"/>
  <c r="K304" i="6"/>
  <c r="J263" i="6"/>
  <c r="J246" i="6"/>
  <c r="J227" i="6"/>
  <c r="J194" i="6"/>
  <c r="J140" i="6"/>
  <c r="K132" i="6"/>
  <c r="J132" i="6"/>
  <c r="I287" i="6"/>
  <c r="H287" i="6"/>
  <c r="I279" i="6"/>
  <c r="H279" i="6"/>
  <c r="I275" i="6"/>
  <c r="H275" i="6"/>
  <c r="A274" i="1" s="1"/>
  <c r="I271" i="6"/>
  <c r="H271" i="6"/>
  <c r="I263" i="6"/>
  <c r="H263" i="6"/>
  <c r="I259" i="6"/>
  <c r="H259" i="6"/>
  <c r="I255" i="6"/>
  <c r="H255" i="6"/>
  <c r="I247" i="6"/>
  <c r="H247" i="6"/>
  <c r="I243" i="6"/>
  <c r="H243" i="6"/>
  <c r="I239" i="6"/>
  <c r="H239" i="6"/>
  <c r="I235" i="6"/>
  <c r="H235" i="6"/>
  <c r="I231" i="6"/>
  <c r="H231" i="6"/>
  <c r="I227" i="6"/>
  <c r="H227" i="6"/>
  <c r="I223" i="6"/>
  <c r="H223" i="6"/>
  <c r="I219" i="6"/>
  <c r="H219" i="6"/>
  <c r="I215" i="6"/>
  <c r="H215" i="6"/>
  <c r="H211" i="6"/>
  <c r="I211" i="6"/>
  <c r="H207" i="6"/>
  <c r="I207" i="6"/>
  <c r="H203" i="6"/>
  <c r="I203" i="6"/>
  <c r="H199" i="6"/>
  <c r="I199" i="6"/>
  <c r="H195" i="6"/>
  <c r="I195" i="6"/>
  <c r="H191" i="6"/>
  <c r="I191" i="6"/>
  <c r="H187" i="6"/>
  <c r="I187" i="6"/>
  <c r="H183" i="6"/>
  <c r="I183" i="6"/>
  <c r="H179" i="6"/>
  <c r="I179" i="6"/>
  <c r="H175" i="6"/>
  <c r="I175" i="6"/>
  <c r="I171" i="6"/>
  <c r="H171" i="6"/>
  <c r="I167" i="6"/>
  <c r="H167" i="6"/>
  <c r="I163" i="6"/>
  <c r="H163" i="6"/>
  <c r="I159" i="6"/>
  <c r="H159" i="6"/>
  <c r="H155" i="6"/>
  <c r="I155" i="6"/>
  <c r="I151" i="6"/>
  <c r="H151" i="6"/>
  <c r="I147" i="6"/>
  <c r="H147" i="6"/>
  <c r="I143" i="6"/>
  <c r="H143" i="6"/>
  <c r="H139" i="6"/>
  <c r="I139" i="6"/>
  <c r="I135" i="6"/>
  <c r="H135" i="6"/>
  <c r="H127" i="6"/>
  <c r="I127" i="6"/>
  <c r="H123" i="6"/>
  <c r="I123" i="6"/>
  <c r="H119" i="6"/>
  <c r="I119" i="6"/>
  <c r="B118" i="1" s="1"/>
  <c r="I115" i="6"/>
  <c r="H115" i="6"/>
  <c r="I111" i="6"/>
  <c r="H111" i="6"/>
  <c r="I107" i="6"/>
  <c r="H107" i="6"/>
  <c r="I103" i="6"/>
  <c r="H103" i="6"/>
  <c r="I99" i="6"/>
  <c r="H99" i="6"/>
  <c r="I95" i="6"/>
  <c r="H95" i="6"/>
  <c r="I91" i="6"/>
  <c r="H91" i="6"/>
  <c r="I87" i="6"/>
  <c r="H87" i="6"/>
  <c r="I83" i="6"/>
  <c r="H83" i="6"/>
  <c r="I79" i="6"/>
  <c r="H79" i="6"/>
  <c r="I75" i="6"/>
  <c r="H75" i="6"/>
  <c r="I71" i="6"/>
  <c r="H71" i="6"/>
  <c r="I67" i="6"/>
  <c r="H67" i="6"/>
  <c r="I63" i="6"/>
  <c r="H63" i="6"/>
  <c r="I59" i="6"/>
  <c r="H59" i="6"/>
  <c r="I55" i="6"/>
  <c r="H55" i="6"/>
  <c r="I51" i="6"/>
  <c r="H51" i="6"/>
  <c r="I47" i="6"/>
  <c r="H47" i="6"/>
  <c r="I43" i="6"/>
  <c r="H43" i="6"/>
  <c r="I39" i="6"/>
  <c r="H39" i="6"/>
  <c r="I35" i="6"/>
  <c r="H35" i="6"/>
  <c r="I31" i="6"/>
  <c r="H31" i="6"/>
  <c r="I27" i="6"/>
  <c r="H27" i="6"/>
  <c r="I23" i="6"/>
  <c r="H23" i="6"/>
  <c r="A22" i="1" s="1"/>
  <c r="I19" i="6"/>
  <c r="H19" i="6"/>
  <c r="I15" i="6"/>
  <c r="H15" i="6"/>
  <c r="I11" i="6"/>
  <c r="H11" i="6"/>
  <c r="I7" i="6"/>
  <c r="H7" i="6"/>
  <c r="I356" i="6"/>
  <c r="K352" i="6"/>
  <c r="I349" i="6"/>
  <c r="H341" i="6"/>
  <c r="I336" i="6"/>
  <c r="K330" i="6"/>
  <c r="H325" i="6"/>
  <c r="I320" i="6"/>
  <c r="K314" i="6"/>
  <c r="H309" i="6"/>
  <c r="I304" i="6"/>
  <c r="K298" i="6"/>
  <c r="H293" i="6"/>
  <c r="K287" i="6"/>
  <c r="J279" i="6"/>
  <c r="I270" i="6"/>
  <c r="J262" i="6"/>
  <c r="J244" i="6"/>
  <c r="I224" i="6"/>
  <c r="J189" i="6"/>
  <c r="H131" i="6"/>
  <c r="K272" i="6"/>
  <c r="J272" i="6"/>
  <c r="K120" i="6"/>
  <c r="J120" i="6"/>
  <c r="K286" i="6"/>
  <c r="J286" i="6"/>
  <c r="K274" i="6"/>
  <c r="J274" i="6"/>
  <c r="K270" i="6"/>
  <c r="J270" i="6"/>
  <c r="K258" i="6"/>
  <c r="J258" i="6"/>
  <c r="K254" i="6"/>
  <c r="J254" i="6"/>
  <c r="K242" i="6"/>
  <c r="J242" i="6"/>
  <c r="K238" i="6"/>
  <c r="J238" i="6"/>
  <c r="K234" i="6"/>
  <c r="J234" i="6"/>
  <c r="K226" i="6"/>
  <c r="J226" i="6"/>
  <c r="K222" i="6"/>
  <c r="J222" i="6"/>
  <c r="K218" i="6"/>
  <c r="J218" i="6"/>
  <c r="K206" i="6"/>
  <c r="J206" i="6"/>
  <c r="K202" i="6"/>
  <c r="J202" i="6"/>
  <c r="K198" i="6"/>
  <c r="J198" i="6"/>
  <c r="K190" i="6"/>
  <c r="J190" i="6"/>
  <c r="K186" i="6"/>
  <c r="J186" i="6"/>
  <c r="K182" i="6"/>
  <c r="J182" i="6"/>
  <c r="K174" i="6"/>
  <c r="J174" i="6"/>
  <c r="K170" i="6"/>
  <c r="J170" i="6"/>
  <c r="K166" i="6"/>
  <c r="J166" i="6"/>
  <c r="K162" i="6"/>
  <c r="J162" i="6"/>
  <c r="K158" i="6"/>
  <c r="J158" i="6"/>
  <c r="K154" i="6"/>
  <c r="J154" i="6"/>
  <c r="K150" i="6"/>
  <c r="J150" i="6"/>
  <c r="K146" i="6"/>
  <c r="J146" i="6"/>
  <c r="K142" i="6"/>
  <c r="J142" i="6"/>
  <c r="K138" i="6"/>
  <c r="J138" i="6"/>
  <c r="K134" i="6"/>
  <c r="J134" i="6"/>
  <c r="K130" i="6"/>
  <c r="J130" i="6"/>
  <c r="K126" i="6"/>
  <c r="J126" i="6"/>
  <c r="K122" i="6"/>
  <c r="J122" i="6"/>
  <c r="K118" i="6"/>
  <c r="J118" i="6"/>
  <c r="K114" i="6"/>
  <c r="J114" i="6"/>
  <c r="J110" i="6"/>
  <c r="K110" i="6"/>
  <c r="J106" i="6"/>
  <c r="K106" i="6"/>
  <c r="J102" i="6"/>
  <c r="K102" i="6"/>
  <c r="J98" i="6"/>
  <c r="K98" i="6"/>
  <c r="J94" i="6"/>
  <c r="K94" i="6"/>
  <c r="J90" i="6"/>
  <c r="K90" i="6"/>
  <c r="J86" i="6"/>
  <c r="K86" i="6"/>
  <c r="J82" i="6"/>
  <c r="K82" i="6"/>
  <c r="J78" i="6"/>
  <c r="K78" i="6"/>
  <c r="J74" i="6"/>
  <c r="K74" i="6"/>
  <c r="J70" i="6"/>
  <c r="K70" i="6"/>
  <c r="J66" i="6"/>
  <c r="K66" i="6"/>
  <c r="J62" i="6"/>
  <c r="K62" i="6"/>
  <c r="J58" i="6"/>
  <c r="K58" i="6"/>
  <c r="J54" i="6"/>
  <c r="K54" i="6"/>
  <c r="J50" i="6"/>
  <c r="K50" i="6"/>
  <c r="J46" i="6"/>
  <c r="K46" i="6"/>
  <c r="J42" i="6"/>
  <c r="K42" i="6"/>
  <c r="J38" i="6"/>
  <c r="K38" i="6"/>
  <c r="J34" i="6"/>
  <c r="K34" i="6"/>
  <c r="J30" i="6"/>
  <c r="K30" i="6"/>
  <c r="J26" i="6"/>
  <c r="K26" i="6"/>
  <c r="J22" i="6"/>
  <c r="K22" i="6"/>
  <c r="J18" i="6"/>
  <c r="K18" i="6"/>
  <c r="J14" i="6"/>
  <c r="K14" i="6"/>
  <c r="J10" i="6"/>
  <c r="K10" i="6"/>
  <c r="J6" i="6"/>
  <c r="K6" i="6"/>
  <c r="I362" i="6"/>
  <c r="K358" i="6"/>
  <c r="I355" i="6"/>
  <c r="I346" i="6"/>
  <c r="K340" i="6"/>
  <c r="H335" i="6"/>
  <c r="I330" i="6"/>
  <c r="K324" i="6"/>
  <c r="H319" i="6"/>
  <c r="I314" i="6"/>
  <c r="K308" i="6"/>
  <c r="H303" i="6"/>
  <c r="I298" i="6"/>
  <c r="K292" i="6"/>
  <c r="H286" i="6"/>
  <c r="A285" i="1" s="1"/>
  <c r="J278" i="6"/>
  <c r="J260" i="6"/>
  <c r="H253" i="6"/>
  <c r="I244" i="6"/>
  <c r="H221" i="6"/>
  <c r="H77" i="6"/>
  <c r="K116" i="6"/>
  <c r="J116" i="6"/>
  <c r="H278" i="6"/>
  <c r="I278" i="6"/>
  <c r="H274" i="6"/>
  <c r="I274" i="6"/>
  <c r="H262" i="6"/>
  <c r="I262" i="6"/>
  <c r="H258" i="6"/>
  <c r="I258" i="6"/>
  <c r="B257" i="1" s="1"/>
  <c r="H246" i="6"/>
  <c r="I246" i="6"/>
  <c r="H242" i="6"/>
  <c r="I242" i="6"/>
  <c r="H238" i="6"/>
  <c r="I238" i="6"/>
  <c r="H230" i="6"/>
  <c r="I230" i="6"/>
  <c r="B229" i="1" s="1"/>
  <c r="H226" i="6"/>
  <c r="I226" i="6"/>
  <c r="H222" i="6"/>
  <c r="I222" i="6"/>
  <c r="H214" i="6"/>
  <c r="I214" i="6"/>
  <c r="I210" i="6"/>
  <c r="H210" i="6"/>
  <c r="I206" i="6"/>
  <c r="H206" i="6"/>
  <c r="I202" i="6"/>
  <c r="H202" i="6"/>
  <c r="I198" i="6"/>
  <c r="H198" i="6"/>
  <c r="I194" i="6"/>
  <c r="H194" i="6"/>
  <c r="I190" i="6"/>
  <c r="H190" i="6"/>
  <c r="I186" i="6"/>
  <c r="H186" i="6"/>
  <c r="I182" i="6"/>
  <c r="H182" i="6"/>
  <c r="I178" i="6"/>
  <c r="H178" i="6"/>
  <c r="I174" i="6"/>
  <c r="H174" i="6"/>
  <c r="H170" i="6"/>
  <c r="I170" i="6"/>
  <c r="H166" i="6"/>
  <c r="I166" i="6"/>
  <c r="H162" i="6"/>
  <c r="I162" i="6"/>
  <c r="H158" i="6"/>
  <c r="I158" i="6"/>
  <c r="H154" i="6"/>
  <c r="I154" i="6"/>
  <c r="H150" i="6"/>
  <c r="I150" i="6"/>
  <c r="H146" i="6"/>
  <c r="I146" i="6"/>
  <c r="H142" i="6"/>
  <c r="I142" i="6"/>
  <c r="H138" i="6"/>
  <c r="I138" i="6"/>
  <c r="H134" i="6"/>
  <c r="I134" i="6"/>
  <c r="H130" i="6"/>
  <c r="I130" i="6"/>
  <c r="H126" i="6"/>
  <c r="I126" i="6"/>
  <c r="H122" i="6"/>
  <c r="I122" i="6"/>
  <c r="H118" i="6"/>
  <c r="I118" i="6"/>
  <c r="H114" i="6"/>
  <c r="I114" i="6"/>
  <c r="H110" i="6"/>
  <c r="I110" i="6"/>
  <c r="H106" i="6"/>
  <c r="I106" i="6"/>
  <c r="H102" i="6"/>
  <c r="I102" i="6"/>
  <c r="H98" i="6"/>
  <c r="I98" i="6"/>
  <c r="B97" i="1" s="1"/>
  <c r="H94" i="6"/>
  <c r="I94" i="6"/>
  <c r="H90" i="6"/>
  <c r="I90" i="6"/>
  <c r="H86" i="6"/>
  <c r="I86" i="6"/>
  <c r="H82" i="6"/>
  <c r="I82" i="6"/>
  <c r="H78" i="6"/>
  <c r="I78" i="6"/>
  <c r="H74" i="6"/>
  <c r="I74" i="6"/>
  <c r="H70" i="6"/>
  <c r="I70" i="6"/>
  <c r="H66" i="6"/>
  <c r="I66" i="6"/>
  <c r="H62" i="6"/>
  <c r="I62" i="6"/>
  <c r="H58" i="6"/>
  <c r="I58" i="6"/>
  <c r="H54" i="6"/>
  <c r="I54" i="6"/>
  <c r="H50" i="6"/>
  <c r="I50" i="6"/>
  <c r="H46" i="6"/>
  <c r="I46" i="6"/>
  <c r="H42" i="6"/>
  <c r="I42" i="6"/>
  <c r="H38" i="6"/>
  <c r="I38" i="6"/>
  <c r="H34" i="6"/>
  <c r="I34" i="6"/>
  <c r="H30" i="6"/>
  <c r="I30" i="6"/>
  <c r="H26" i="6"/>
  <c r="I26" i="6"/>
  <c r="H22" i="6"/>
  <c r="I22" i="6"/>
  <c r="H18" i="6"/>
  <c r="I18" i="6"/>
  <c r="H14" i="6"/>
  <c r="I14" i="6"/>
  <c r="H10" i="6"/>
  <c r="I10" i="6"/>
  <c r="H6" i="6"/>
  <c r="I6" i="6"/>
  <c r="H3" i="6"/>
  <c r="I361" i="6"/>
  <c r="B360" i="1" s="1"/>
  <c r="I352" i="6"/>
  <c r="K348" i="6"/>
  <c r="H345" i="6"/>
  <c r="I340" i="6"/>
  <c r="K334" i="6"/>
  <c r="H329" i="6"/>
  <c r="I324" i="6"/>
  <c r="K318" i="6"/>
  <c r="H313" i="6"/>
  <c r="I308" i="6"/>
  <c r="K302" i="6"/>
  <c r="H297" i="6"/>
  <c r="I292" i="6"/>
  <c r="K285" i="6"/>
  <c r="J276" i="6"/>
  <c r="H269" i="6"/>
  <c r="I260" i="6"/>
  <c r="H251" i="6"/>
  <c r="J243" i="6"/>
  <c r="H218" i="6"/>
  <c r="J178" i="6"/>
  <c r="K148" i="6"/>
  <c r="J148" i="6"/>
  <c r="J361" i="6"/>
  <c r="K361" i="6"/>
  <c r="J357" i="6"/>
  <c r="K357" i="6"/>
  <c r="J353" i="6"/>
  <c r="K353" i="6"/>
  <c r="J349" i="6"/>
  <c r="K349" i="6"/>
  <c r="J345" i="6"/>
  <c r="K345" i="6"/>
  <c r="J341" i="6"/>
  <c r="K341" i="6"/>
  <c r="J337" i="6"/>
  <c r="K337" i="6"/>
  <c r="J333" i="6"/>
  <c r="K333" i="6"/>
  <c r="J329" i="6"/>
  <c r="K329" i="6"/>
  <c r="J325" i="6"/>
  <c r="K325" i="6"/>
  <c r="J321" i="6"/>
  <c r="K321" i="6"/>
  <c r="J317" i="6"/>
  <c r="K317" i="6"/>
  <c r="J313" i="6"/>
  <c r="K313" i="6"/>
  <c r="J309" i="6"/>
  <c r="K309" i="6"/>
  <c r="J305" i="6"/>
  <c r="K305" i="6"/>
  <c r="J301" i="6"/>
  <c r="K301" i="6"/>
  <c r="J297" i="6"/>
  <c r="K297" i="6"/>
  <c r="J293" i="6"/>
  <c r="K293" i="6"/>
  <c r="J289" i="6"/>
  <c r="K289" i="6"/>
  <c r="K281" i="6"/>
  <c r="J281" i="6"/>
  <c r="K277" i="6"/>
  <c r="J277" i="6"/>
  <c r="K269" i="6"/>
  <c r="J269" i="6"/>
  <c r="K265" i="6"/>
  <c r="J265" i="6"/>
  <c r="K261" i="6"/>
  <c r="J261" i="6"/>
  <c r="K253" i="6"/>
  <c r="J253" i="6"/>
  <c r="K249" i="6"/>
  <c r="J249" i="6"/>
  <c r="K245" i="6"/>
  <c r="J245" i="6"/>
  <c r="K241" i="6"/>
  <c r="J241" i="6"/>
  <c r="K237" i="6"/>
  <c r="J237" i="6"/>
  <c r="K233" i="6"/>
  <c r="J233" i="6"/>
  <c r="K229" i="6"/>
  <c r="J229" i="6"/>
  <c r="K225" i="6"/>
  <c r="J225" i="6"/>
  <c r="K221" i="6"/>
  <c r="J221" i="6"/>
  <c r="K217" i="6"/>
  <c r="J217" i="6"/>
  <c r="K213" i="6"/>
  <c r="J213" i="6"/>
  <c r="K209" i="6"/>
  <c r="J209" i="6"/>
  <c r="K201" i="6"/>
  <c r="E200" i="1" s="1"/>
  <c r="J201" i="6"/>
  <c r="K197" i="6"/>
  <c r="J197" i="6"/>
  <c r="K193" i="6"/>
  <c r="J193" i="6"/>
  <c r="K185" i="6"/>
  <c r="J185" i="6"/>
  <c r="K181" i="6"/>
  <c r="J181" i="6"/>
  <c r="K177" i="6"/>
  <c r="J177" i="6"/>
  <c r="K169" i="6"/>
  <c r="J169" i="6"/>
  <c r="J161" i="6"/>
  <c r="K161" i="6"/>
  <c r="J157" i="6"/>
  <c r="K157" i="6"/>
  <c r="J153" i="6"/>
  <c r="K153" i="6"/>
  <c r="J149" i="6"/>
  <c r="K149" i="6"/>
  <c r="J145" i="6"/>
  <c r="K145" i="6"/>
  <c r="J141" i="6"/>
  <c r="K141" i="6"/>
  <c r="J137" i="6"/>
  <c r="K137" i="6"/>
  <c r="J133" i="6"/>
  <c r="K133" i="6"/>
  <c r="J129" i="6"/>
  <c r="K129" i="6"/>
  <c r="J125" i="6"/>
  <c r="K125" i="6"/>
  <c r="J121" i="6"/>
  <c r="K121" i="6"/>
  <c r="J117" i="6"/>
  <c r="K117" i="6"/>
  <c r="J113" i="6"/>
  <c r="K113" i="6"/>
  <c r="J109" i="6"/>
  <c r="K109" i="6"/>
  <c r="J105" i="6"/>
  <c r="K105" i="6"/>
  <c r="J101" i="6"/>
  <c r="K101" i="6"/>
  <c r="J97" i="6"/>
  <c r="K97" i="6"/>
  <c r="J93" i="6"/>
  <c r="K93" i="6"/>
  <c r="J89" i="6"/>
  <c r="K89" i="6"/>
  <c r="J85" i="6"/>
  <c r="K85" i="6"/>
  <c r="J81" i="6"/>
  <c r="K81" i="6"/>
  <c r="J77" i="6"/>
  <c r="K77" i="6"/>
  <c r="J73" i="6"/>
  <c r="K73" i="6"/>
  <c r="J69" i="6"/>
  <c r="K69" i="6"/>
  <c r="J65" i="6"/>
  <c r="K65" i="6"/>
  <c r="J61" i="6"/>
  <c r="K61" i="6"/>
  <c r="J57" i="6"/>
  <c r="K57" i="6"/>
  <c r="J53" i="6"/>
  <c r="K53" i="6"/>
  <c r="J49" i="6"/>
  <c r="K49" i="6"/>
  <c r="J45" i="6"/>
  <c r="K45" i="6"/>
  <c r="J41" i="6"/>
  <c r="K41" i="6"/>
  <c r="J37" i="6"/>
  <c r="K37" i="6"/>
  <c r="J33" i="6"/>
  <c r="K33" i="6"/>
  <c r="J29" i="6"/>
  <c r="K29" i="6"/>
  <c r="J25" i="6"/>
  <c r="K25" i="6"/>
  <c r="J21" i="6"/>
  <c r="K21" i="6"/>
  <c r="J17" i="6"/>
  <c r="K17" i="6"/>
  <c r="J13" i="6"/>
  <c r="K13" i="6"/>
  <c r="J9" i="6"/>
  <c r="K9" i="6"/>
  <c r="J5" i="6"/>
  <c r="K5" i="6"/>
  <c r="I358" i="6"/>
  <c r="K354" i="6"/>
  <c r="I351" i="6"/>
  <c r="B350" i="1" s="1"/>
  <c r="K344" i="6"/>
  <c r="H339" i="6"/>
  <c r="I334" i="6"/>
  <c r="K328" i="6"/>
  <c r="H323" i="6"/>
  <c r="I318" i="6"/>
  <c r="K312" i="6"/>
  <c r="H307" i="6"/>
  <c r="A306" i="1" s="1"/>
  <c r="K296" i="6"/>
  <c r="H285" i="6"/>
  <c r="J259" i="6"/>
  <c r="J250" i="6"/>
  <c r="J214" i="6"/>
  <c r="J173" i="6"/>
  <c r="K280" i="6"/>
  <c r="J280" i="6"/>
  <c r="K256" i="6"/>
  <c r="J256" i="6"/>
  <c r="K152" i="6"/>
  <c r="J152" i="6"/>
  <c r="I289" i="6"/>
  <c r="H289" i="6"/>
  <c r="I281" i="6"/>
  <c r="H281" i="6"/>
  <c r="I277" i="6"/>
  <c r="H277" i="6"/>
  <c r="I265" i="6"/>
  <c r="H265" i="6"/>
  <c r="I261" i="6"/>
  <c r="H261" i="6"/>
  <c r="I249" i="6"/>
  <c r="H249" i="6"/>
  <c r="A248" i="1" s="1"/>
  <c r="I245" i="6"/>
  <c r="H245" i="6"/>
  <c r="I241" i="6"/>
  <c r="H241" i="6"/>
  <c r="I233" i="6"/>
  <c r="H233" i="6"/>
  <c r="I229" i="6"/>
  <c r="H229" i="6"/>
  <c r="I225" i="6"/>
  <c r="H225" i="6"/>
  <c r="I217" i="6"/>
  <c r="H217" i="6"/>
  <c r="I213" i="6"/>
  <c r="H213" i="6"/>
  <c r="H209" i="6"/>
  <c r="I209" i="6"/>
  <c r="B208" i="1" s="1"/>
  <c r="H205" i="6"/>
  <c r="I205" i="6"/>
  <c r="H201" i="6"/>
  <c r="I201" i="6"/>
  <c r="H197" i="6"/>
  <c r="I197" i="6"/>
  <c r="H193" i="6"/>
  <c r="I193" i="6"/>
  <c r="B192" i="1" s="1"/>
  <c r="H189" i="6"/>
  <c r="I189" i="6"/>
  <c r="H185" i="6"/>
  <c r="I185" i="6"/>
  <c r="H181" i="6"/>
  <c r="I181" i="6"/>
  <c r="H177" i="6"/>
  <c r="I177" i="6"/>
  <c r="H173" i="6"/>
  <c r="I173" i="6"/>
  <c r="I169" i="6"/>
  <c r="H169" i="6"/>
  <c r="H165" i="6"/>
  <c r="I165" i="6"/>
  <c r="H161" i="6"/>
  <c r="I161" i="6"/>
  <c r="H153" i="6"/>
  <c r="I153" i="6"/>
  <c r="H145" i="6"/>
  <c r="I145" i="6"/>
  <c r="H141" i="6"/>
  <c r="I141" i="6"/>
  <c r="H137" i="6"/>
  <c r="I137" i="6"/>
  <c r="H133" i="6"/>
  <c r="I133" i="6"/>
  <c r="H129" i="6"/>
  <c r="I129" i="6"/>
  <c r="H125" i="6"/>
  <c r="I125" i="6"/>
  <c r="H121" i="6"/>
  <c r="I121" i="6"/>
  <c r="H117" i="6"/>
  <c r="I117" i="6"/>
  <c r="H113" i="6"/>
  <c r="I113" i="6"/>
  <c r="I109" i="6"/>
  <c r="H109" i="6"/>
  <c r="I105" i="6"/>
  <c r="H105" i="6"/>
  <c r="I101" i="6"/>
  <c r="H101" i="6"/>
  <c r="I97" i="6"/>
  <c r="H97" i="6"/>
  <c r="I93" i="6"/>
  <c r="H93" i="6"/>
  <c r="I89" i="6"/>
  <c r="H89" i="6"/>
  <c r="I85" i="6"/>
  <c r="H85" i="6"/>
  <c r="I81" i="6"/>
  <c r="H81" i="6"/>
  <c r="I73" i="6"/>
  <c r="H73" i="6"/>
  <c r="I69" i="6"/>
  <c r="H69" i="6"/>
  <c r="I65" i="6"/>
  <c r="H65" i="6"/>
  <c r="I61" i="6"/>
  <c r="H61" i="6"/>
  <c r="I57" i="6"/>
  <c r="H57" i="6"/>
  <c r="I53" i="6"/>
  <c r="H53" i="6"/>
  <c r="I49" i="6"/>
  <c r="H49" i="6"/>
  <c r="I45" i="6"/>
  <c r="H45" i="6"/>
  <c r="I41" i="6"/>
  <c r="H41" i="6"/>
  <c r="I37" i="6"/>
  <c r="H37" i="6"/>
  <c r="I33" i="6"/>
  <c r="H33" i="6"/>
  <c r="I29" i="6"/>
  <c r="H29" i="6"/>
  <c r="I25" i="6"/>
  <c r="H25" i="6"/>
  <c r="I21" i="6"/>
  <c r="H21" i="6"/>
  <c r="I17" i="6"/>
  <c r="H17" i="6"/>
  <c r="I13" i="6"/>
  <c r="H13" i="6"/>
  <c r="I9" i="6"/>
  <c r="H9" i="6"/>
  <c r="I5" i="6"/>
  <c r="H5" i="6"/>
  <c r="J3" i="6"/>
  <c r="I348" i="6"/>
  <c r="I344" i="6"/>
  <c r="K338" i="6"/>
  <c r="H333" i="6"/>
  <c r="I328" i="6"/>
  <c r="K322" i="6"/>
  <c r="H317" i="6"/>
  <c r="I312" i="6"/>
  <c r="K306" i="6"/>
  <c r="H301" i="6"/>
  <c r="I296" i="6"/>
  <c r="K290" i="6"/>
  <c r="H283" i="6"/>
  <c r="J275" i="6"/>
  <c r="J266" i="6"/>
  <c r="J257" i="6"/>
  <c r="H250" i="6"/>
  <c r="H237" i="6"/>
  <c r="J210" i="6"/>
  <c r="K165" i="6"/>
  <c r="J104" i="6"/>
  <c r="K104" i="6"/>
  <c r="J100" i="6"/>
  <c r="K100" i="6"/>
  <c r="J96" i="6"/>
  <c r="K96" i="6"/>
  <c r="J92" i="6"/>
  <c r="K92" i="6"/>
  <c r="J88" i="6"/>
  <c r="K88" i="6"/>
  <c r="J84" i="6"/>
  <c r="K84" i="6"/>
  <c r="J80" i="6"/>
  <c r="K80" i="6"/>
  <c r="J76" i="6"/>
  <c r="K76" i="6"/>
  <c r="J72" i="6"/>
  <c r="K72" i="6"/>
  <c r="J68" i="6"/>
  <c r="K68" i="6"/>
  <c r="J64" i="6"/>
  <c r="K64" i="6"/>
  <c r="J60" i="6"/>
  <c r="K60" i="6"/>
  <c r="J56" i="6"/>
  <c r="K56" i="6"/>
  <c r="J52" i="6"/>
  <c r="K52" i="6"/>
  <c r="J48" i="6"/>
  <c r="K48" i="6"/>
  <c r="J44" i="6"/>
  <c r="K44" i="6"/>
  <c r="J40" i="6"/>
  <c r="K40" i="6"/>
  <c r="J36" i="6"/>
  <c r="K36" i="6"/>
  <c r="J32" i="6"/>
  <c r="K32" i="6"/>
  <c r="J28" i="6"/>
  <c r="K28" i="6"/>
  <c r="J24" i="6"/>
  <c r="K24" i="6"/>
  <c r="J20" i="6"/>
  <c r="K20" i="6"/>
  <c r="J16" i="6"/>
  <c r="K16" i="6"/>
  <c r="J12" i="6"/>
  <c r="K12" i="6"/>
  <c r="J8" i="6"/>
  <c r="K8" i="6"/>
  <c r="J4" i="6"/>
  <c r="K4" i="6"/>
  <c r="H104" i="6"/>
  <c r="I104" i="6"/>
  <c r="H100" i="6"/>
  <c r="I100" i="6"/>
  <c r="H96" i="6"/>
  <c r="I96" i="6"/>
  <c r="H92" i="6"/>
  <c r="I92" i="6"/>
  <c r="H88" i="6"/>
  <c r="I88" i="6"/>
  <c r="H84" i="6"/>
  <c r="I84" i="6"/>
  <c r="H80" i="6"/>
  <c r="I80" i="6"/>
  <c r="H76" i="6"/>
  <c r="I76" i="6"/>
  <c r="H72" i="6"/>
  <c r="I72" i="6"/>
  <c r="H68" i="6"/>
  <c r="I68" i="6"/>
  <c r="H64" i="6"/>
  <c r="I64" i="6"/>
  <c r="H60" i="6"/>
  <c r="I60" i="6"/>
  <c r="H56" i="6"/>
  <c r="I56" i="6"/>
  <c r="H52" i="6"/>
  <c r="I52" i="6"/>
  <c r="H48" i="6"/>
  <c r="I48" i="6"/>
  <c r="H44" i="6"/>
  <c r="I44" i="6"/>
  <c r="H40" i="6"/>
  <c r="I40" i="6"/>
  <c r="H36" i="6"/>
  <c r="I36" i="6"/>
  <c r="H32" i="6"/>
  <c r="I32" i="6"/>
  <c r="H28" i="6"/>
  <c r="I28" i="6"/>
  <c r="H24" i="6"/>
  <c r="I24" i="6"/>
  <c r="H20" i="6"/>
  <c r="I20" i="6"/>
  <c r="H16" i="6"/>
  <c r="I16" i="6"/>
  <c r="H12" i="6"/>
  <c r="I12" i="6"/>
  <c r="H8" i="6"/>
  <c r="I8" i="6"/>
  <c r="H4" i="6"/>
  <c r="I4" i="6"/>
  <c r="J103" i="6"/>
  <c r="K103" i="6"/>
  <c r="J99" i="6"/>
  <c r="K99" i="6"/>
  <c r="J95" i="6"/>
  <c r="K95" i="6"/>
  <c r="J91" i="6"/>
  <c r="K91" i="6"/>
  <c r="J87" i="6"/>
  <c r="K87" i="6"/>
  <c r="J83" i="6"/>
  <c r="K83" i="6"/>
  <c r="J79" i="6"/>
  <c r="K79" i="6"/>
  <c r="J75" i="6"/>
  <c r="K75" i="6"/>
  <c r="J71" i="6"/>
  <c r="K71" i="6"/>
  <c r="J67" i="6"/>
  <c r="K67" i="6"/>
  <c r="J63" i="6"/>
  <c r="K63" i="6"/>
  <c r="J59" i="6"/>
  <c r="K59" i="6"/>
  <c r="J55" i="6"/>
  <c r="K55" i="6"/>
  <c r="J51" i="6"/>
  <c r="K51" i="6"/>
  <c r="J47" i="6"/>
  <c r="K47" i="6"/>
  <c r="J43" i="6"/>
  <c r="K43" i="6"/>
  <c r="J39" i="6"/>
  <c r="K39" i="6"/>
  <c r="J35" i="6"/>
  <c r="K35" i="6"/>
  <c r="J31" i="6"/>
  <c r="K31" i="6"/>
  <c r="J27" i="6"/>
  <c r="K27" i="6"/>
  <c r="J23" i="6"/>
  <c r="K23" i="6"/>
  <c r="J19" i="6"/>
  <c r="K19" i="6"/>
  <c r="J15" i="6"/>
  <c r="K15" i="6"/>
  <c r="J11" i="6"/>
  <c r="K11" i="6"/>
  <c r="J7" i="6"/>
  <c r="K7" i="6"/>
  <c r="H218" i="5"/>
  <c r="I218" i="5"/>
  <c r="I206" i="5"/>
  <c r="H206" i="5"/>
  <c r="I190" i="5"/>
  <c r="H190" i="5"/>
  <c r="I174" i="5"/>
  <c r="H174" i="5"/>
  <c r="H170" i="5"/>
  <c r="I170" i="5"/>
  <c r="H166" i="5"/>
  <c r="I166" i="5"/>
  <c r="I154" i="5"/>
  <c r="H154" i="5"/>
  <c r="I150" i="5"/>
  <c r="H150" i="5"/>
  <c r="I146" i="5"/>
  <c r="H146" i="5"/>
  <c r="I142" i="5"/>
  <c r="H142" i="5"/>
  <c r="I138" i="5"/>
  <c r="H138" i="5"/>
  <c r="I134" i="5"/>
  <c r="H134" i="5"/>
  <c r="I130" i="5"/>
  <c r="H130" i="5"/>
  <c r="I126" i="5"/>
  <c r="H126" i="5"/>
  <c r="I122" i="5"/>
  <c r="H122" i="5"/>
  <c r="I118" i="5"/>
  <c r="H118" i="5"/>
  <c r="I114" i="5"/>
  <c r="H114" i="5"/>
  <c r="I110" i="5"/>
  <c r="H110" i="5"/>
  <c r="I102" i="5"/>
  <c r="H102" i="5"/>
  <c r="I98" i="5"/>
  <c r="H98" i="5"/>
  <c r="I286" i="5"/>
  <c r="I226" i="5"/>
  <c r="J313" i="5"/>
  <c r="K313" i="5"/>
  <c r="J309" i="5"/>
  <c r="K309" i="5"/>
  <c r="J305" i="5"/>
  <c r="K305" i="5"/>
  <c r="J301" i="5"/>
  <c r="K301" i="5"/>
  <c r="J297" i="5"/>
  <c r="K297" i="5"/>
  <c r="J293" i="5"/>
  <c r="K293" i="5"/>
  <c r="J289" i="5"/>
  <c r="K289" i="5"/>
  <c r="J285" i="5"/>
  <c r="K285" i="5"/>
  <c r="J281" i="5"/>
  <c r="K281" i="5"/>
  <c r="J277" i="5"/>
  <c r="K277" i="5"/>
  <c r="J273" i="5"/>
  <c r="K273" i="5"/>
  <c r="J233" i="5"/>
  <c r="K233" i="5"/>
  <c r="J229" i="5"/>
  <c r="K229" i="5"/>
  <c r="J225" i="5"/>
  <c r="K225" i="5"/>
  <c r="J217" i="5"/>
  <c r="K217" i="5"/>
  <c r="J213" i="5"/>
  <c r="K213" i="5"/>
  <c r="J205" i="5"/>
  <c r="K205" i="5"/>
  <c r="J197" i="5"/>
  <c r="K197" i="5"/>
  <c r="J189" i="5"/>
  <c r="K189" i="5"/>
  <c r="J185" i="5"/>
  <c r="K185" i="5"/>
  <c r="K3" i="5"/>
  <c r="H356" i="5"/>
  <c r="H348" i="5"/>
  <c r="H340" i="5"/>
  <c r="H332" i="5"/>
  <c r="H324" i="5"/>
  <c r="H316" i="5"/>
  <c r="I305" i="5"/>
  <c r="K294" i="5"/>
  <c r="H284" i="5"/>
  <c r="I273" i="5"/>
  <c r="H258" i="5"/>
  <c r="H242" i="5"/>
  <c r="H222" i="5"/>
  <c r="H194" i="5"/>
  <c r="H306" i="5"/>
  <c r="I306" i="5"/>
  <c r="H298" i="5"/>
  <c r="I298" i="5"/>
  <c r="H282" i="5"/>
  <c r="I282" i="5"/>
  <c r="H357" i="5"/>
  <c r="I357" i="5"/>
  <c r="H345" i="5"/>
  <c r="I345" i="5"/>
  <c r="H337" i="5"/>
  <c r="I337" i="5"/>
  <c r="H329" i="5"/>
  <c r="I329" i="5"/>
  <c r="H321" i="5"/>
  <c r="I321" i="5"/>
  <c r="I265" i="5"/>
  <c r="H265" i="5"/>
  <c r="I257" i="5"/>
  <c r="H257" i="5"/>
  <c r="I245" i="5"/>
  <c r="H245" i="5"/>
  <c r="H237" i="5"/>
  <c r="I237" i="5"/>
  <c r="H225" i="5"/>
  <c r="I225" i="5"/>
  <c r="H209" i="5"/>
  <c r="I209" i="5"/>
  <c r="H201" i="5"/>
  <c r="I201" i="5"/>
  <c r="H193" i="5"/>
  <c r="I193" i="5"/>
  <c r="H185" i="5"/>
  <c r="I185" i="5"/>
  <c r="H177" i="5"/>
  <c r="I177" i="5"/>
  <c r="H169" i="5"/>
  <c r="I169" i="5"/>
  <c r="H161" i="5"/>
  <c r="I161" i="5"/>
  <c r="H153" i="5"/>
  <c r="I153" i="5"/>
  <c r="H141" i="5"/>
  <c r="I141" i="5"/>
  <c r="H234" i="5"/>
  <c r="I234" i="5"/>
  <c r="I182" i="5"/>
  <c r="H182" i="5"/>
  <c r="H361" i="5"/>
  <c r="I361" i="5"/>
  <c r="H353" i="5"/>
  <c r="I353" i="5"/>
  <c r="H341" i="5"/>
  <c r="I341" i="5"/>
  <c r="H333" i="5"/>
  <c r="I333" i="5"/>
  <c r="H325" i="5"/>
  <c r="I325" i="5"/>
  <c r="H317" i="5"/>
  <c r="I317" i="5"/>
  <c r="H309" i="5"/>
  <c r="I309" i="5"/>
  <c r="H301" i="5"/>
  <c r="I301" i="5"/>
  <c r="H293" i="5"/>
  <c r="I293" i="5"/>
  <c r="H285" i="5"/>
  <c r="I285" i="5"/>
  <c r="H277" i="5"/>
  <c r="I277" i="5"/>
  <c r="I269" i="5"/>
  <c r="H269" i="5"/>
  <c r="I261" i="5"/>
  <c r="H261" i="5"/>
  <c r="I253" i="5"/>
  <c r="H253" i="5"/>
  <c r="I241" i="5"/>
  <c r="H241" i="5"/>
  <c r="H233" i="5"/>
  <c r="I233" i="5"/>
  <c r="H229" i="5"/>
  <c r="I229" i="5"/>
  <c r="H213" i="5"/>
  <c r="I213" i="5"/>
  <c r="H205" i="5"/>
  <c r="I205" i="5"/>
  <c r="H197" i="5"/>
  <c r="I197" i="5"/>
  <c r="H189" i="5"/>
  <c r="I189" i="5"/>
  <c r="H181" i="5"/>
  <c r="I181" i="5"/>
  <c r="H173" i="5"/>
  <c r="I173" i="5"/>
  <c r="H165" i="5"/>
  <c r="I165" i="5"/>
  <c r="H157" i="5"/>
  <c r="I157" i="5"/>
  <c r="H149" i="5"/>
  <c r="I149" i="5"/>
  <c r="H145" i="5"/>
  <c r="I145" i="5"/>
  <c r="I3" i="5"/>
  <c r="H3" i="5"/>
  <c r="J360" i="5"/>
  <c r="K360" i="5"/>
  <c r="J356" i="5"/>
  <c r="K356" i="5"/>
  <c r="J352" i="5"/>
  <c r="K352" i="5"/>
  <c r="J348" i="5"/>
  <c r="K348" i="5"/>
  <c r="J344" i="5"/>
  <c r="K344" i="5"/>
  <c r="J340" i="5"/>
  <c r="K340" i="5"/>
  <c r="J336" i="5"/>
  <c r="K336" i="5"/>
  <c r="J332" i="5"/>
  <c r="K332" i="5"/>
  <c r="J328" i="5"/>
  <c r="K328" i="5"/>
  <c r="J324" i="5"/>
  <c r="K324" i="5"/>
  <c r="J320" i="5"/>
  <c r="K320" i="5"/>
  <c r="J316" i="5"/>
  <c r="K316" i="5"/>
  <c r="J312" i="5"/>
  <c r="K312" i="5"/>
  <c r="J308" i="5"/>
  <c r="K308" i="5"/>
  <c r="J304" i="5"/>
  <c r="K304" i="5"/>
  <c r="J300" i="5"/>
  <c r="K300" i="5"/>
  <c r="J296" i="5"/>
  <c r="K296" i="5"/>
  <c r="J292" i="5"/>
  <c r="K292" i="5"/>
  <c r="J288" i="5"/>
  <c r="K288" i="5"/>
  <c r="J284" i="5"/>
  <c r="K284" i="5"/>
  <c r="J280" i="5"/>
  <c r="K280" i="5"/>
  <c r="J276" i="5"/>
  <c r="K276" i="5"/>
  <c r="J272" i="5"/>
  <c r="K272" i="5"/>
  <c r="J268" i="5"/>
  <c r="K268" i="5"/>
  <c r="J264" i="5"/>
  <c r="K264" i="5"/>
  <c r="H362" i="5"/>
  <c r="H354" i="5"/>
  <c r="H346" i="5"/>
  <c r="H338" i="5"/>
  <c r="H330" i="5"/>
  <c r="H322" i="5"/>
  <c r="I313" i="5"/>
  <c r="K302" i="5"/>
  <c r="H292" i="5"/>
  <c r="I281" i="5"/>
  <c r="H270" i="5"/>
  <c r="H254" i="5"/>
  <c r="H238" i="5"/>
  <c r="I216" i="5"/>
  <c r="H186" i="5"/>
  <c r="H290" i="5"/>
  <c r="I290" i="5"/>
  <c r="H349" i="5"/>
  <c r="I349" i="5"/>
  <c r="I249" i="5"/>
  <c r="H249" i="5"/>
  <c r="H312" i="5"/>
  <c r="I312" i="5"/>
  <c r="H304" i="5"/>
  <c r="I304" i="5"/>
  <c r="H296" i="5"/>
  <c r="I296" i="5"/>
  <c r="H288" i="5"/>
  <c r="I288" i="5"/>
  <c r="H280" i="5"/>
  <c r="I280" i="5"/>
  <c r="H272" i="5"/>
  <c r="I272" i="5"/>
  <c r="H268" i="5"/>
  <c r="I268" i="5"/>
  <c r="H264" i="5"/>
  <c r="I264" i="5"/>
  <c r="H260" i="5"/>
  <c r="I260" i="5"/>
  <c r="H256" i="5"/>
  <c r="I256" i="5"/>
  <c r="H252" i="5"/>
  <c r="I252" i="5"/>
  <c r="H248" i="5"/>
  <c r="I248" i="5"/>
  <c r="H244" i="5"/>
  <c r="I244" i="5"/>
  <c r="H240" i="5"/>
  <c r="I240" i="5"/>
  <c r="H236" i="5"/>
  <c r="I236" i="5"/>
  <c r="H228" i="5"/>
  <c r="I228" i="5"/>
  <c r="H224" i="5"/>
  <c r="I224" i="5"/>
  <c r="H220" i="5"/>
  <c r="I220" i="5"/>
  <c r="I212" i="5"/>
  <c r="H212" i="5"/>
  <c r="I208" i="5"/>
  <c r="H208" i="5"/>
  <c r="I204" i="5"/>
  <c r="H204" i="5"/>
  <c r="I200" i="5"/>
  <c r="H200" i="5"/>
  <c r="I196" i="5"/>
  <c r="H196" i="5"/>
  <c r="I192" i="5"/>
  <c r="H192" i="5"/>
  <c r="I188" i="5"/>
  <c r="H188" i="5"/>
  <c r="I184" i="5"/>
  <c r="H184" i="5"/>
  <c r="I180" i="5"/>
  <c r="H180" i="5"/>
  <c r="I176" i="5"/>
  <c r="H176" i="5"/>
  <c r="H172" i="5"/>
  <c r="I172" i="5"/>
  <c r="H168" i="5"/>
  <c r="I168" i="5"/>
  <c r="H164" i="5"/>
  <c r="I164" i="5"/>
  <c r="I160" i="5"/>
  <c r="H160" i="5"/>
  <c r="I156" i="5"/>
  <c r="H156" i="5"/>
  <c r="I152" i="5"/>
  <c r="H152" i="5"/>
  <c r="I148" i="5"/>
  <c r="H148" i="5"/>
  <c r="I144" i="5"/>
  <c r="H144" i="5"/>
  <c r="I140" i="5"/>
  <c r="H140" i="5"/>
  <c r="I136" i="5"/>
  <c r="H136" i="5"/>
  <c r="I128" i="5"/>
  <c r="H128" i="5"/>
  <c r="I124" i="5"/>
  <c r="H124" i="5"/>
  <c r="I120" i="5"/>
  <c r="H120" i="5"/>
  <c r="I116" i="5"/>
  <c r="H116" i="5"/>
  <c r="I112" i="5"/>
  <c r="H112" i="5"/>
  <c r="I108" i="5"/>
  <c r="H108" i="5"/>
  <c r="I104" i="5"/>
  <c r="H104" i="5"/>
  <c r="I100" i="5"/>
  <c r="H100" i="5"/>
  <c r="I96" i="5"/>
  <c r="H96" i="5"/>
  <c r="I92" i="5"/>
  <c r="H92" i="5"/>
  <c r="I88" i="5"/>
  <c r="H88" i="5"/>
  <c r="I84" i="5"/>
  <c r="H84" i="5"/>
  <c r="I80" i="5"/>
  <c r="H80" i="5"/>
  <c r="I76" i="5"/>
  <c r="H76" i="5"/>
  <c r="I72" i="5"/>
  <c r="H72" i="5"/>
  <c r="I64" i="5"/>
  <c r="H64" i="5"/>
  <c r="I60" i="5"/>
  <c r="H60" i="5"/>
  <c r="I56" i="5"/>
  <c r="H56" i="5"/>
  <c r="I52" i="5"/>
  <c r="H52" i="5"/>
  <c r="I48" i="5"/>
  <c r="H48" i="5"/>
  <c r="I44" i="5"/>
  <c r="H44" i="5"/>
  <c r="I40" i="5"/>
  <c r="H40" i="5"/>
  <c r="I36" i="5"/>
  <c r="H36" i="5"/>
  <c r="I32" i="5"/>
  <c r="H32" i="5"/>
  <c r="I28" i="5"/>
  <c r="H28" i="5"/>
  <c r="I24" i="5"/>
  <c r="H24" i="5"/>
  <c r="I20" i="5"/>
  <c r="H20" i="5"/>
  <c r="I16" i="5"/>
  <c r="H16" i="5"/>
  <c r="I12" i="5"/>
  <c r="H12" i="5"/>
  <c r="I8" i="5"/>
  <c r="H8" i="5"/>
  <c r="K361" i="5"/>
  <c r="K353" i="5"/>
  <c r="K345" i="5"/>
  <c r="K337" i="5"/>
  <c r="K329" i="5"/>
  <c r="K321" i="5"/>
  <c r="I302" i="5"/>
  <c r="K291" i="5"/>
  <c r="K269" i="5"/>
  <c r="K253" i="5"/>
  <c r="K237" i="5"/>
  <c r="H178" i="5"/>
  <c r="H274" i="5"/>
  <c r="I274" i="5"/>
  <c r="I106" i="5"/>
  <c r="H106" i="5"/>
  <c r="H360" i="5"/>
  <c r="H352" i="5"/>
  <c r="H344" i="5"/>
  <c r="H336" i="5"/>
  <c r="H328" i="5"/>
  <c r="H320" i="5"/>
  <c r="K310" i="5"/>
  <c r="H300" i="5"/>
  <c r="I289" i="5"/>
  <c r="K278" i="5"/>
  <c r="H266" i="5"/>
  <c r="H250" i="5"/>
  <c r="I232" i="5"/>
  <c r="H210" i="5"/>
  <c r="I167" i="5"/>
  <c r="H230" i="5"/>
  <c r="I230" i="5"/>
  <c r="H214" i="5"/>
  <c r="I214" i="5"/>
  <c r="I198" i="5"/>
  <c r="H198" i="5"/>
  <c r="I162" i="5"/>
  <c r="H162" i="5"/>
  <c r="H221" i="5"/>
  <c r="I221" i="5"/>
  <c r="J311" i="5"/>
  <c r="K311" i="5"/>
  <c r="J303" i="5"/>
  <c r="K303" i="5"/>
  <c r="J279" i="5"/>
  <c r="K279" i="5"/>
  <c r="J271" i="5"/>
  <c r="K271" i="5"/>
  <c r="J263" i="5"/>
  <c r="K263" i="5"/>
  <c r="J255" i="5"/>
  <c r="K255" i="5"/>
  <c r="J247" i="5"/>
  <c r="K247" i="5"/>
  <c r="J219" i="5"/>
  <c r="K219" i="5"/>
  <c r="J211" i="5"/>
  <c r="K211" i="5"/>
  <c r="J203" i="5"/>
  <c r="K203" i="5"/>
  <c r="J195" i="5"/>
  <c r="K195" i="5"/>
  <c r="J187" i="5"/>
  <c r="K187" i="5"/>
  <c r="J179" i="5"/>
  <c r="K179" i="5"/>
  <c r="J171" i="5"/>
  <c r="K171" i="5"/>
  <c r="J163" i="5"/>
  <c r="K163" i="5"/>
  <c r="J155" i="5"/>
  <c r="K155" i="5"/>
  <c r="J147" i="5"/>
  <c r="K147" i="5"/>
  <c r="J139" i="5"/>
  <c r="K139" i="5"/>
  <c r="J131" i="5"/>
  <c r="K131" i="5"/>
  <c r="J123" i="5"/>
  <c r="K123" i="5"/>
  <c r="J115" i="5"/>
  <c r="K115" i="5"/>
  <c r="J107" i="5"/>
  <c r="K107" i="5"/>
  <c r="J99" i="5"/>
  <c r="K99" i="5"/>
  <c r="J91" i="5"/>
  <c r="K91" i="5"/>
  <c r="J83" i="5"/>
  <c r="K83" i="5"/>
  <c r="J75" i="5"/>
  <c r="K75" i="5"/>
  <c r="J67" i="5"/>
  <c r="K67" i="5"/>
  <c r="J59" i="5"/>
  <c r="K59" i="5"/>
  <c r="J51" i="5"/>
  <c r="K51" i="5"/>
  <c r="J43" i="5"/>
  <c r="K43" i="5"/>
  <c r="J35" i="5"/>
  <c r="K35" i="5"/>
  <c r="J27" i="5"/>
  <c r="K27" i="5"/>
  <c r="J19" i="5"/>
  <c r="K19" i="5"/>
  <c r="J11" i="5"/>
  <c r="K11" i="5"/>
  <c r="H363" i="5"/>
  <c r="I363" i="5"/>
  <c r="H359" i="5"/>
  <c r="I359" i="5"/>
  <c r="H355" i="5"/>
  <c r="I355" i="5"/>
  <c r="H351" i="5"/>
  <c r="I351" i="5"/>
  <c r="H347" i="5"/>
  <c r="I347" i="5"/>
  <c r="H343" i="5"/>
  <c r="I343" i="5"/>
  <c r="H339" i="5"/>
  <c r="I339" i="5"/>
  <c r="H335" i="5"/>
  <c r="I335" i="5"/>
  <c r="H331" i="5"/>
  <c r="I331" i="5"/>
  <c r="H327" i="5"/>
  <c r="I327" i="5"/>
  <c r="H323" i="5"/>
  <c r="I323" i="5"/>
  <c r="H319" i="5"/>
  <c r="I319" i="5"/>
  <c r="H315" i="5"/>
  <c r="I315" i="5"/>
  <c r="H311" i="5"/>
  <c r="I311" i="5"/>
  <c r="H307" i="5"/>
  <c r="I307" i="5"/>
  <c r="H303" i="5"/>
  <c r="I303" i="5"/>
  <c r="H299" i="5"/>
  <c r="I299" i="5"/>
  <c r="H295" i="5"/>
  <c r="I295" i="5"/>
  <c r="H291" i="5"/>
  <c r="I291" i="5"/>
  <c r="H287" i="5"/>
  <c r="I287" i="5"/>
  <c r="H283" i="5"/>
  <c r="I283" i="5"/>
  <c r="H279" i="5"/>
  <c r="I279" i="5"/>
  <c r="H275" i="5"/>
  <c r="I275" i="5"/>
  <c r="I271" i="5"/>
  <c r="H271" i="5"/>
  <c r="I267" i="5"/>
  <c r="H267" i="5"/>
  <c r="I263" i="5"/>
  <c r="H263" i="5"/>
  <c r="I259" i="5"/>
  <c r="H259" i="5"/>
  <c r="I255" i="5"/>
  <c r="H255" i="5"/>
  <c r="I251" i="5"/>
  <c r="H251" i="5"/>
  <c r="I247" i="5"/>
  <c r="H247" i="5"/>
  <c r="I243" i="5"/>
  <c r="H243" i="5"/>
  <c r="I239" i="5"/>
  <c r="H239" i="5"/>
  <c r="H235" i="5"/>
  <c r="I235" i="5"/>
  <c r="H231" i="5"/>
  <c r="I231" i="5"/>
  <c r="H227" i="5"/>
  <c r="I227" i="5"/>
  <c r="H223" i="5"/>
  <c r="I223" i="5"/>
  <c r="H219" i="5"/>
  <c r="I219" i="5"/>
  <c r="H215" i="5"/>
  <c r="I215" i="5"/>
  <c r="H211" i="5"/>
  <c r="I211" i="5"/>
  <c r="H207" i="5"/>
  <c r="I207" i="5"/>
  <c r="B206" i="1" s="1"/>
  <c r="H203" i="5"/>
  <c r="I203" i="5"/>
  <c r="H199" i="5"/>
  <c r="I199" i="5"/>
  <c r="H195" i="5"/>
  <c r="I195" i="5"/>
  <c r="H191" i="5"/>
  <c r="I191" i="5"/>
  <c r="H187" i="5"/>
  <c r="I187" i="5"/>
  <c r="H183" i="5"/>
  <c r="I183" i="5"/>
  <c r="H179" i="5"/>
  <c r="I179" i="5"/>
  <c r="H175" i="5"/>
  <c r="I175" i="5"/>
  <c r="B174" i="1" s="1"/>
  <c r="H171" i="5"/>
  <c r="I171" i="5"/>
  <c r="H163" i="5"/>
  <c r="I163" i="5"/>
  <c r="H159" i="5"/>
  <c r="I159" i="5"/>
  <c r="H155" i="5"/>
  <c r="I155" i="5"/>
  <c r="H151" i="5"/>
  <c r="I151" i="5"/>
  <c r="H147" i="5"/>
  <c r="I147" i="5"/>
  <c r="H143" i="5"/>
  <c r="I143" i="5"/>
  <c r="K359" i="5"/>
  <c r="K351" i="5"/>
  <c r="K343" i="5"/>
  <c r="K335" i="5"/>
  <c r="K327" i="5"/>
  <c r="K319" i="5"/>
  <c r="I310" i="5"/>
  <c r="K299" i="5"/>
  <c r="I278" i="5"/>
  <c r="K265" i="5"/>
  <c r="K249" i="5"/>
  <c r="K209" i="5"/>
  <c r="H132" i="5"/>
  <c r="H314" i="5"/>
  <c r="I314" i="5"/>
  <c r="I158" i="5"/>
  <c r="H158" i="5"/>
  <c r="H217" i="5"/>
  <c r="I217" i="5"/>
  <c r="I294" i="5"/>
  <c r="J295" i="5"/>
  <c r="K295" i="5"/>
  <c r="J287" i="5"/>
  <c r="K287" i="5"/>
  <c r="J267" i="5"/>
  <c r="K267" i="5"/>
  <c r="J259" i="5"/>
  <c r="K259" i="5"/>
  <c r="J251" i="5"/>
  <c r="K251" i="5"/>
  <c r="J243" i="5"/>
  <c r="K243" i="5"/>
  <c r="J239" i="5"/>
  <c r="K239" i="5"/>
  <c r="J235" i="5"/>
  <c r="K235" i="5"/>
  <c r="J231" i="5"/>
  <c r="K231" i="5"/>
  <c r="J223" i="5"/>
  <c r="K223" i="5"/>
  <c r="J215" i="5"/>
  <c r="K215" i="5"/>
  <c r="J207" i="5"/>
  <c r="K207" i="5"/>
  <c r="J199" i="5"/>
  <c r="K199" i="5"/>
  <c r="J191" i="5"/>
  <c r="K191" i="5"/>
  <c r="J183" i="5"/>
  <c r="K183" i="5"/>
  <c r="J175" i="5"/>
  <c r="K175" i="5"/>
  <c r="J167" i="5"/>
  <c r="K167" i="5"/>
  <c r="J159" i="5"/>
  <c r="K159" i="5"/>
  <c r="J151" i="5"/>
  <c r="K151" i="5"/>
  <c r="J143" i="5"/>
  <c r="K143" i="5"/>
  <c r="J135" i="5"/>
  <c r="K135" i="5"/>
  <c r="J127" i="5"/>
  <c r="K127" i="5"/>
  <c r="J119" i="5"/>
  <c r="K119" i="5"/>
  <c r="J111" i="5"/>
  <c r="K111" i="5"/>
  <c r="J103" i="5"/>
  <c r="K103" i="5"/>
  <c r="J95" i="5"/>
  <c r="K95" i="5"/>
  <c r="J87" i="5"/>
  <c r="K87" i="5"/>
  <c r="J79" i="5"/>
  <c r="K79" i="5"/>
  <c r="J71" i="5"/>
  <c r="K71" i="5"/>
  <c r="J63" i="5"/>
  <c r="K63" i="5"/>
  <c r="J55" i="5"/>
  <c r="K55" i="5"/>
  <c r="J47" i="5"/>
  <c r="K47" i="5"/>
  <c r="J39" i="5"/>
  <c r="K39" i="5"/>
  <c r="J31" i="5"/>
  <c r="K31" i="5"/>
  <c r="J23" i="5"/>
  <c r="K23" i="5"/>
  <c r="J15" i="5"/>
  <c r="K15" i="5"/>
  <c r="J7" i="5"/>
  <c r="K7" i="5"/>
  <c r="J362" i="5"/>
  <c r="K362" i="5"/>
  <c r="J358" i="5"/>
  <c r="K358" i="5"/>
  <c r="J354" i="5"/>
  <c r="K354" i="5"/>
  <c r="J350" i="5"/>
  <c r="K350" i="5"/>
  <c r="J346" i="5"/>
  <c r="K346" i="5"/>
  <c r="J342" i="5"/>
  <c r="K342" i="5"/>
  <c r="J338" i="5"/>
  <c r="K338" i="5"/>
  <c r="J334" i="5"/>
  <c r="K334" i="5"/>
  <c r="J330" i="5"/>
  <c r="K330" i="5"/>
  <c r="J326" i="5"/>
  <c r="K326" i="5"/>
  <c r="J322" i="5"/>
  <c r="K322" i="5"/>
  <c r="J318" i="5"/>
  <c r="K318" i="5"/>
  <c r="J314" i="5"/>
  <c r="K314" i="5"/>
  <c r="J306" i="5"/>
  <c r="K306" i="5"/>
  <c r="J298" i="5"/>
  <c r="K298" i="5"/>
  <c r="J290" i="5"/>
  <c r="K290" i="5"/>
  <c r="J282" i="5"/>
  <c r="K282" i="5"/>
  <c r="J274" i="5"/>
  <c r="K274" i="5"/>
  <c r="J270" i="5"/>
  <c r="K270" i="5"/>
  <c r="J266" i="5"/>
  <c r="K266" i="5"/>
  <c r="J262" i="5"/>
  <c r="K262" i="5"/>
  <c r="J258" i="5"/>
  <c r="K258" i="5"/>
  <c r="J254" i="5"/>
  <c r="K254" i="5"/>
  <c r="J250" i="5"/>
  <c r="K250" i="5"/>
  <c r="J246" i="5"/>
  <c r="K246" i="5"/>
  <c r="J242" i="5"/>
  <c r="K242" i="5"/>
  <c r="J238" i="5"/>
  <c r="K238" i="5"/>
  <c r="J234" i="5"/>
  <c r="K234" i="5"/>
  <c r="J230" i="5"/>
  <c r="K230" i="5"/>
  <c r="J226" i="5"/>
  <c r="K226" i="5"/>
  <c r="J222" i="5"/>
  <c r="K222" i="5"/>
  <c r="H358" i="5"/>
  <c r="H350" i="5"/>
  <c r="H342" i="5"/>
  <c r="H334" i="5"/>
  <c r="H326" i="5"/>
  <c r="H318" i="5"/>
  <c r="H308" i="5"/>
  <c r="K286" i="5"/>
  <c r="H276" i="5"/>
  <c r="H262" i="5"/>
  <c r="H246" i="5"/>
  <c r="K227" i="5"/>
  <c r="H202" i="5"/>
  <c r="H68" i="5"/>
  <c r="K177" i="5"/>
  <c r="K166" i="5"/>
  <c r="H66" i="5"/>
  <c r="H139" i="5"/>
  <c r="I139" i="5"/>
  <c r="H135" i="5"/>
  <c r="I135" i="5"/>
  <c r="H131" i="5"/>
  <c r="I131" i="5"/>
  <c r="H127" i="5"/>
  <c r="I127" i="5"/>
  <c r="H123" i="5"/>
  <c r="I123" i="5"/>
  <c r="H119" i="5"/>
  <c r="I119" i="5"/>
  <c r="H115" i="5"/>
  <c r="I115" i="5"/>
  <c r="H111" i="5"/>
  <c r="I111" i="5"/>
  <c r="H107" i="5"/>
  <c r="I107" i="5"/>
  <c r="H103" i="5"/>
  <c r="I103" i="5"/>
  <c r="H99" i="5"/>
  <c r="I99" i="5"/>
  <c r="H95" i="5"/>
  <c r="I95" i="5"/>
  <c r="H91" i="5"/>
  <c r="I91" i="5"/>
  <c r="H87" i="5"/>
  <c r="I87" i="5"/>
  <c r="H83" i="5"/>
  <c r="I83" i="5"/>
  <c r="H79" i="5"/>
  <c r="I79" i="5"/>
  <c r="H75" i="5"/>
  <c r="I75" i="5"/>
  <c r="H71" i="5"/>
  <c r="I71" i="5"/>
  <c r="H67" i="5"/>
  <c r="I67" i="5"/>
  <c r="H63" i="5"/>
  <c r="I63" i="5"/>
  <c r="H59" i="5"/>
  <c r="I59" i="5"/>
  <c r="H55" i="5"/>
  <c r="I55" i="5"/>
  <c r="H51" i="5"/>
  <c r="I51" i="5"/>
  <c r="H47" i="5"/>
  <c r="I47" i="5"/>
  <c r="H43" i="5"/>
  <c r="I43" i="5"/>
  <c r="H39" i="5"/>
  <c r="I39" i="5"/>
  <c r="H35" i="5"/>
  <c r="I35" i="5"/>
  <c r="H31" i="5"/>
  <c r="I31" i="5"/>
  <c r="H27" i="5"/>
  <c r="I27" i="5"/>
  <c r="H23" i="5"/>
  <c r="I23" i="5"/>
  <c r="H19" i="5"/>
  <c r="I19" i="5"/>
  <c r="H15" i="5"/>
  <c r="I15" i="5"/>
  <c r="H11" i="5"/>
  <c r="I11" i="5"/>
  <c r="H7" i="5"/>
  <c r="I7" i="5"/>
  <c r="J218" i="5"/>
  <c r="K218" i="5"/>
  <c r="J214" i="5"/>
  <c r="K214" i="5"/>
  <c r="J210" i="5"/>
  <c r="K210" i="5"/>
  <c r="J206" i="5"/>
  <c r="K206" i="5"/>
  <c r="J202" i="5"/>
  <c r="K202" i="5"/>
  <c r="J198" i="5"/>
  <c r="K198" i="5"/>
  <c r="J194" i="5"/>
  <c r="K194" i="5"/>
  <c r="J190" i="5"/>
  <c r="K190" i="5"/>
  <c r="J186" i="5"/>
  <c r="K186" i="5"/>
  <c r="J182" i="5"/>
  <c r="K182" i="5"/>
  <c r="J178" i="5"/>
  <c r="K178" i="5"/>
  <c r="J174" i="5"/>
  <c r="K174" i="5"/>
  <c r="J162" i="5"/>
  <c r="K162" i="5"/>
  <c r="J154" i="5"/>
  <c r="K154" i="5"/>
  <c r="J150" i="5"/>
  <c r="K150" i="5"/>
  <c r="J146" i="5"/>
  <c r="K146" i="5"/>
  <c r="J142" i="5"/>
  <c r="K142" i="5"/>
  <c r="J138" i="5"/>
  <c r="K138" i="5"/>
  <c r="J134" i="5"/>
  <c r="K134" i="5"/>
  <c r="J130" i="5"/>
  <c r="K130" i="5"/>
  <c r="J126" i="5"/>
  <c r="K126" i="5"/>
  <c r="J122" i="5"/>
  <c r="K122" i="5"/>
  <c r="J118" i="5"/>
  <c r="K118" i="5"/>
  <c r="J114" i="5"/>
  <c r="K114" i="5"/>
  <c r="J110" i="5"/>
  <c r="K110" i="5"/>
  <c r="J106" i="5"/>
  <c r="K106" i="5"/>
  <c r="J102" i="5"/>
  <c r="K102" i="5"/>
  <c r="J98" i="5"/>
  <c r="K98" i="5"/>
  <c r="J94" i="5"/>
  <c r="K94" i="5"/>
  <c r="J90" i="5"/>
  <c r="K90" i="5"/>
  <c r="J86" i="5"/>
  <c r="K86" i="5"/>
  <c r="J82" i="5"/>
  <c r="K82" i="5"/>
  <c r="J78" i="5"/>
  <c r="K78" i="5"/>
  <c r="J74" i="5"/>
  <c r="K74" i="5"/>
  <c r="J70" i="5"/>
  <c r="K70" i="5"/>
  <c r="J66" i="5"/>
  <c r="K66" i="5"/>
  <c r="J62" i="5"/>
  <c r="K62" i="5"/>
  <c r="J58" i="5"/>
  <c r="K58" i="5"/>
  <c r="J54" i="5"/>
  <c r="K54" i="5"/>
  <c r="J50" i="5"/>
  <c r="K50" i="5"/>
  <c r="J46" i="5"/>
  <c r="K46" i="5"/>
  <c r="J42" i="5"/>
  <c r="K42" i="5"/>
  <c r="J38" i="5"/>
  <c r="K38" i="5"/>
  <c r="J34" i="5"/>
  <c r="K34" i="5"/>
  <c r="J30" i="5"/>
  <c r="K30" i="5"/>
  <c r="J26" i="5"/>
  <c r="K26" i="5"/>
  <c r="J22" i="5"/>
  <c r="K22" i="5"/>
  <c r="J18" i="5"/>
  <c r="K18" i="5"/>
  <c r="J14" i="5"/>
  <c r="K14" i="5"/>
  <c r="J10" i="5"/>
  <c r="K10" i="5"/>
  <c r="J6" i="5"/>
  <c r="K6" i="5"/>
  <c r="H50" i="5"/>
  <c r="I94" i="5"/>
  <c r="H94" i="5"/>
  <c r="I90" i="5"/>
  <c r="H90" i="5"/>
  <c r="I86" i="5"/>
  <c r="H86" i="5"/>
  <c r="I78" i="5"/>
  <c r="H78" i="5"/>
  <c r="I74" i="5"/>
  <c r="H74" i="5"/>
  <c r="I70" i="5"/>
  <c r="H70" i="5"/>
  <c r="I62" i="5"/>
  <c r="H62" i="5"/>
  <c r="I58" i="5"/>
  <c r="H58" i="5"/>
  <c r="I54" i="5"/>
  <c r="H54" i="5"/>
  <c r="I46" i="5"/>
  <c r="H46" i="5"/>
  <c r="I42" i="5"/>
  <c r="H42" i="5"/>
  <c r="I38" i="5"/>
  <c r="H38" i="5"/>
  <c r="I30" i="5"/>
  <c r="H30" i="5"/>
  <c r="I26" i="5"/>
  <c r="H26" i="5"/>
  <c r="I22" i="5"/>
  <c r="H22" i="5"/>
  <c r="I14" i="5"/>
  <c r="H14" i="5"/>
  <c r="I10" i="5"/>
  <c r="H10" i="5"/>
  <c r="I6" i="5"/>
  <c r="H6" i="5"/>
  <c r="J173" i="5"/>
  <c r="K173" i="5"/>
  <c r="J169" i="5"/>
  <c r="K169" i="5"/>
  <c r="J165" i="5"/>
  <c r="K165" i="5"/>
  <c r="J161" i="5"/>
  <c r="K161" i="5"/>
  <c r="J157" i="5"/>
  <c r="K157" i="5"/>
  <c r="J153" i="5"/>
  <c r="K153" i="5"/>
  <c r="J149" i="5"/>
  <c r="K149" i="5"/>
  <c r="J145" i="5"/>
  <c r="K145" i="5"/>
  <c r="J141" i="5"/>
  <c r="K141" i="5"/>
  <c r="J137" i="5"/>
  <c r="K137" i="5"/>
  <c r="J133" i="5"/>
  <c r="K133" i="5"/>
  <c r="J129" i="5"/>
  <c r="K129" i="5"/>
  <c r="J125" i="5"/>
  <c r="K125" i="5"/>
  <c r="J121" i="5"/>
  <c r="K121" i="5"/>
  <c r="J117" i="5"/>
  <c r="K117" i="5"/>
  <c r="J113" i="5"/>
  <c r="K113" i="5"/>
  <c r="J109" i="5"/>
  <c r="K109" i="5"/>
  <c r="J105" i="5"/>
  <c r="K105" i="5"/>
  <c r="J101" i="5"/>
  <c r="K101" i="5"/>
  <c r="J97" i="5"/>
  <c r="K97" i="5"/>
  <c r="J93" i="5"/>
  <c r="K93" i="5"/>
  <c r="J89" i="5"/>
  <c r="K89" i="5"/>
  <c r="J85" i="5"/>
  <c r="K85" i="5"/>
  <c r="J81" i="5"/>
  <c r="K81" i="5"/>
  <c r="J77" i="5"/>
  <c r="K77" i="5"/>
  <c r="J73" i="5"/>
  <c r="K73" i="5"/>
  <c r="J69" i="5"/>
  <c r="K69" i="5"/>
  <c r="J65" i="5"/>
  <c r="K65" i="5"/>
  <c r="J61" i="5"/>
  <c r="K61" i="5"/>
  <c r="J57" i="5"/>
  <c r="K57" i="5"/>
  <c r="J53" i="5"/>
  <c r="K53" i="5"/>
  <c r="J49" i="5"/>
  <c r="K49" i="5"/>
  <c r="J45" i="5"/>
  <c r="K45" i="5"/>
  <c r="J41" i="5"/>
  <c r="K41" i="5"/>
  <c r="J37" i="5"/>
  <c r="K37" i="5"/>
  <c r="J33" i="5"/>
  <c r="K33" i="5"/>
  <c r="J29" i="5"/>
  <c r="K29" i="5"/>
  <c r="J25" i="5"/>
  <c r="K25" i="5"/>
  <c r="J21" i="5"/>
  <c r="K21" i="5"/>
  <c r="J17" i="5"/>
  <c r="K17" i="5"/>
  <c r="J13" i="5"/>
  <c r="K13" i="5"/>
  <c r="J9" i="5"/>
  <c r="K9" i="5"/>
  <c r="J5" i="5"/>
  <c r="K5" i="5"/>
  <c r="K181" i="5"/>
  <c r="K158" i="5"/>
  <c r="H34" i="5"/>
  <c r="H137" i="5"/>
  <c r="I137" i="5"/>
  <c r="H133" i="5"/>
  <c r="I133" i="5"/>
  <c r="H129" i="5"/>
  <c r="I129" i="5"/>
  <c r="H125" i="5"/>
  <c r="I125" i="5"/>
  <c r="H121" i="5"/>
  <c r="I121" i="5"/>
  <c r="H117" i="5"/>
  <c r="I117" i="5"/>
  <c r="H113" i="5"/>
  <c r="I113" i="5"/>
  <c r="H109" i="5"/>
  <c r="I109" i="5"/>
  <c r="H105" i="5"/>
  <c r="I105" i="5"/>
  <c r="H101" i="5"/>
  <c r="I101" i="5"/>
  <c r="H97" i="5"/>
  <c r="I97" i="5"/>
  <c r="H93" i="5"/>
  <c r="I93" i="5"/>
  <c r="H89" i="5"/>
  <c r="I89" i="5"/>
  <c r="H85" i="5"/>
  <c r="I85" i="5"/>
  <c r="H81" i="5"/>
  <c r="I81" i="5"/>
  <c r="H77" i="5"/>
  <c r="I77" i="5"/>
  <c r="H73" i="5"/>
  <c r="I73" i="5"/>
  <c r="H69" i="5"/>
  <c r="I69" i="5"/>
  <c r="H65" i="5"/>
  <c r="I65" i="5"/>
  <c r="H61" i="5"/>
  <c r="I61" i="5"/>
  <c r="H57" i="5"/>
  <c r="I57" i="5"/>
  <c r="H53" i="5"/>
  <c r="I53" i="5"/>
  <c r="H49" i="5"/>
  <c r="I49" i="5"/>
  <c r="H45" i="5"/>
  <c r="I45" i="5"/>
  <c r="H41" i="5"/>
  <c r="I41" i="5"/>
  <c r="H37" i="5"/>
  <c r="I37" i="5"/>
  <c r="H33" i="5"/>
  <c r="I33" i="5"/>
  <c r="H29" i="5"/>
  <c r="I29" i="5"/>
  <c r="H25" i="5"/>
  <c r="I25" i="5"/>
  <c r="H21" i="5"/>
  <c r="I21" i="5"/>
  <c r="H17" i="5"/>
  <c r="I17" i="5"/>
  <c r="H13" i="5"/>
  <c r="I13" i="5"/>
  <c r="H9" i="5"/>
  <c r="I9" i="5"/>
  <c r="H5" i="5"/>
  <c r="I5" i="5"/>
  <c r="J170" i="5"/>
  <c r="J260" i="5"/>
  <c r="K260" i="5"/>
  <c r="J256" i="5"/>
  <c r="K256" i="5"/>
  <c r="J252" i="5"/>
  <c r="K252" i="5"/>
  <c r="J248" i="5"/>
  <c r="K248" i="5"/>
  <c r="J244" i="5"/>
  <c r="K244" i="5"/>
  <c r="J240" i="5"/>
  <c r="K240" i="5"/>
  <c r="J236" i="5"/>
  <c r="K236" i="5"/>
  <c r="J232" i="5"/>
  <c r="K232" i="5"/>
  <c r="J228" i="5"/>
  <c r="K228" i="5"/>
  <c r="J224" i="5"/>
  <c r="K224" i="5"/>
  <c r="J220" i="5"/>
  <c r="K220" i="5"/>
  <c r="J216" i="5"/>
  <c r="K216" i="5"/>
  <c r="J212" i="5"/>
  <c r="K212" i="5"/>
  <c r="J208" i="5"/>
  <c r="K208" i="5"/>
  <c r="J204" i="5"/>
  <c r="K204" i="5"/>
  <c r="J200" i="5"/>
  <c r="K200" i="5"/>
  <c r="J196" i="5"/>
  <c r="K196" i="5"/>
  <c r="J192" i="5"/>
  <c r="K192" i="5"/>
  <c r="J188" i="5"/>
  <c r="K188" i="5"/>
  <c r="J184" i="5"/>
  <c r="K184" i="5"/>
  <c r="J180" i="5"/>
  <c r="K180" i="5"/>
  <c r="J176" i="5"/>
  <c r="K176" i="5"/>
  <c r="J172" i="5"/>
  <c r="K172" i="5"/>
  <c r="J168" i="5"/>
  <c r="K168" i="5"/>
  <c r="J164" i="5"/>
  <c r="K164" i="5"/>
  <c r="J160" i="5"/>
  <c r="K160" i="5"/>
  <c r="J156" i="5"/>
  <c r="K156" i="5"/>
  <c r="J152" i="5"/>
  <c r="K152" i="5"/>
  <c r="J148" i="5"/>
  <c r="K148" i="5"/>
  <c r="J144" i="5"/>
  <c r="K144" i="5"/>
  <c r="J140" i="5"/>
  <c r="K140" i="5"/>
  <c r="J136" i="5"/>
  <c r="K136" i="5"/>
  <c r="J132" i="5"/>
  <c r="K132" i="5"/>
  <c r="J128" i="5"/>
  <c r="K128" i="5"/>
  <c r="J124" i="5"/>
  <c r="K124" i="5"/>
  <c r="J120" i="5"/>
  <c r="K120" i="5"/>
  <c r="J116" i="5"/>
  <c r="K116" i="5"/>
  <c r="J112" i="5"/>
  <c r="K112" i="5"/>
  <c r="J108" i="5"/>
  <c r="K108" i="5"/>
  <c r="J104" i="5"/>
  <c r="K104" i="5"/>
  <c r="J100" i="5"/>
  <c r="K100" i="5"/>
  <c r="J96" i="5"/>
  <c r="K96" i="5"/>
  <c r="J92" i="5"/>
  <c r="K92" i="5"/>
  <c r="J88" i="5"/>
  <c r="K88" i="5"/>
  <c r="J84" i="5"/>
  <c r="K84" i="5"/>
  <c r="J80" i="5"/>
  <c r="K80" i="5"/>
  <c r="J76" i="5"/>
  <c r="K76" i="5"/>
  <c r="J72" i="5"/>
  <c r="K72" i="5"/>
  <c r="J68" i="5"/>
  <c r="K68" i="5"/>
  <c r="J64" i="5"/>
  <c r="K64" i="5"/>
  <c r="J60" i="5"/>
  <c r="K60" i="5"/>
  <c r="J56" i="5"/>
  <c r="K56" i="5"/>
  <c r="J52" i="5"/>
  <c r="K52" i="5"/>
  <c r="J48" i="5"/>
  <c r="K48" i="5"/>
  <c r="J44" i="5"/>
  <c r="K44" i="5"/>
  <c r="J40" i="5"/>
  <c r="K40" i="5"/>
  <c r="J36" i="5"/>
  <c r="K36" i="5"/>
  <c r="J32" i="5"/>
  <c r="K32" i="5"/>
  <c r="J28" i="5"/>
  <c r="K28" i="5"/>
  <c r="J24" i="5"/>
  <c r="K24" i="5"/>
  <c r="J20" i="5"/>
  <c r="K20" i="5"/>
  <c r="J16" i="5"/>
  <c r="K16" i="5"/>
  <c r="J12" i="5"/>
  <c r="K12" i="5"/>
  <c r="J8" i="5"/>
  <c r="K8" i="5"/>
  <c r="J4" i="5"/>
  <c r="K4" i="5"/>
  <c r="H82" i="5"/>
  <c r="H18" i="5"/>
  <c r="H312" i="4"/>
  <c r="I312" i="4"/>
  <c r="J363" i="4"/>
  <c r="K363" i="4"/>
  <c r="J359" i="4"/>
  <c r="K359" i="4"/>
  <c r="J355" i="4"/>
  <c r="K355" i="4"/>
  <c r="J351" i="4"/>
  <c r="K351" i="4"/>
  <c r="J347" i="4"/>
  <c r="K347" i="4"/>
  <c r="J343" i="4"/>
  <c r="K343" i="4"/>
  <c r="J339" i="4"/>
  <c r="K339" i="4"/>
  <c r="J335" i="4"/>
  <c r="K335" i="4"/>
  <c r="J331" i="4"/>
  <c r="K331" i="4"/>
  <c r="J327" i="4"/>
  <c r="K327" i="4"/>
  <c r="J323" i="4"/>
  <c r="K323" i="4"/>
  <c r="J319" i="4"/>
  <c r="K319" i="4"/>
  <c r="J315" i="4"/>
  <c r="K315" i="4"/>
  <c r="K311" i="4"/>
  <c r="J311" i="4"/>
  <c r="K307" i="4"/>
  <c r="J307" i="4"/>
  <c r="K303" i="4"/>
  <c r="J303" i="4"/>
  <c r="K299" i="4"/>
  <c r="J299" i="4"/>
  <c r="K295" i="4"/>
  <c r="J295" i="4"/>
  <c r="K291" i="4"/>
  <c r="J291" i="4"/>
  <c r="K287" i="4"/>
  <c r="J287" i="4"/>
  <c r="K283" i="4"/>
  <c r="J283" i="4"/>
  <c r="K279" i="4"/>
  <c r="J279" i="4"/>
  <c r="K275" i="4"/>
  <c r="J275" i="4"/>
  <c r="K271" i="4"/>
  <c r="J271" i="4"/>
  <c r="K267" i="4"/>
  <c r="J267" i="4"/>
  <c r="K263" i="4"/>
  <c r="J263" i="4"/>
  <c r="K259" i="4"/>
  <c r="J259" i="4"/>
  <c r="K255" i="4"/>
  <c r="J255" i="4"/>
  <c r="K251" i="4"/>
  <c r="J251" i="4"/>
  <c r="K247" i="4"/>
  <c r="J247" i="4"/>
  <c r="K243" i="4"/>
  <c r="J243" i="4"/>
  <c r="K239" i="4"/>
  <c r="J239" i="4"/>
  <c r="K235" i="4"/>
  <c r="J235" i="4"/>
  <c r="K227" i="4"/>
  <c r="J227" i="4"/>
  <c r="K223" i="4"/>
  <c r="J223" i="4"/>
  <c r="K219" i="4"/>
  <c r="J219" i="4"/>
  <c r="K211" i="4"/>
  <c r="J211" i="4"/>
  <c r="K207" i="4"/>
  <c r="J207" i="4"/>
  <c r="K203" i="4"/>
  <c r="J203" i="4"/>
  <c r="K195" i="4"/>
  <c r="J195" i="4"/>
  <c r="K191" i="4"/>
  <c r="J191" i="4"/>
  <c r="K187" i="4"/>
  <c r="J187" i="4"/>
  <c r="K179" i="4"/>
  <c r="J179" i="4"/>
  <c r="K175" i="4"/>
  <c r="J175" i="4"/>
  <c r="J171" i="4"/>
  <c r="K171" i="4"/>
  <c r="J167" i="4"/>
  <c r="K167" i="4"/>
  <c r="J163" i="4"/>
  <c r="K163" i="4"/>
  <c r="J159" i="4"/>
  <c r="K159" i="4"/>
  <c r="J155" i="4"/>
  <c r="K155" i="4"/>
  <c r="J151" i="4"/>
  <c r="K151" i="4"/>
  <c r="J147" i="4"/>
  <c r="K147" i="4"/>
  <c r="J143" i="4"/>
  <c r="K143" i="4"/>
  <c r="J139" i="4"/>
  <c r="K139" i="4"/>
  <c r="J135" i="4"/>
  <c r="K135" i="4"/>
  <c r="J131" i="4"/>
  <c r="K131" i="4"/>
  <c r="J127" i="4"/>
  <c r="K127" i="4"/>
  <c r="J123" i="4"/>
  <c r="K123" i="4"/>
  <c r="J119" i="4"/>
  <c r="K119" i="4"/>
  <c r="J115" i="4"/>
  <c r="K115" i="4"/>
  <c r="J111" i="4"/>
  <c r="K111" i="4"/>
  <c r="J107" i="4"/>
  <c r="K107" i="4"/>
  <c r="J103" i="4"/>
  <c r="K103" i="4"/>
  <c r="J99" i="4"/>
  <c r="K99" i="4"/>
  <c r="J95" i="4"/>
  <c r="K95" i="4"/>
  <c r="J91" i="4"/>
  <c r="K91" i="4"/>
  <c r="J87" i="4"/>
  <c r="K87" i="4"/>
  <c r="J83" i="4"/>
  <c r="K83" i="4"/>
  <c r="J79" i="4"/>
  <c r="K79" i="4"/>
  <c r="J75" i="4"/>
  <c r="K75" i="4"/>
  <c r="J71" i="4"/>
  <c r="K71" i="4"/>
  <c r="J67" i="4"/>
  <c r="K67" i="4"/>
  <c r="J63" i="4"/>
  <c r="K63" i="4"/>
  <c r="J59" i="4"/>
  <c r="K59" i="4"/>
  <c r="J55" i="4"/>
  <c r="K55" i="4"/>
  <c r="J51" i="4"/>
  <c r="K51" i="4"/>
  <c r="J47" i="4"/>
  <c r="K47" i="4"/>
  <c r="J43" i="4"/>
  <c r="K43" i="4"/>
  <c r="J39" i="4"/>
  <c r="K39" i="4"/>
  <c r="J35" i="4"/>
  <c r="K35" i="4"/>
  <c r="J31" i="4"/>
  <c r="K31" i="4"/>
  <c r="J27" i="4"/>
  <c r="K27" i="4"/>
  <c r="J23" i="4"/>
  <c r="K23" i="4"/>
  <c r="J19" i="4"/>
  <c r="K19" i="4"/>
  <c r="J15" i="4"/>
  <c r="K15" i="4"/>
  <c r="J11" i="4"/>
  <c r="K11" i="4"/>
  <c r="J7" i="4"/>
  <c r="K7" i="4"/>
  <c r="H288" i="4"/>
  <c r="J231" i="4"/>
  <c r="H316" i="4"/>
  <c r="I316" i="4"/>
  <c r="I357" i="4"/>
  <c r="I341" i="4"/>
  <c r="I325" i="4"/>
  <c r="H308" i="4"/>
  <c r="H285" i="4"/>
  <c r="J183" i="4"/>
  <c r="I305" i="4"/>
  <c r="H256" i="4"/>
  <c r="H221" i="4"/>
  <c r="H362" i="4"/>
  <c r="I362" i="4"/>
  <c r="H358" i="4"/>
  <c r="I358" i="4"/>
  <c r="H354" i="4"/>
  <c r="I354" i="4"/>
  <c r="H350" i="4"/>
  <c r="I350" i="4"/>
  <c r="H346" i="4"/>
  <c r="I346" i="4"/>
  <c r="H342" i="4"/>
  <c r="I342" i="4"/>
  <c r="H338" i="4"/>
  <c r="I338" i="4"/>
  <c r="H334" i="4"/>
  <c r="I334" i="4"/>
  <c r="H330" i="4"/>
  <c r="I330" i="4"/>
  <c r="H326" i="4"/>
  <c r="I326" i="4"/>
  <c r="H322" i="4"/>
  <c r="I322" i="4"/>
  <c r="H318" i="4"/>
  <c r="I318" i="4"/>
  <c r="H314" i="4"/>
  <c r="I314" i="4"/>
  <c r="H310" i="4"/>
  <c r="I310" i="4"/>
  <c r="H306" i="4"/>
  <c r="I306" i="4"/>
  <c r="H302" i="4"/>
  <c r="I302" i="4"/>
  <c r="H298" i="4"/>
  <c r="I298" i="4"/>
  <c r="H290" i="4"/>
  <c r="I290" i="4"/>
  <c r="H286" i="4"/>
  <c r="I286" i="4"/>
  <c r="H282" i="4"/>
  <c r="I282" i="4"/>
  <c r="I353" i="4"/>
  <c r="I337" i="4"/>
  <c r="I321" i="4"/>
  <c r="H253" i="4"/>
  <c r="J215" i="4"/>
  <c r="J361" i="4"/>
  <c r="K361" i="4"/>
  <c r="J357" i="4"/>
  <c r="K357" i="4"/>
  <c r="J353" i="4"/>
  <c r="K353" i="4"/>
  <c r="J349" i="4"/>
  <c r="K349" i="4"/>
  <c r="J345" i="4"/>
  <c r="K345" i="4"/>
  <c r="J341" i="4"/>
  <c r="K341" i="4"/>
  <c r="J337" i="4"/>
  <c r="K337" i="4"/>
  <c r="J333" i="4"/>
  <c r="K333" i="4"/>
  <c r="J329" i="4"/>
  <c r="K329" i="4"/>
  <c r="J325" i="4"/>
  <c r="K325" i="4"/>
  <c r="J321" i="4"/>
  <c r="K321" i="4"/>
  <c r="J317" i="4"/>
  <c r="K317" i="4"/>
  <c r="K313" i="4"/>
  <c r="J313" i="4"/>
  <c r="K309" i="4"/>
  <c r="J309" i="4"/>
  <c r="K305" i="4"/>
  <c r="J305" i="4"/>
  <c r="K301" i="4"/>
  <c r="J301" i="4"/>
  <c r="K297" i="4"/>
  <c r="J297" i="4"/>
  <c r="K293" i="4"/>
  <c r="J293" i="4"/>
  <c r="K289" i="4"/>
  <c r="J289" i="4"/>
  <c r="H300" i="4"/>
  <c r="H309" i="4"/>
  <c r="I309" i="4"/>
  <c r="H301" i="4"/>
  <c r="I301" i="4"/>
  <c r="H293" i="4"/>
  <c r="I293" i="4"/>
  <c r="H289" i="4"/>
  <c r="A288" i="1" s="1"/>
  <c r="I289" i="4"/>
  <c r="H281" i="4"/>
  <c r="A280" i="1" s="1"/>
  <c r="I281" i="4"/>
  <c r="H277" i="4"/>
  <c r="I277" i="4"/>
  <c r="H273" i="4"/>
  <c r="A272" i="1" s="1"/>
  <c r="I273" i="4"/>
  <c r="H265" i="4"/>
  <c r="I265" i="4"/>
  <c r="H261" i="4"/>
  <c r="I261" i="4"/>
  <c r="B260" i="1" s="1"/>
  <c r="H257" i="4"/>
  <c r="I257" i="4"/>
  <c r="H249" i="4"/>
  <c r="I249" i="4"/>
  <c r="I245" i="4"/>
  <c r="H245" i="4"/>
  <c r="I241" i="4"/>
  <c r="H241" i="4"/>
  <c r="I233" i="4"/>
  <c r="H233" i="4"/>
  <c r="I229" i="4"/>
  <c r="H229" i="4"/>
  <c r="I225" i="4"/>
  <c r="H225" i="4"/>
  <c r="I217" i="4"/>
  <c r="H217" i="4"/>
  <c r="I213" i="4"/>
  <c r="H213" i="4"/>
  <c r="I209" i="4"/>
  <c r="H209" i="4"/>
  <c r="I201" i="4"/>
  <c r="H201" i="4"/>
  <c r="I197" i="4"/>
  <c r="H197" i="4"/>
  <c r="I193" i="4"/>
  <c r="H193" i="4"/>
  <c r="I349" i="4"/>
  <c r="I333" i="4"/>
  <c r="I317" i="4"/>
  <c r="I297" i="4"/>
  <c r="H272" i="4"/>
  <c r="H205" i="4"/>
  <c r="I3" i="4"/>
  <c r="B2" i="1" s="1"/>
  <c r="H3" i="4"/>
  <c r="J360" i="4"/>
  <c r="K360" i="4"/>
  <c r="J356" i="4"/>
  <c r="K356" i="4"/>
  <c r="J352" i="4"/>
  <c r="K352" i="4"/>
  <c r="J348" i="4"/>
  <c r="K348" i="4"/>
  <c r="J344" i="4"/>
  <c r="K344" i="4"/>
  <c r="J340" i="4"/>
  <c r="K340" i="4"/>
  <c r="J336" i="4"/>
  <c r="K336" i="4"/>
  <c r="J332" i="4"/>
  <c r="K332" i="4"/>
  <c r="J328" i="4"/>
  <c r="K328" i="4"/>
  <c r="J324" i="4"/>
  <c r="K324" i="4"/>
  <c r="J320" i="4"/>
  <c r="K320" i="4"/>
  <c r="J316" i="4"/>
  <c r="K316" i="4"/>
  <c r="J312" i="4"/>
  <c r="K312" i="4"/>
  <c r="K308" i="4"/>
  <c r="J308" i="4"/>
  <c r="K304" i="4"/>
  <c r="J304" i="4"/>
  <c r="K300" i="4"/>
  <c r="J300" i="4"/>
  <c r="K296" i="4"/>
  <c r="J296" i="4"/>
  <c r="J292" i="4"/>
  <c r="K292" i="4"/>
  <c r="J288" i="4"/>
  <c r="K288" i="4"/>
  <c r="J284" i="4"/>
  <c r="K284" i="4"/>
  <c r="J280" i="4"/>
  <c r="K280" i="4"/>
  <c r="J276" i="4"/>
  <c r="K276" i="4"/>
  <c r="J272" i="4"/>
  <c r="K272" i="4"/>
  <c r="J268" i="4"/>
  <c r="K268" i="4"/>
  <c r="J264" i="4"/>
  <c r="K264" i="4"/>
  <c r="J3" i="4"/>
  <c r="I294" i="4"/>
  <c r="H269" i="4"/>
  <c r="H360" i="4"/>
  <c r="I360" i="4"/>
  <c r="H356" i="4"/>
  <c r="I356" i="4"/>
  <c r="H352" i="4"/>
  <c r="I352" i="4"/>
  <c r="H348" i="4"/>
  <c r="I348" i="4"/>
  <c r="H344" i="4"/>
  <c r="I344" i="4"/>
  <c r="H340" i="4"/>
  <c r="I340" i="4"/>
  <c r="H336" i="4"/>
  <c r="I336" i="4"/>
  <c r="H332" i="4"/>
  <c r="I332" i="4"/>
  <c r="H328" i="4"/>
  <c r="I328" i="4"/>
  <c r="H324" i="4"/>
  <c r="I324" i="4"/>
  <c r="H320" i="4"/>
  <c r="I320" i="4"/>
  <c r="H304" i="4"/>
  <c r="I304" i="4"/>
  <c r="H296" i="4"/>
  <c r="I296" i="4"/>
  <c r="H292" i="4"/>
  <c r="I292" i="4"/>
  <c r="H284" i="4"/>
  <c r="I284" i="4"/>
  <c r="H280" i="4"/>
  <c r="I280" i="4"/>
  <c r="H276" i="4"/>
  <c r="I276" i="4"/>
  <c r="H268" i="4"/>
  <c r="I268" i="4"/>
  <c r="H264" i="4"/>
  <c r="I264" i="4"/>
  <c r="H260" i="4"/>
  <c r="I260" i="4"/>
  <c r="H252" i="4"/>
  <c r="I252" i="4"/>
  <c r="H248" i="4"/>
  <c r="I248" i="4"/>
  <c r="H244" i="4"/>
  <c r="I244" i="4"/>
  <c r="I240" i="4"/>
  <c r="H240" i="4"/>
  <c r="I236" i="4"/>
  <c r="H236" i="4"/>
  <c r="I232" i="4"/>
  <c r="H232" i="4"/>
  <c r="I228" i="4"/>
  <c r="H228" i="4"/>
  <c r="I224" i="4"/>
  <c r="H224" i="4"/>
  <c r="I220" i="4"/>
  <c r="H220" i="4"/>
  <c r="I216" i="4"/>
  <c r="H216" i="4"/>
  <c r="I212" i="4"/>
  <c r="H212" i="4"/>
  <c r="I361" i="4"/>
  <c r="I345" i="4"/>
  <c r="I329" i="4"/>
  <c r="H313" i="4"/>
  <c r="H237" i="4"/>
  <c r="H363" i="4"/>
  <c r="I363" i="4"/>
  <c r="H171" i="4"/>
  <c r="I171" i="4"/>
  <c r="H167" i="4"/>
  <c r="I167" i="4"/>
  <c r="H163" i="4"/>
  <c r="I163" i="4"/>
  <c r="H159" i="4"/>
  <c r="I159" i="4"/>
  <c r="H155" i="4"/>
  <c r="I155" i="4"/>
  <c r="H151" i="4"/>
  <c r="I151" i="4"/>
  <c r="H147" i="4"/>
  <c r="I147" i="4"/>
  <c r="H143" i="4"/>
  <c r="I143" i="4"/>
  <c r="H139" i="4"/>
  <c r="I139" i="4"/>
  <c r="H135" i="4"/>
  <c r="I135" i="4"/>
  <c r="H131" i="4"/>
  <c r="I131" i="4"/>
  <c r="H127" i="4"/>
  <c r="I127" i="4"/>
  <c r="H123" i="4"/>
  <c r="I123" i="4"/>
  <c r="H119" i="4"/>
  <c r="I119" i="4"/>
  <c r="H115" i="4"/>
  <c r="I115" i="4"/>
  <c r="H111" i="4"/>
  <c r="I111" i="4"/>
  <c r="H107" i="4"/>
  <c r="I107" i="4"/>
  <c r="H103" i="4"/>
  <c r="I103" i="4"/>
  <c r="H99" i="4"/>
  <c r="I99" i="4"/>
  <c r="H95" i="4"/>
  <c r="I95" i="4"/>
  <c r="H91" i="4"/>
  <c r="I91" i="4"/>
  <c r="H87" i="4"/>
  <c r="I87" i="4"/>
  <c r="H83" i="4"/>
  <c r="I83" i="4"/>
  <c r="H79" i="4"/>
  <c r="I79" i="4"/>
  <c r="H75" i="4"/>
  <c r="I75" i="4"/>
  <c r="H71" i="4"/>
  <c r="I71" i="4"/>
  <c r="H67" i="4"/>
  <c r="I67" i="4"/>
  <c r="H63" i="4"/>
  <c r="I63" i="4"/>
  <c r="H59" i="4"/>
  <c r="I59" i="4"/>
  <c r="H55" i="4"/>
  <c r="I55" i="4"/>
  <c r="H51" i="4"/>
  <c r="I51" i="4"/>
  <c r="H47" i="4"/>
  <c r="I47" i="4"/>
  <c r="H43" i="4"/>
  <c r="I43" i="4"/>
  <c r="H39" i="4"/>
  <c r="I39" i="4"/>
  <c r="H35" i="4"/>
  <c r="I35" i="4"/>
  <c r="H31" i="4"/>
  <c r="I31" i="4"/>
  <c r="H27" i="4"/>
  <c r="I27" i="4"/>
  <c r="H23" i="4"/>
  <c r="I23" i="4"/>
  <c r="H19" i="4"/>
  <c r="I19" i="4"/>
  <c r="H15" i="4"/>
  <c r="I15" i="4"/>
  <c r="H11" i="4"/>
  <c r="I11" i="4"/>
  <c r="H7" i="4"/>
  <c r="I7" i="4"/>
  <c r="J241" i="4"/>
  <c r="H231" i="4"/>
  <c r="J225" i="4"/>
  <c r="H215" i="4"/>
  <c r="J209" i="4"/>
  <c r="H204" i="4"/>
  <c r="H199" i="4"/>
  <c r="J193" i="4"/>
  <c r="H188" i="4"/>
  <c r="H183" i="4"/>
  <c r="J177" i="4"/>
  <c r="H164" i="4"/>
  <c r="H60" i="4"/>
  <c r="J294" i="4"/>
  <c r="K294" i="4"/>
  <c r="J290" i="4"/>
  <c r="K290" i="4"/>
  <c r="J286" i="4"/>
  <c r="K286" i="4"/>
  <c r="J282" i="4"/>
  <c r="K282" i="4"/>
  <c r="J278" i="4"/>
  <c r="K278" i="4"/>
  <c r="J274" i="4"/>
  <c r="K274" i="4"/>
  <c r="J270" i="4"/>
  <c r="K270" i="4"/>
  <c r="J266" i="4"/>
  <c r="K266" i="4"/>
  <c r="J262" i="4"/>
  <c r="K262" i="4"/>
  <c r="J258" i="4"/>
  <c r="K258" i="4"/>
  <c r="J254" i="4"/>
  <c r="K254" i="4"/>
  <c r="J250" i="4"/>
  <c r="K250" i="4"/>
  <c r="J246" i="4"/>
  <c r="K246" i="4"/>
  <c r="J242" i="4"/>
  <c r="K242" i="4"/>
  <c r="J238" i="4"/>
  <c r="K238" i="4"/>
  <c r="J234" i="4"/>
  <c r="K234" i="4"/>
  <c r="J230" i="4"/>
  <c r="K230" i="4"/>
  <c r="J226" i="4"/>
  <c r="K226" i="4"/>
  <c r="J222" i="4"/>
  <c r="K222" i="4"/>
  <c r="J218" i="4"/>
  <c r="K218" i="4"/>
  <c r="J214" i="4"/>
  <c r="K214" i="4"/>
  <c r="J210" i="4"/>
  <c r="K210" i="4"/>
  <c r="J206" i="4"/>
  <c r="K206" i="4"/>
  <c r="J202" i="4"/>
  <c r="K202" i="4"/>
  <c r="J198" i="4"/>
  <c r="K198" i="4"/>
  <c r="J194" i="4"/>
  <c r="K194" i="4"/>
  <c r="J190" i="4"/>
  <c r="K190" i="4"/>
  <c r="J186" i="4"/>
  <c r="K186" i="4"/>
  <c r="J182" i="4"/>
  <c r="K182" i="4"/>
  <c r="J178" i="4"/>
  <c r="K178" i="4"/>
  <c r="J174" i="4"/>
  <c r="K174" i="4"/>
  <c r="J170" i="4"/>
  <c r="K170" i="4"/>
  <c r="J162" i="4"/>
  <c r="K162" i="4"/>
  <c r="J158" i="4"/>
  <c r="K158" i="4"/>
  <c r="J154" i="4"/>
  <c r="K154" i="4"/>
  <c r="J150" i="4"/>
  <c r="K150" i="4"/>
  <c r="J146" i="4"/>
  <c r="K146" i="4"/>
  <c r="J142" i="4"/>
  <c r="K142" i="4"/>
  <c r="J138" i="4"/>
  <c r="K138" i="4"/>
  <c r="J134" i="4"/>
  <c r="K134" i="4"/>
  <c r="J130" i="4"/>
  <c r="K130" i="4"/>
  <c r="J126" i="4"/>
  <c r="K126" i="4"/>
  <c r="J122" i="4"/>
  <c r="K122" i="4"/>
  <c r="J118" i="4"/>
  <c r="K118" i="4"/>
  <c r="J114" i="4"/>
  <c r="K114" i="4"/>
  <c r="J110" i="4"/>
  <c r="K110" i="4"/>
  <c r="J106" i="4"/>
  <c r="K106" i="4"/>
  <c r="J102" i="4"/>
  <c r="K102" i="4"/>
  <c r="J98" i="4"/>
  <c r="K98" i="4"/>
  <c r="J94" i="4"/>
  <c r="K94" i="4"/>
  <c r="J90" i="4"/>
  <c r="K90" i="4"/>
  <c r="J86" i="4"/>
  <c r="K86" i="4"/>
  <c r="J82" i="4"/>
  <c r="K82" i="4"/>
  <c r="J78" i="4"/>
  <c r="K78" i="4"/>
  <c r="J74" i="4"/>
  <c r="K74" i="4"/>
  <c r="J70" i="4"/>
  <c r="K70" i="4"/>
  <c r="J66" i="4"/>
  <c r="K66" i="4"/>
  <c r="J62" i="4"/>
  <c r="K62" i="4"/>
  <c r="J58" i="4"/>
  <c r="K58" i="4"/>
  <c r="J54" i="4"/>
  <c r="K54" i="4"/>
  <c r="J50" i="4"/>
  <c r="K50" i="4"/>
  <c r="J46" i="4"/>
  <c r="K46" i="4"/>
  <c r="J42" i="4"/>
  <c r="K42" i="4"/>
  <c r="J38" i="4"/>
  <c r="K38" i="4"/>
  <c r="J34" i="4"/>
  <c r="K34" i="4"/>
  <c r="J30" i="4"/>
  <c r="K30" i="4"/>
  <c r="J26" i="4"/>
  <c r="K26" i="4"/>
  <c r="J22" i="4"/>
  <c r="K22" i="4"/>
  <c r="J18" i="4"/>
  <c r="K18" i="4"/>
  <c r="J14" i="4"/>
  <c r="K14" i="4"/>
  <c r="J10" i="4"/>
  <c r="K10" i="4"/>
  <c r="J6" i="4"/>
  <c r="K6" i="4"/>
  <c r="K362" i="4"/>
  <c r="K358" i="4"/>
  <c r="K354" i="4"/>
  <c r="K350" i="4"/>
  <c r="K346" i="4"/>
  <c r="K342" i="4"/>
  <c r="K338" i="4"/>
  <c r="K334" i="4"/>
  <c r="K330" i="4"/>
  <c r="K326" i="4"/>
  <c r="K322" i="4"/>
  <c r="K318" i="4"/>
  <c r="K314" i="4"/>
  <c r="I307" i="4"/>
  <c r="I299" i="4"/>
  <c r="I287" i="4"/>
  <c r="J277" i="4"/>
  <c r="I274" i="4"/>
  <c r="I271" i="4"/>
  <c r="J261" i="4"/>
  <c r="I258" i="4"/>
  <c r="I255" i="4"/>
  <c r="J245" i="4"/>
  <c r="H230" i="4"/>
  <c r="H214" i="4"/>
  <c r="H198" i="4"/>
  <c r="H182" i="4"/>
  <c r="H177" i="4"/>
  <c r="H160" i="4"/>
  <c r="H44" i="4"/>
  <c r="H174" i="4"/>
  <c r="I174" i="4"/>
  <c r="H166" i="4"/>
  <c r="I166" i="4"/>
  <c r="I162" i="4"/>
  <c r="H162" i="4"/>
  <c r="I158" i="4"/>
  <c r="H158" i="4"/>
  <c r="I154" i="4"/>
  <c r="H154" i="4"/>
  <c r="I150" i="4"/>
  <c r="H150" i="4"/>
  <c r="I146" i="4"/>
  <c r="H146" i="4"/>
  <c r="I142" i="4"/>
  <c r="H142" i="4"/>
  <c r="I138" i="4"/>
  <c r="H138" i="4"/>
  <c r="I134" i="4"/>
  <c r="H134" i="4"/>
  <c r="I130" i="4"/>
  <c r="H130" i="4"/>
  <c r="I126" i="4"/>
  <c r="H126" i="4"/>
  <c r="I122" i="4"/>
  <c r="H122" i="4"/>
  <c r="I118" i="4"/>
  <c r="H118" i="4"/>
  <c r="I114" i="4"/>
  <c r="H114" i="4"/>
  <c r="I110" i="4"/>
  <c r="H110" i="4"/>
  <c r="I106" i="4"/>
  <c r="H106" i="4"/>
  <c r="I102" i="4"/>
  <c r="H102" i="4"/>
  <c r="I98" i="4"/>
  <c r="H98" i="4"/>
  <c r="I94" i="4"/>
  <c r="H94" i="4"/>
  <c r="I90" i="4"/>
  <c r="H90" i="4"/>
  <c r="I86" i="4"/>
  <c r="H86" i="4"/>
  <c r="I82" i="4"/>
  <c r="H82" i="4"/>
  <c r="I78" i="4"/>
  <c r="H78" i="4"/>
  <c r="I74" i="4"/>
  <c r="H74" i="4"/>
  <c r="I70" i="4"/>
  <c r="H70" i="4"/>
  <c r="I66" i="4"/>
  <c r="H66" i="4"/>
  <c r="I62" i="4"/>
  <c r="H62" i="4"/>
  <c r="I58" i="4"/>
  <c r="H58" i="4"/>
  <c r="I54" i="4"/>
  <c r="H54" i="4"/>
  <c r="I50" i="4"/>
  <c r="H50" i="4"/>
  <c r="I46" i="4"/>
  <c r="H46" i="4"/>
  <c r="I42" i="4"/>
  <c r="H42" i="4"/>
  <c r="I38" i="4"/>
  <c r="H38" i="4"/>
  <c r="I34" i="4"/>
  <c r="H34" i="4"/>
  <c r="I30" i="4"/>
  <c r="H30" i="4"/>
  <c r="I26" i="4"/>
  <c r="H26" i="4"/>
  <c r="I22" i="4"/>
  <c r="H22" i="4"/>
  <c r="I18" i="4"/>
  <c r="H18" i="4"/>
  <c r="I14" i="4"/>
  <c r="H14" i="4"/>
  <c r="I10" i="4"/>
  <c r="H10" i="4"/>
  <c r="I6" i="4"/>
  <c r="H6" i="4"/>
  <c r="H235" i="4"/>
  <c r="J229" i="4"/>
  <c r="H219" i="4"/>
  <c r="J213" i="4"/>
  <c r="H208" i="4"/>
  <c r="H203" i="4"/>
  <c r="J197" i="4"/>
  <c r="H192" i="4"/>
  <c r="H187" i="4"/>
  <c r="J181" i="4"/>
  <c r="H176" i="4"/>
  <c r="H156" i="4"/>
  <c r="H28" i="4"/>
  <c r="J173" i="4"/>
  <c r="K173" i="4"/>
  <c r="J169" i="4"/>
  <c r="K169" i="4"/>
  <c r="J165" i="4"/>
  <c r="K165" i="4"/>
  <c r="J161" i="4"/>
  <c r="K161" i="4"/>
  <c r="J157" i="4"/>
  <c r="K157" i="4"/>
  <c r="J153" i="4"/>
  <c r="K153" i="4"/>
  <c r="J149" i="4"/>
  <c r="K149" i="4"/>
  <c r="J145" i="4"/>
  <c r="K145" i="4"/>
  <c r="J141" i="4"/>
  <c r="K141" i="4"/>
  <c r="J137" i="4"/>
  <c r="K137" i="4"/>
  <c r="J133" i="4"/>
  <c r="K133" i="4"/>
  <c r="J129" i="4"/>
  <c r="K129" i="4"/>
  <c r="J125" i="4"/>
  <c r="K125" i="4"/>
  <c r="J121" i="4"/>
  <c r="K121" i="4"/>
  <c r="J117" i="4"/>
  <c r="K117" i="4"/>
  <c r="J113" i="4"/>
  <c r="K113" i="4"/>
  <c r="J109" i="4"/>
  <c r="K109" i="4"/>
  <c r="J105" i="4"/>
  <c r="K105" i="4"/>
  <c r="J101" i="4"/>
  <c r="K101" i="4"/>
  <c r="J97" i="4"/>
  <c r="K97" i="4"/>
  <c r="J93" i="4"/>
  <c r="K93" i="4"/>
  <c r="J89" i="4"/>
  <c r="K89" i="4"/>
  <c r="J85" i="4"/>
  <c r="K85" i="4"/>
  <c r="J81" i="4"/>
  <c r="K81" i="4"/>
  <c r="J77" i="4"/>
  <c r="K77" i="4"/>
  <c r="J73" i="4"/>
  <c r="K73" i="4"/>
  <c r="J69" i="4"/>
  <c r="K69" i="4"/>
  <c r="J65" i="4"/>
  <c r="K65" i="4"/>
  <c r="J61" i="4"/>
  <c r="K61" i="4"/>
  <c r="J57" i="4"/>
  <c r="K57" i="4"/>
  <c r="J53" i="4"/>
  <c r="K53" i="4"/>
  <c r="J49" i="4"/>
  <c r="K49" i="4"/>
  <c r="J45" i="4"/>
  <c r="K45" i="4"/>
  <c r="J41" i="4"/>
  <c r="K41" i="4"/>
  <c r="J37" i="4"/>
  <c r="K37" i="4"/>
  <c r="J33" i="4"/>
  <c r="K33" i="4"/>
  <c r="J29" i="4"/>
  <c r="K29" i="4"/>
  <c r="J25" i="4"/>
  <c r="K25" i="4"/>
  <c r="J21" i="4"/>
  <c r="K21" i="4"/>
  <c r="J17" i="4"/>
  <c r="K17" i="4"/>
  <c r="J13" i="4"/>
  <c r="K13" i="4"/>
  <c r="J9" i="4"/>
  <c r="K9" i="4"/>
  <c r="J5" i="4"/>
  <c r="K5" i="4"/>
  <c r="J306" i="4"/>
  <c r="J298" i="4"/>
  <c r="I283" i="4"/>
  <c r="J273" i="4"/>
  <c r="I270" i="4"/>
  <c r="I267" i="4"/>
  <c r="J257" i="4"/>
  <c r="I254" i="4"/>
  <c r="I251" i="4"/>
  <c r="H234" i="4"/>
  <c r="H218" i="4"/>
  <c r="H202" i="4"/>
  <c r="H186" i="4"/>
  <c r="H181" i="4"/>
  <c r="H140" i="4"/>
  <c r="H12" i="4"/>
  <c r="H169" i="4"/>
  <c r="I169" i="4"/>
  <c r="H165" i="4"/>
  <c r="I165" i="4"/>
  <c r="H161" i="4"/>
  <c r="I161" i="4"/>
  <c r="H157" i="4"/>
  <c r="I157" i="4"/>
  <c r="H153" i="4"/>
  <c r="I153" i="4"/>
  <c r="H149" i="4"/>
  <c r="I149" i="4"/>
  <c r="H145" i="4"/>
  <c r="I145" i="4"/>
  <c r="H141" i="4"/>
  <c r="I141" i="4"/>
  <c r="H137" i="4"/>
  <c r="I137" i="4"/>
  <c r="H133" i="4"/>
  <c r="I133" i="4"/>
  <c r="H129" i="4"/>
  <c r="I129" i="4"/>
  <c r="H125" i="4"/>
  <c r="I125" i="4"/>
  <c r="H121" i="4"/>
  <c r="I121" i="4"/>
  <c r="H117" i="4"/>
  <c r="I117" i="4"/>
  <c r="H113" i="4"/>
  <c r="I113" i="4"/>
  <c r="H109" i="4"/>
  <c r="I109" i="4"/>
  <c r="H105" i="4"/>
  <c r="I105" i="4"/>
  <c r="H101" i="4"/>
  <c r="I101" i="4"/>
  <c r="H97" i="4"/>
  <c r="I97" i="4"/>
  <c r="H93" i="4"/>
  <c r="I93" i="4"/>
  <c r="H89" i="4"/>
  <c r="I89" i="4"/>
  <c r="H85" i="4"/>
  <c r="I85" i="4"/>
  <c r="H81" i="4"/>
  <c r="I81" i="4"/>
  <c r="H77" i="4"/>
  <c r="I77" i="4"/>
  <c r="H73" i="4"/>
  <c r="I73" i="4"/>
  <c r="H69" i="4"/>
  <c r="I69" i="4"/>
  <c r="H65" i="4"/>
  <c r="I65" i="4"/>
  <c r="H61" i="4"/>
  <c r="I61" i="4"/>
  <c r="H57" i="4"/>
  <c r="I57" i="4"/>
  <c r="H53" i="4"/>
  <c r="I53" i="4"/>
  <c r="H49" i="4"/>
  <c r="I49" i="4"/>
  <c r="H45" i="4"/>
  <c r="I45" i="4"/>
  <c r="H41" i="4"/>
  <c r="I41" i="4"/>
  <c r="H37" i="4"/>
  <c r="I37" i="4"/>
  <c r="H33" i="4"/>
  <c r="I33" i="4"/>
  <c r="H29" i="4"/>
  <c r="I29" i="4"/>
  <c r="H25" i="4"/>
  <c r="I25" i="4"/>
  <c r="H21" i="4"/>
  <c r="I21" i="4"/>
  <c r="H17" i="4"/>
  <c r="I17" i="4"/>
  <c r="H13" i="4"/>
  <c r="I13" i="4"/>
  <c r="H9" i="4"/>
  <c r="I9" i="4"/>
  <c r="H5" i="4"/>
  <c r="I5" i="4"/>
  <c r="H239" i="4"/>
  <c r="J233" i="4"/>
  <c r="H223" i="4"/>
  <c r="J217" i="4"/>
  <c r="H207" i="4"/>
  <c r="J201" i="4"/>
  <c r="H196" i="4"/>
  <c r="H191" i="4"/>
  <c r="J185" i="4"/>
  <c r="H180" i="4"/>
  <c r="H175" i="4"/>
  <c r="H124" i="4"/>
  <c r="J260" i="4"/>
  <c r="K260" i="4"/>
  <c r="J256" i="4"/>
  <c r="K256" i="4"/>
  <c r="J252" i="4"/>
  <c r="K252" i="4"/>
  <c r="J248" i="4"/>
  <c r="K248" i="4"/>
  <c r="J244" i="4"/>
  <c r="K244" i="4"/>
  <c r="J240" i="4"/>
  <c r="K240" i="4"/>
  <c r="J236" i="4"/>
  <c r="K236" i="4"/>
  <c r="J232" i="4"/>
  <c r="K232" i="4"/>
  <c r="J228" i="4"/>
  <c r="K228" i="4"/>
  <c r="J224" i="4"/>
  <c r="K224" i="4"/>
  <c r="J220" i="4"/>
  <c r="K220" i="4"/>
  <c r="J216" i="4"/>
  <c r="K216" i="4"/>
  <c r="J212" i="4"/>
  <c r="K212" i="4"/>
  <c r="J208" i="4"/>
  <c r="K208" i="4"/>
  <c r="J204" i="4"/>
  <c r="K204" i="4"/>
  <c r="J200" i="4"/>
  <c r="K200" i="4"/>
  <c r="J196" i="4"/>
  <c r="K196" i="4"/>
  <c r="J192" i="4"/>
  <c r="K192" i="4"/>
  <c r="J188" i="4"/>
  <c r="K188" i="4"/>
  <c r="J184" i="4"/>
  <c r="K184" i="4"/>
  <c r="J180" i="4"/>
  <c r="K180" i="4"/>
  <c r="J176" i="4"/>
  <c r="K176" i="4"/>
  <c r="J172" i="4"/>
  <c r="K172" i="4"/>
  <c r="J168" i="4"/>
  <c r="K168" i="4"/>
  <c r="J164" i="4"/>
  <c r="K164" i="4"/>
  <c r="J160" i="4"/>
  <c r="K160" i="4"/>
  <c r="J156" i="4"/>
  <c r="K156" i="4"/>
  <c r="J152" i="4"/>
  <c r="K152" i="4"/>
  <c r="J148" i="4"/>
  <c r="K148" i="4"/>
  <c r="J144" i="4"/>
  <c r="K144" i="4"/>
  <c r="J140" i="4"/>
  <c r="K140" i="4"/>
  <c r="J136" i="4"/>
  <c r="K136" i="4"/>
  <c r="J132" i="4"/>
  <c r="K132" i="4"/>
  <c r="J128" i="4"/>
  <c r="K128" i="4"/>
  <c r="J124" i="4"/>
  <c r="K124" i="4"/>
  <c r="J120" i="4"/>
  <c r="K120" i="4"/>
  <c r="J116" i="4"/>
  <c r="K116" i="4"/>
  <c r="J112" i="4"/>
  <c r="K112" i="4"/>
  <c r="J108" i="4"/>
  <c r="K108" i="4"/>
  <c r="J104" i="4"/>
  <c r="K104" i="4"/>
  <c r="J100" i="4"/>
  <c r="K100" i="4"/>
  <c r="J96" i="4"/>
  <c r="K96" i="4"/>
  <c r="J92" i="4"/>
  <c r="K92" i="4"/>
  <c r="J88" i="4"/>
  <c r="K88" i="4"/>
  <c r="J84" i="4"/>
  <c r="K84" i="4"/>
  <c r="J80" i="4"/>
  <c r="K80" i="4"/>
  <c r="J76" i="4"/>
  <c r="K76" i="4"/>
  <c r="J72" i="4"/>
  <c r="K72" i="4"/>
  <c r="J68" i="4"/>
  <c r="K68" i="4"/>
  <c r="J64" i="4"/>
  <c r="K64" i="4"/>
  <c r="J60" i="4"/>
  <c r="K60" i="4"/>
  <c r="J56" i="4"/>
  <c r="K56" i="4"/>
  <c r="J52" i="4"/>
  <c r="K52" i="4"/>
  <c r="J48" i="4"/>
  <c r="K48" i="4"/>
  <c r="J44" i="4"/>
  <c r="K44" i="4"/>
  <c r="J40" i="4"/>
  <c r="K40" i="4"/>
  <c r="J36" i="4"/>
  <c r="K36" i="4"/>
  <c r="J32" i="4"/>
  <c r="K32" i="4"/>
  <c r="J28" i="4"/>
  <c r="K28" i="4"/>
  <c r="J24" i="4"/>
  <c r="K24" i="4"/>
  <c r="J20" i="4"/>
  <c r="K20" i="4"/>
  <c r="J16" i="4"/>
  <c r="K16" i="4"/>
  <c r="J12" i="4"/>
  <c r="K12" i="4"/>
  <c r="J8" i="4"/>
  <c r="K8" i="4"/>
  <c r="J4" i="4"/>
  <c r="K4" i="4"/>
  <c r="I311" i="4"/>
  <c r="I303" i="4"/>
  <c r="I295" i="4"/>
  <c r="J285" i="4"/>
  <c r="I279" i="4"/>
  <c r="J269" i="4"/>
  <c r="I266" i="4"/>
  <c r="I263" i="4"/>
  <c r="J253" i="4"/>
  <c r="I250" i="4"/>
  <c r="I247" i="4"/>
  <c r="H238" i="4"/>
  <c r="H222" i="4"/>
  <c r="H206" i="4"/>
  <c r="H190" i="4"/>
  <c r="H185" i="4"/>
  <c r="H173" i="4"/>
  <c r="H108" i="4"/>
  <c r="H172" i="4"/>
  <c r="I172" i="4"/>
  <c r="H168" i="4"/>
  <c r="I168" i="4"/>
  <c r="I152" i="4"/>
  <c r="H152" i="4"/>
  <c r="I148" i="4"/>
  <c r="H148" i="4"/>
  <c r="I144" i="4"/>
  <c r="H144" i="4"/>
  <c r="I136" i="4"/>
  <c r="H136" i="4"/>
  <c r="I132" i="4"/>
  <c r="H132" i="4"/>
  <c r="I128" i="4"/>
  <c r="H128" i="4"/>
  <c r="I120" i="4"/>
  <c r="H120" i="4"/>
  <c r="I116" i="4"/>
  <c r="H116" i="4"/>
  <c r="I112" i="4"/>
  <c r="H112" i="4"/>
  <c r="I104" i="4"/>
  <c r="H104" i="4"/>
  <c r="I100" i="4"/>
  <c r="H100" i="4"/>
  <c r="I96" i="4"/>
  <c r="H96" i="4"/>
  <c r="I88" i="4"/>
  <c r="H88" i="4"/>
  <c r="I84" i="4"/>
  <c r="H84" i="4"/>
  <c r="I80" i="4"/>
  <c r="H80" i="4"/>
  <c r="I72" i="4"/>
  <c r="H72" i="4"/>
  <c r="I68" i="4"/>
  <c r="H68" i="4"/>
  <c r="I64" i="4"/>
  <c r="H64" i="4"/>
  <c r="I56" i="4"/>
  <c r="H56" i="4"/>
  <c r="I52" i="4"/>
  <c r="H52" i="4"/>
  <c r="I48" i="4"/>
  <c r="H48" i="4"/>
  <c r="I40" i="4"/>
  <c r="H40" i="4"/>
  <c r="I36" i="4"/>
  <c r="H36" i="4"/>
  <c r="I32" i="4"/>
  <c r="H32" i="4"/>
  <c r="I24" i="4"/>
  <c r="H24" i="4"/>
  <c r="I20" i="4"/>
  <c r="H20" i="4"/>
  <c r="I16" i="4"/>
  <c r="H16" i="4"/>
  <c r="I8" i="4"/>
  <c r="H8" i="4"/>
  <c r="I4" i="4"/>
  <c r="H4" i="4"/>
  <c r="A3" i="1" s="1"/>
  <c r="H243" i="4"/>
  <c r="J237" i="4"/>
  <c r="H227" i="4"/>
  <c r="J221" i="4"/>
  <c r="H211" i="4"/>
  <c r="J205" i="4"/>
  <c r="H200" i="4"/>
  <c r="H195" i="4"/>
  <c r="J189" i="4"/>
  <c r="H184" i="4"/>
  <c r="H179" i="4"/>
  <c r="I170" i="4"/>
  <c r="H92" i="4"/>
  <c r="K351" i="3"/>
  <c r="K319" i="3"/>
  <c r="K286" i="3"/>
  <c r="H261" i="3"/>
  <c r="K341" i="3"/>
  <c r="K314" i="3"/>
  <c r="H239" i="3"/>
  <c r="H341" i="3"/>
  <c r="H307" i="3"/>
  <c r="K218" i="3"/>
  <c r="K346" i="3"/>
  <c r="E345" i="1" s="1"/>
  <c r="K335" i="3"/>
  <c r="K306" i="3"/>
  <c r="I218" i="3"/>
  <c r="K330" i="3"/>
  <c r="J297" i="3"/>
  <c r="H197" i="3"/>
  <c r="H315" i="3"/>
  <c r="A296" i="1"/>
  <c r="H361" i="3"/>
  <c r="K325" i="3"/>
  <c r="I297" i="3"/>
  <c r="H175" i="3"/>
  <c r="A174" i="1" s="1"/>
  <c r="H357" i="3"/>
  <c r="H325" i="3"/>
  <c r="H287" i="3"/>
  <c r="J147" i="3"/>
  <c r="J348" i="3"/>
  <c r="K348" i="3"/>
  <c r="J344" i="3"/>
  <c r="K344" i="3"/>
  <c r="J340" i="3"/>
  <c r="K340" i="3"/>
  <c r="J332" i="3"/>
  <c r="K332" i="3"/>
  <c r="J328" i="3"/>
  <c r="K328" i="3"/>
  <c r="J324" i="3"/>
  <c r="K324" i="3"/>
  <c r="J316" i="3"/>
  <c r="K316" i="3"/>
  <c r="J312" i="3"/>
  <c r="K312" i="3"/>
  <c r="J308" i="3"/>
  <c r="K308" i="3"/>
  <c r="J304" i="3"/>
  <c r="K304" i="3"/>
  <c r="K300" i="3"/>
  <c r="J300" i="3"/>
  <c r="J296" i="3"/>
  <c r="K296" i="3"/>
  <c r="K292" i="3"/>
  <c r="J292" i="3"/>
  <c r="J288" i="3"/>
  <c r="K288" i="3"/>
  <c r="K284" i="3"/>
  <c r="J284" i="3"/>
  <c r="J280" i="3"/>
  <c r="K280" i="3"/>
  <c r="J272" i="3"/>
  <c r="K272" i="3"/>
  <c r="J268" i="3"/>
  <c r="K268" i="3"/>
  <c r="J264" i="3"/>
  <c r="K264" i="3"/>
  <c r="J260" i="3"/>
  <c r="K260" i="3"/>
  <c r="J256" i="3"/>
  <c r="K256" i="3"/>
  <c r="J252" i="3"/>
  <c r="K252" i="3"/>
  <c r="J248" i="3"/>
  <c r="K248" i="3"/>
  <c r="J244" i="3"/>
  <c r="K244" i="3"/>
  <c r="J240" i="3"/>
  <c r="K240" i="3"/>
  <c r="J236" i="3"/>
  <c r="K236" i="3"/>
  <c r="J232" i="3"/>
  <c r="K232" i="3"/>
  <c r="J228" i="3"/>
  <c r="K228" i="3"/>
  <c r="J224" i="3"/>
  <c r="K224" i="3"/>
  <c r="J220" i="3"/>
  <c r="K220" i="3"/>
  <c r="J216" i="3"/>
  <c r="K216" i="3"/>
  <c r="J212" i="3"/>
  <c r="K212" i="3"/>
  <c r="J208" i="3"/>
  <c r="K208" i="3"/>
  <c r="J204" i="3"/>
  <c r="K204" i="3"/>
  <c r="J200" i="3"/>
  <c r="K200" i="3"/>
  <c r="J196" i="3"/>
  <c r="K196" i="3"/>
  <c r="J192" i="3"/>
  <c r="K192" i="3"/>
  <c r="J188" i="3"/>
  <c r="K188" i="3"/>
  <c r="J184" i="3"/>
  <c r="K184" i="3"/>
  <c r="J180" i="3"/>
  <c r="K180" i="3"/>
  <c r="J176" i="3"/>
  <c r="K176" i="3"/>
  <c r="K172" i="3"/>
  <c r="J172" i="3"/>
  <c r="J168" i="3"/>
  <c r="K168" i="3"/>
  <c r="K164" i="3"/>
  <c r="J164" i="3"/>
  <c r="J160" i="3"/>
  <c r="K160" i="3"/>
  <c r="K156" i="3"/>
  <c r="J156" i="3"/>
  <c r="J152" i="3"/>
  <c r="K152" i="3"/>
  <c r="K148" i="3"/>
  <c r="J148" i="3"/>
  <c r="J144" i="3"/>
  <c r="K144" i="3"/>
  <c r="J140" i="3"/>
  <c r="K140" i="3"/>
  <c r="J136" i="3"/>
  <c r="K136" i="3"/>
  <c r="J132" i="3"/>
  <c r="K132" i="3"/>
  <c r="J128" i="3"/>
  <c r="K128" i="3"/>
  <c r="J124" i="3"/>
  <c r="K124" i="3"/>
  <c r="J120" i="3"/>
  <c r="K120" i="3"/>
  <c r="J116" i="3"/>
  <c r="K116" i="3"/>
  <c r="J112" i="3"/>
  <c r="K112" i="3"/>
  <c r="J108" i="3"/>
  <c r="K108" i="3"/>
  <c r="J104" i="3"/>
  <c r="K104" i="3"/>
  <c r="J100" i="3"/>
  <c r="K100" i="3"/>
  <c r="J96" i="3"/>
  <c r="K96" i="3"/>
  <c r="J92" i="3"/>
  <c r="K92" i="3"/>
  <c r="J88" i="3"/>
  <c r="K88" i="3"/>
  <c r="J84" i="3"/>
  <c r="K84" i="3"/>
  <c r="J80" i="3"/>
  <c r="K80" i="3"/>
  <c r="J76" i="3"/>
  <c r="K76" i="3"/>
  <c r="J72" i="3"/>
  <c r="K72" i="3"/>
  <c r="J68" i="3"/>
  <c r="K68" i="3"/>
  <c r="J64" i="3"/>
  <c r="K64" i="3"/>
  <c r="J60" i="3"/>
  <c r="K60" i="3"/>
  <c r="J56" i="3"/>
  <c r="K56" i="3"/>
  <c r="J52" i="3"/>
  <c r="K52" i="3"/>
  <c r="J48" i="3"/>
  <c r="K48" i="3"/>
  <c r="J44" i="3"/>
  <c r="K44" i="3"/>
  <c r="J40" i="3"/>
  <c r="K40" i="3"/>
  <c r="J36" i="3"/>
  <c r="K36" i="3"/>
  <c r="J32" i="3"/>
  <c r="K32" i="3"/>
  <c r="J28" i="3"/>
  <c r="K28" i="3"/>
  <c r="J24" i="3"/>
  <c r="K24" i="3"/>
  <c r="J20" i="3"/>
  <c r="K20" i="3"/>
  <c r="J16" i="3"/>
  <c r="K16" i="3"/>
  <c r="J12" i="3"/>
  <c r="K12" i="3"/>
  <c r="J8" i="3"/>
  <c r="K8" i="3"/>
  <c r="J4" i="3"/>
  <c r="K4" i="3"/>
  <c r="H347" i="3"/>
  <c r="H360" i="3"/>
  <c r="I360" i="3"/>
  <c r="H332" i="3"/>
  <c r="A331" i="1" s="1"/>
  <c r="I332" i="3"/>
  <c r="H312" i="3"/>
  <c r="A311" i="1" s="1"/>
  <c r="I312" i="3"/>
  <c r="H304" i="3"/>
  <c r="I304" i="3"/>
  <c r="H296" i="3"/>
  <c r="I296" i="3"/>
  <c r="H284" i="3"/>
  <c r="A283" i="1" s="1"/>
  <c r="I284" i="3"/>
  <c r="B283" i="1" s="1"/>
  <c r="H272" i="3"/>
  <c r="I272" i="3"/>
  <c r="H256" i="3"/>
  <c r="I256" i="3"/>
  <c r="H248" i="3"/>
  <c r="I248" i="3"/>
  <c r="H244" i="3"/>
  <c r="A243" i="1" s="1"/>
  <c r="I244" i="3"/>
  <c r="B243" i="1" s="1"/>
  <c r="H232" i="3"/>
  <c r="A231" i="1" s="1"/>
  <c r="I232" i="3"/>
  <c r="H224" i="3"/>
  <c r="I224" i="3"/>
  <c r="H216" i="3"/>
  <c r="I216" i="3"/>
  <c r="H208" i="3"/>
  <c r="A207" i="1" s="1"/>
  <c r="I208" i="3"/>
  <c r="B207" i="1" s="1"/>
  <c r="H200" i="3"/>
  <c r="I200" i="3"/>
  <c r="H192" i="3"/>
  <c r="I192" i="3"/>
  <c r="H184" i="3"/>
  <c r="I184" i="3"/>
  <c r="H180" i="3"/>
  <c r="I180" i="3"/>
  <c r="B179" i="1" s="1"/>
  <c r="H172" i="3"/>
  <c r="A171" i="1" s="1"/>
  <c r="I172" i="3"/>
  <c r="I140" i="3"/>
  <c r="H140" i="3"/>
  <c r="I132" i="3"/>
  <c r="H132" i="3"/>
  <c r="I128" i="3"/>
  <c r="H128" i="3"/>
  <c r="I124" i="3"/>
  <c r="H124" i="3"/>
  <c r="I120" i="3"/>
  <c r="H120" i="3"/>
  <c r="I116" i="3"/>
  <c r="H116" i="3"/>
  <c r="I112" i="3"/>
  <c r="H112" i="3"/>
  <c r="I108" i="3"/>
  <c r="H108" i="3"/>
  <c r="I104" i="3"/>
  <c r="H104" i="3"/>
  <c r="I100" i="3"/>
  <c r="H100" i="3"/>
  <c r="I92" i="3"/>
  <c r="B91" i="1" s="1"/>
  <c r="H92" i="3"/>
  <c r="I88" i="3"/>
  <c r="H88" i="3"/>
  <c r="I84" i="3"/>
  <c r="H84" i="3"/>
  <c r="I80" i="3"/>
  <c r="H80" i="3"/>
  <c r="I76" i="3"/>
  <c r="B75" i="1" s="1"/>
  <c r="H76" i="3"/>
  <c r="I72" i="3"/>
  <c r="H72" i="3"/>
  <c r="I68" i="3"/>
  <c r="H68" i="3"/>
  <c r="I64" i="3"/>
  <c r="H64" i="3"/>
  <c r="I60" i="3"/>
  <c r="B59" i="1" s="1"/>
  <c r="H60" i="3"/>
  <c r="I56" i="3"/>
  <c r="H56" i="3"/>
  <c r="I52" i="3"/>
  <c r="H52" i="3"/>
  <c r="A51" i="1" s="1"/>
  <c r="I48" i="3"/>
  <c r="H48" i="3"/>
  <c r="I44" i="3"/>
  <c r="B43" i="1" s="1"/>
  <c r="H44" i="3"/>
  <c r="I40" i="3"/>
  <c r="H40" i="3"/>
  <c r="I36" i="3"/>
  <c r="H36" i="3"/>
  <c r="I32" i="3"/>
  <c r="H32" i="3"/>
  <c r="I28" i="3"/>
  <c r="B27" i="1" s="1"/>
  <c r="H28" i="3"/>
  <c r="I24" i="3"/>
  <c r="H24" i="3"/>
  <c r="I20" i="3"/>
  <c r="H20" i="3"/>
  <c r="A19" i="1" s="1"/>
  <c r="I16" i="3"/>
  <c r="H16" i="3"/>
  <c r="I12" i="3"/>
  <c r="B11" i="1" s="1"/>
  <c r="H12" i="3"/>
  <c r="I8" i="3"/>
  <c r="H8" i="3"/>
  <c r="H3" i="3"/>
  <c r="H348" i="3"/>
  <c r="I348" i="3"/>
  <c r="H336" i="3"/>
  <c r="I336" i="3"/>
  <c r="B335" i="1" s="1"/>
  <c r="H324" i="3"/>
  <c r="I324" i="3"/>
  <c r="H308" i="3"/>
  <c r="A307" i="1" s="1"/>
  <c r="I308" i="3"/>
  <c r="B307" i="1" s="1"/>
  <c r="H300" i="3"/>
  <c r="A299" i="1" s="1"/>
  <c r="I300" i="3"/>
  <c r="H292" i="3"/>
  <c r="I292" i="3"/>
  <c r="B291" i="1" s="1"/>
  <c r="H288" i="3"/>
  <c r="I288" i="3"/>
  <c r="H276" i="3"/>
  <c r="I276" i="3"/>
  <c r="B275" i="1" s="1"/>
  <c r="H260" i="3"/>
  <c r="I260" i="3"/>
  <c r="H252" i="3"/>
  <c r="I252" i="3"/>
  <c r="H236" i="3"/>
  <c r="I236" i="3"/>
  <c r="H228" i="3"/>
  <c r="I228" i="3"/>
  <c r="B227" i="1" s="1"/>
  <c r="H220" i="3"/>
  <c r="A219" i="1" s="1"/>
  <c r="I220" i="3"/>
  <c r="H212" i="3"/>
  <c r="I212" i="3"/>
  <c r="B211" i="1" s="1"/>
  <c r="H204" i="3"/>
  <c r="I204" i="3"/>
  <c r="H196" i="3"/>
  <c r="I196" i="3"/>
  <c r="B195" i="1" s="1"/>
  <c r="H188" i="3"/>
  <c r="A187" i="1" s="1"/>
  <c r="I188" i="3"/>
  <c r="H168" i="3"/>
  <c r="I168" i="3"/>
  <c r="H164" i="3"/>
  <c r="I164" i="3"/>
  <c r="H160" i="3"/>
  <c r="I160" i="3"/>
  <c r="H156" i="3"/>
  <c r="I156" i="3"/>
  <c r="H152" i="3"/>
  <c r="I152" i="3"/>
  <c r="H144" i="3"/>
  <c r="I144" i="3"/>
  <c r="I136" i="3"/>
  <c r="H136" i="3"/>
  <c r="I96" i="3"/>
  <c r="H96" i="3"/>
  <c r="E231" i="1"/>
  <c r="K320" i="3"/>
  <c r="H344" i="3"/>
  <c r="I344" i="3"/>
  <c r="H316" i="3"/>
  <c r="A315" i="1" s="1"/>
  <c r="I316" i="3"/>
  <c r="B315" i="1" s="1"/>
  <c r="H280" i="3"/>
  <c r="I280" i="3"/>
  <c r="I363" i="3"/>
  <c r="H363" i="3"/>
  <c r="I359" i="3"/>
  <c r="H359" i="3"/>
  <c r="I355" i="3"/>
  <c r="B354" i="1" s="1"/>
  <c r="H355" i="3"/>
  <c r="I351" i="3"/>
  <c r="H351" i="3"/>
  <c r="I343" i="3"/>
  <c r="H343" i="3"/>
  <c r="A342" i="1" s="1"/>
  <c r="I339" i="3"/>
  <c r="H339" i="3"/>
  <c r="I335" i="3"/>
  <c r="H335" i="3"/>
  <c r="I323" i="3"/>
  <c r="H323" i="3"/>
  <c r="K360" i="3"/>
  <c r="I176" i="3"/>
  <c r="B175" i="1" s="1"/>
  <c r="K3" i="3"/>
  <c r="J3" i="3"/>
  <c r="I327" i="3"/>
  <c r="H327" i="3"/>
  <c r="K336" i="3"/>
  <c r="J276" i="3"/>
  <c r="H352" i="3"/>
  <c r="I352" i="3"/>
  <c r="H328" i="3"/>
  <c r="I328" i="3"/>
  <c r="H268" i="3"/>
  <c r="I268" i="3"/>
  <c r="K356" i="3"/>
  <c r="I148" i="3"/>
  <c r="H356" i="3"/>
  <c r="A355" i="1" s="1"/>
  <c r="I356" i="3"/>
  <c r="B355" i="1" s="1"/>
  <c r="H340" i="3"/>
  <c r="I340" i="3"/>
  <c r="H320" i="3"/>
  <c r="I320" i="3"/>
  <c r="H264" i="3"/>
  <c r="I264" i="3"/>
  <c r="B263" i="1" s="1"/>
  <c r="K352" i="3"/>
  <c r="H331" i="3"/>
  <c r="I240" i="3"/>
  <c r="J311" i="3"/>
  <c r="K311" i="3"/>
  <c r="J307" i="3"/>
  <c r="K307" i="3"/>
  <c r="J303" i="3"/>
  <c r="K303" i="3"/>
  <c r="K299" i="3"/>
  <c r="J299" i="3"/>
  <c r="K295" i="3"/>
  <c r="J295" i="3"/>
  <c r="K291" i="3"/>
  <c r="J291" i="3"/>
  <c r="K287" i="3"/>
  <c r="J287" i="3"/>
  <c r="K283" i="3"/>
  <c r="J283" i="3"/>
  <c r="K279" i="3"/>
  <c r="J279" i="3"/>
  <c r="K275" i="3"/>
  <c r="J275" i="3"/>
  <c r="K271" i="3"/>
  <c r="J271" i="3"/>
  <c r="J267" i="3"/>
  <c r="K267" i="3"/>
  <c r="J263" i="3"/>
  <c r="K263" i="3"/>
  <c r="J259" i="3"/>
  <c r="K259" i="3"/>
  <c r="J255" i="3"/>
  <c r="K255" i="3"/>
  <c r="J251" i="3"/>
  <c r="K251" i="3"/>
  <c r="J247" i="3"/>
  <c r="K247" i="3"/>
  <c r="J243" i="3"/>
  <c r="K243" i="3"/>
  <c r="J239" i="3"/>
  <c r="K239" i="3"/>
  <c r="J235" i="3"/>
  <c r="K235" i="3"/>
  <c r="J231" i="3"/>
  <c r="K231" i="3"/>
  <c r="J227" i="3"/>
  <c r="K227" i="3"/>
  <c r="J223" i="3"/>
  <c r="K223" i="3"/>
  <c r="J219" i="3"/>
  <c r="K219" i="3"/>
  <c r="J215" i="3"/>
  <c r="K215" i="3"/>
  <c r="J211" i="3"/>
  <c r="K211" i="3"/>
  <c r="J207" i="3"/>
  <c r="K207" i="3"/>
  <c r="J203" i="3"/>
  <c r="K203" i="3"/>
  <c r="J199" i="3"/>
  <c r="K199" i="3"/>
  <c r="J195" i="3"/>
  <c r="K195" i="3"/>
  <c r="J191" i="3"/>
  <c r="K191" i="3"/>
  <c r="J187" i="3"/>
  <c r="K187" i="3"/>
  <c r="J183" i="3"/>
  <c r="K183" i="3"/>
  <c r="J179" i="3"/>
  <c r="K179" i="3"/>
  <c r="J175" i="3"/>
  <c r="K175" i="3"/>
  <c r="K171" i="3"/>
  <c r="J171" i="3"/>
  <c r="K167" i="3"/>
  <c r="J167" i="3"/>
  <c r="K163" i="3"/>
  <c r="J163" i="3"/>
  <c r="K159" i="3"/>
  <c r="J159" i="3"/>
  <c r="K151" i="3"/>
  <c r="J151" i="3"/>
  <c r="K143" i="3"/>
  <c r="J143" i="3"/>
  <c r="K139" i="3"/>
  <c r="J139" i="3"/>
  <c r="J135" i="3"/>
  <c r="K135" i="3"/>
  <c r="J131" i="3"/>
  <c r="K131" i="3"/>
  <c r="J127" i="3"/>
  <c r="K127" i="3"/>
  <c r="J123" i="3"/>
  <c r="K123" i="3"/>
  <c r="J119" i="3"/>
  <c r="K119" i="3"/>
  <c r="J115" i="3"/>
  <c r="K115" i="3"/>
  <c r="J111" i="3"/>
  <c r="K111" i="3"/>
  <c r="J107" i="3"/>
  <c r="K107" i="3"/>
  <c r="J103" i="3"/>
  <c r="K103" i="3"/>
  <c r="J99" i="3"/>
  <c r="K99" i="3"/>
  <c r="J95" i="3"/>
  <c r="K95" i="3"/>
  <c r="J91" i="3"/>
  <c r="K91" i="3"/>
  <c r="J87" i="3"/>
  <c r="K87" i="3"/>
  <c r="J83" i="3"/>
  <c r="K83" i="3"/>
  <c r="J79" i="3"/>
  <c r="K79" i="3"/>
  <c r="J75" i="3"/>
  <c r="K75" i="3"/>
  <c r="J71" i="3"/>
  <c r="K71" i="3"/>
  <c r="J67" i="3"/>
  <c r="K67" i="3"/>
  <c r="J63" i="3"/>
  <c r="K63" i="3"/>
  <c r="J59" i="3"/>
  <c r="K59" i="3"/>
  <c r="J55" i="3"/>
  <c r="K55" i="3"/>
  <c r="J51" i="3"/>
  <c r="K51" i="3"/>
  <c r="J47" i="3"/>
  <c r="K47" i="3"/>
  <c r="J43" i="3"/>
  <c r="K43" i="3"/>
  <c r="J39" i="3"/>
  <c r="K39" i="3"/>
  <c r="J35" i="3"/>
  <c r="K35" i="3"/>
  <c r="K345" i="3"/>
  <c r="K329" i="3"/>
  <c r="H319" i="3"/>
  <c r="A318" i="1" s="1"/>
  <c r="H313" i="3"/>
  <c r="H305" i="3"/>
  <c r="A304" i="1" s="1"/>
  <c r="H295" i="3"/>
  <c r="A294" i="1" s="1"/>
  <c r="J273" i="3"/>
  <c r="K234" i="3"/>
  <c r="H213" i="3"/>
  <c r="J169" i="3"/>
  <c r="H138" i="3"/>
  <c r="H299" i="3"/>
  <c r="I299" i="3"/>
  <c r="B298" i="1" s="1"/>
  <c r="H291" i="3"/>
  <c r="A290" i="1" s="1"/>
  <c r="I291" i="3"/>
  <c r="B290" i="1" s="1"/>
  <c r="H283" i="3"/>
  <c r="I283" i="3"/>
  <c r="H275" i="3"/>
  <c r="I275" i="3"/>
  <c r="I271" i="3"/>
  <c r="H271" i="3"/>
  <c r="A270" i="1" s="1"/>
  <c r="I267" i="3"/>
  <c r="H267" i="3"/>
  <c r="A266" i="1" s="1"/>
  <c r="I263" i="3"/>
  <c r="H263" i="3"/>
  <c r="I259" i="3"/>
  <c r="H259" i="3"/>
  <c r="I251" i="3"/>
  <c r="H251" i="3"/>
  <c r="A250" i="1" s="1"/>
  <c r="I247" i="3"/>
  <c r="B246" i="1" s="1"/>
  <c r="H247" i="3"/>
  <c r="A246" i="1" s="1"/>
  <c r="I243" i="3"/>
  <c r="H243" i="3"/>
  <c r="I235" i="3"/>
  <c r="B234" i="1" s="1"/>
  <c r="H235" i="3"/>
  <c r="I231" i="3"/>
  <c r="B230" i="1" s="1"/>
  <c r="H231" i="3"/>
  <c r="A230" i="1" s="1"/>
  <c r="I227" i="3"/>
  <c r="H227" i="3"/>
  <c r="A226" i="1" s="1"/>
  <c r="I219" i="3"/>
  <c r="B218" i="1" s="1"/>
  <c r="H219" i="3"/>
  <c r="I215" i="3"/>
  <c r="B214" i="1" s="1"/>
  <c r="H215" i="3"/>
  <c r="A214" i="1" s="1"/>
  <c r="I211" i="3"/>
  <c r="B210" i="1" s="1"/>
  <c r="H211" i="3"/>
  <c r="A210" i="1" s="1"/>
  <c r="I203" i="3"/>
  <c r="B202" i="1" s="1"/>
  <c r="H203" i="3"/>
  <c r="I199" i="3"/>
  <c r="B198" i="1" s="1"/>
  <c r="H199" i="3"/>
  <c r="A198" i="1" s="1"/>
  <c r="I195" i="3"/>
  <c r="B194" i="1" s="1"/>
  <c r="H195" i="3"/>
  <c r="A194" i="1" s="1"/>
  <c r="I187" i="3"/>
  <c r="H187" i="3"/>
  <c r="I183" i="3"/>
  <c r="B182" i="1" s="1"/>
  <c r="H183" i="3"/>
  <c r="A182" i="1" s="1"/>
  <c r="I179" i="3"/>
  <c r="H179" i="3"/>
  <c r="A178" i="1" s="1"/>
  <c r="H171" i="3"/>
  <c r="I171" i="3"/>
  <c r="H167" i="3"/>
  <c r="A166" i="1" s="1"/>
  <c r="I167" i="3"/>
  <c r="H163" i="3"/>
  <c r="A162" i="1" s="1"/>
  <c r="I163" i="3"/>
  <c r="B162" i="1" s="1"/>
  <c r="H159" i="3"/>
  <c r="A158" i="1" s="1"/>
  <c r="I159" i="3"/>
  <c r="B158" i="1" s="1"/>
  <c r="H155" i="3"/>
  <c r="A154" i="1" s="1"/>
  <c r="I155" i="3"/>
  <c r="H151" i="3"/>
  <c r="I151" i="3"/>
  <c r="B150" i="1" s="1"/>
  <c r="H147" i="3"/>
  <c r="A146" i="1" s="1"/>
  <c r="I147" i="3"/>
  <c r="B146" i="1" s="1"/>
  <c r="H143" i="3"/>
  <c r="A142" i="1" s="1"/>
  <c r="I143" i="3"/>
  <c r="B142" i="1" s="1"/>
  <c r="H139" i="3"/>
  <c r="A138" i="1" s="1"/>
  <c r="I139" i="3"/>
  <c r="H135" i="3"/>
  <c r="A134" i="1" s="1"/>
  <c r="I135" i="3"/>
  <c r="B134" i="1" s="1"/>
  <c r="H131" i="3"/>
  <c r="A130" i="1" s="1"/>
  <c r="I131" i="3"/>
  <c r="H127" i="3"/>
  <c r="I127" i="3"/>
  <c r="B126" i="1" s="1"/>
  <c r="H123" i="3"/>
  <c r="A122" i="1" s="1"/>
  <c r="I123" i="3"/>
  <c r="B122" i="1" s="1"/>
  <c r="H119" i="3"/>
  <c r="A118" i="1" s="1"/>
  <c r="I119" i="3"/>
  <c r="H115" i="3"/>
  <c r="A114" i="1" s="1"/>
  <c r="I115" i="3"/>
  <c r="H111" i="3"/>
  <c r="A110" i="1" s="1"/>
  <c r="I111" i="3"/>
  <c r="B110" i="1" s="1"/>
  <c r="H107" i="3"/>
  <c r="A106" i="1" s="1"/>
  <c r="I107" i="3"/>
  <c r="B106" i="1" s="1"/>
  <c r="H103" i="3"/>
  <c r="I103" i="3"/>
  <c r="B102" i="1" s="1"/>
  <c r="H99" i="3"/>
  <c r="A98" i="1" s="1"/>
  <c r="I99" i="3"/>
  <c r="H95" i="3"/>
  <c r="I95" i="3"/>
  <c r="B94" i="1" s="1"/>
  <c r="H91" i="3"/>
  <c r="I91" i="3"/>
  <c r="H87" i="3"/>
  <c r="I87" i="3"/>
  <c r="B86" i="1" s="1"/>
  <c r="H83" i="3"/>
  <c r="A82" i="1" s="1"/>
  <c r="I83" i="3"/>
  <c r="H79" i="3"/>
  <c r="A78" i="1" s="1"/>
  <c r="I79" i="3"/>
  <c r="B78" i="1" s="1"/>
  <c r="H75" i="3"/>
  <c r="A74" i="1" s="1"/>
  <c r="I75" i="3"/>
  <c r="B74" i="1" s="1"/>
  <c r="H71" i="3"/>
  <c r="I71" i="3"/>
  <c r="B70" i="1" s="1"/>
  <c r="H67" i="3"/>
  <c r="A66" i="1" s="1"/>
  <c r="I67" i="3"/>
  <c r="H63" i="3"/>
  <c r="I63" i="3"/>
  <c r="H59" i="3"/>
  <c r="I59" i="3"/>
  <c r="H55" i="3"/>
  <c r="I55" i="3"/>
  <c r="B54" i="1" s="1"/>
  <c r="H51" i="3"/>
  <c r="A50" i="1" s="1"/>
  <c r="I51" i="3"/>
  <c r="H47" i="3"/>
  <c r="I47" i="3"/>
  <c r="B46" i="1" s="1"/>
  <c r="H43" i="3"/>
  <c r="I43" i="3"/>
  <c r="H39" i="3"/>
  <c r="I39" i="3"/>
  <c r="B38" i="1" s="1"/>
  <c r="H35" i="3"/>
  <c r="A34" i="1" s="1"/>
  <c r="I35" i="3"/>
  <c r="H31" i="3"/>
  <c r="A30" i="1" s="1"/>
  <c r="I31" i="3"/>
  <c r="H27" i="3"/>
  <c r="A26" i="1" s="1"/>
  <c r="I27" i="3"/>
  <c r="H23" i="3"/>
  <c r="I23" i="3"/>
  <c r="B22" i="1" s="1"/>
  <c r="H19" i="3"/>
  <c r="A18" i="1" s="1"/>
  <c r="I19" i="3"/>
  <c r="H15" i="3"/>
  <c r="A14" i="1" s="1"/>
  <c r="I15" i="3"/>
  <c r="H11" i="3"/>
  <c r="A10" i="1" s="1"/>
  <c r="I11" i="3"/>
  <c r="H7" i="3"/>
  <c r="I7" i="3"/>
  <c r="B6" i="1" s="1"/>
  <c r="A126" i="1"/>
  <c r="K363" i="3"/>
  <c r="K359" i="3"/>
  <c r="E358" i="1" s="1"/>
  <c r="K355" i="3"/>
  <c r="K350" i="3"/>
  <c r="H345" i="3"/>
  <c r="A344" i="1" s="1"/>
  <c r="K339" i="3"/>
  <c r="K334" i="3"/>
  <c r="H329" i="3"/>
  <c r="K323" i="3"/>
  <c r="K318" i="3"/>
  <c r="K294" i="3"/>
  <c r="I273" i="3"/>
  <c r="B272" i="1" s="1"/>
  <c r="H255" i="3"/>
  <c r="I234" i="3"/>
  <c r="H191" i="3"/>
  <c r="A190" i="1" s="1"/>
  <c r="J298" i="3"/>
  <c r="K298" i="3"/>
  <c r="J290" i="3"/>
  <c r="K290" i="3"/>
  <c r="J282" i="3"/>
  <c r="K282" i="3"/>
  <c r="J274" i="3"/>
  <c r="K274" i="3"/>
  <c r="J262" i="3"/>
  <c r="K262" i="3"/>
  <c r="J258" i="3"/>
  <c r="K258" i="3"/>
  <c r="J254" i="3"/>
  <c r="K254" i="3"/>
  <c r="J246" i="3"/>
  <c r="K246" i="3"/>
  <c r="J242" i="3"/>
  <c r="K242" i="3"/>
  <c r="J238" i="3"/>
  <c r="K238" i="3"/>
  <c r="J230" i="3"/>
  <c r="K230" i="3"/>
  <c r="J226" i="3"/>
  <c r="K226" i="3"/>
  <c r="J222" i="3"/>
  <c r="K222" i="3"/>
  <c r="J214" i="3"/>
  <c r="K214" i="3"/>
  <c r="J210" i="3"/>
  <c r="K210" i="3"/>
  <c r="J206" i="3"/>
  <c r="K206" i="3"/>
  <c r="J198" i="3"/>
  <c r="K198" i="3"/>
  <c r="J194" i="3"/>
  <c r="K194" i="3"/>
  <c r="J190" i="3"/>
  <c r="K190" i="3"/>
  <c r="J182" i="3"/>
  <c r="K182" i="3"/>
  <c r="J178" i="3"/>
  <c r="K178" i="3"/>
  <c r="J174" i="3"/>
  <c r="K174" i="3"/>
  <c r="J170" i="3"/>
  <c r="K170" i="3"/>
  <c r="J166" i="3"/>
  <c r="K166" i="3"/>
  <c r="J162" i="3"/>
  <c r="K162" i="3"/>
  <c r="J158" i="3"/>
  <c r="K158" i="3"/>
  <c r="J154" i="3"/>
  <c r="K154" i="3"/>
  <c r="J150" i="3"/>
  <c r="K150" i="3"/>
  <c r="J146" i="3"/>
  <c r="K146" i="3"/>
  <c r="J142" i="3"/>
  <c r="K142" i="3"/>
  <c r="J138" i="3"/>
  <c r="K138" i="3"/>
  <c r="J134" i="3"/>
  <c r="K134" i="3"/>
  <c r="J130" i="3"/>
  <c r="K130" i="3"/>
  <c r="J126" i="3"/>
  <c r="K126" i="3"/>
  <c r="J122" i="3"/>
  <c r="K122" i="3"/>
  <c r="J118" i="3"/>
  <c r="K118" i="3"/>
  <c r="J114" i="3"/>
  <c r="K114" i="3"/>
  <c r="J110" i="3"/>
  <c r="K110" i="3"/>
  <c r="J106" i="3"/>
  <c r="K106" i="3"/>
  <c r="J102" i="3"/>
  <c r="K102" i="3"/>
  <c r="J98" i="3"/>
  <c r="K98" i="3"/>
  <c r="J94" i="3"/>
  <c r="K94" i="3"/>
  <c r="J90" i="3"/>
  <c r="K90" i="3"/>
  <c r="J86" i="3"/>
  <c r="K86" i="3"/>
  <c r="J82" i="3"/>
  <c r="K82" i="3"/>
  <c r="J78" i="3"/>
  <c r="K78" i="3"/>
  <c r="J74" i="3"/>
  <c r="K74" i="3"/>
  <c r="J70" i="3"/>
  <c r="K70" i="3"/>
  <c r="J66" i="3"/>
  <c r="K66" i="3"/>
  <c r="J62" i="3"/>
  <c r="K62" i="3"/>
  <c r="J58" i="3"/>
  <c r="K58" i="3"/>
  <c r="J54" i="3"/>
  <c r="K54" i="3"/>
  <c r="J50" i="3"/>
  <c r="K50" i="3"/>
  <c r="J46" i="3"/>
  <c r="K46" i="3"/>
  <c r="J42" i="3"/>
  <c r="K42" i="3"/>
  <c r="J38" i="3"/>
  <c r="K38" i="3"/>
  <c r="J34" i="3"/>
  <c r="K34" i="3"/>
  <c r="J30" i="3"/>
  <c r="K30" i="3"/>
  <c r="J26" i="3"/>
  <c r="K26" i="3"/>
  <c r="J22" i="3"/>
  <c r="K22" i="3"/>
  <c r="J18" i="3"/>
  <c r="K18" i="3"/>
  <c r="J14" i="3"/>
  <c r="K14" i="3"/>
  <c r="K349" i="3"/>
  <c r="K333" i="3"/>
  <c r="K317" i="3"/>
  <c r="H311" i="3"/>
  <c r="A310" i="1" s="1"/>
  <c r="H303" i="3"/>
  <c r="A302" i="1" s="1"/>
  <c r="J281" i="3"/>
  <c r="K270" i="3"/>
  <c r="K250" i="3"/>
  <c r="H229" i="3"/>
  <c r="K186" i="3"/>
  <c r="H162" i="3"/>
  <c r="H354" i="3"/>
  <c r="A353" i="1" s="1"/>
  <c r="I354" i="3"/>
  <c r="H350" i="3"/>
  <c r="I350" i="3"/>
  <c r="B349" i="1" s="1"/>
  <c r="H346" i="3"/>
  <c r="I346" i="3"/>
  <c r="B345" i="1" s="1"/>
  <c r="H342" i="3"/>
  <c r="A341" i="1" s="1"/>
  <c r="I342" i="3"/>
  <c r="H338" i="3"/>
  <c r="I338" i="3"/>
  <c r="H334" i="3"/>
  <c r="I334" i="3"/>
  <c r="B333" i="1" s="1"/>
  <c r="H330" i="3"/>
  <c r="I330" i="3"/>
  <c r="H326" i="3"/>
  <c r="A325" i="1" s="1"/>
  <c r="I326" i="3"/>
  <c r="H322" i="3"/>
  <c r="I322" i="3"/>
  <c r="H318" i="3"/>
  <c r="I318" i="3"/>
  <c r="B317" i="1" s="1"/>
  <c r="H314" i="3"/>
  <c r="I314" i="3"/>
  <c r="H310" i="3"/>
  <c r="A309" i="1" s="1"/>
  <c r="I310" i="3"/>
  <c r="H306" i="3"/>
  <c r="I306" i="3"/>
  <c r="H302" i="3"/>
  <c r="A301" i="1" s="1"/>
  <c r="I302" i="3"/>
  <c r="B301" i="1" s="1"/>
  <c r="H298" i="3"/>
  <c r="I298" i="3"/>
  <c r="B297" i="1" s="1"/>
  <c r="H294" i="3"/>
  <c r="I294" i="3"/>
  <c r="H290" i="3"/>
  <c r="A289" i="1" s="1"/>
  <c r="I290" i="3"/>
  <c r="H286" i="3"/>
  <c r="I286" i="3"/>
  <c r="B285" i="1" s="1"/>
  <c r="H282" i="3"/>
  <c r="A281" i="1" s="1"/>
  <c r="I282" i="3"/>
  <c r="B281" i="1" s="1"/>
  <c r="H278" i="3"/>
  <c r="A277" i="1" s="1"/>
  <c r="I278" i="3"/>
  <c r="H274" i="3"/>
  <c r="I274" i="3"/>
  <c r="H270" i="3"/>
  <c r="I270" i="3"/>
  <c r="H262" i="3"/>
  <c r="A261" i="1" s="1"/>
  <c r="I262" i="3"/>
  <c r="B261" i="1" s="1"/>
  <c r="H258" i="3"/>
  <c r="I258" i="3"/>
  <c r="H254" i="3"/>
  <c r="A253" i="1" s="1"/>
  <c r="I254" i="3"/>
  <c r="H246" i="3"/>
  <c r="I246" i="3"/>
  <c r="B245" i="1" s="1"/>
  <c r="H242" i="3"/>
  <c r="I242" i="3"/>
  <c r="B241" i="1" s="1"/>
  <c r="H238" i="3"/>
  <c r="A237" i="1" s="1"/>
  <c r="I238" i="3"/>
  <c r="H230" i="3"/>
  <c r="A229" i="1" s="1"/>
  <c r="I230" i="3"/>
  <c r="H226" i="3"/>
  <c r="I226" i="3"/>
  <c r="B225" i="1" s="1"/>
  <c r="H222" i="3"/>
  <c r="I222" i="3"/>
  <c r="B221" i="1" s="1"/>
  <c r="H214" i="3"/>
  <c r="A213" i="1" s="1"/>
  <c r="I214" i="3"/>
  <c r="H210" i="3"/>
  <c r="I210" i="3"/>
  <c r="H206" i="3"/>
  <c r="I206" i="3"/>
  <c r="B205" i="1" s="1"/>
  <c r="H198" i="3"/>
  <c r="A197" i="1" s="1"/>
  <c r="I198" i="3"/>
  <c r="B197" i="1" s="1"/>
  <c r="H194" i="3"/>
  <c r="I194" i="3"/>
  <c r="H190" i="3"/>
  <c r="A189" i="1" s="1"/>
  <c r="I190" i="3"/>
  <c r="H182" i="3"/>
  <c r="I182" i="3"/>
  <c r="B181" i="1" s="1"/>
  <c r="H178" i="3"/>
  <c r="I178" i="3"/>
  <c r="B177" i="1" s="1"/>
  <c r="H174" i="3"/>
  <c r="I174" i="3"/>
  <c r="I170" i="3"/>
  <c r="H170" i="3"/>
  <c r="H166" i="3"/>
  <c r="I166" i="3"/>
  <c r="B165" i="1" s="1"/>
  <c r="H158" i="3"/>
  <c r="A157" i="1" s="1"/>
  <c r="I158" i="3"/>
  <c r="B157" i="1" s="1"/>
  <c r="H150" i="3"/>
  <c r="I150" i="3"/>
  <c r="I146" i="3"/>
  <c r="H146" i="3"/>
  <c r="I142" i="3"/>
  <c r="H142" i="3"/>
  <c r="A141" i="1" s="1"/>
  <c r="I134" i="3"/>
  <c r="H134" i="3"/>
  <c r="I130" i="3"/>
  <c r="H130" i="3"/>
  <c r="I126" i="3"/>
  <c r="B125" i="1" s="1"/>
  <c r="H126" i="3"/>
  <c r="A125" i="1" s="1"/>
  <c r="I122" i="3"/>
  <c r="H122" i="3"/>
  <c r="I118" i="3"/>
  <c r="B117" i="1" s="1"/>
  <c r="H118" i="3"/>
  <c r="I114" i="3"/>
  <c r="H114" i="3"/>
  <c r="I110" i="3"/>
  <c r="B109" i="1" s="1"/>
  <c r="H110" i="3"/>
  <c r="A109" i="1" s="1"/>
  <c r="I106" i="3"/>
  <c r="B105" i="1" s="1"/>
  <c r="H106" i="3"/>
  <c r="I102" i="3"/>
  <c r="H102" i="3"/>
  <c r="I98" i="3"/>
  <c r="H98" i="3"/>
  <c r="I94" i="3"/>
  <c r="B93" i="1" s="1"/>
  <c r="H94" i="3"/>
  <c r="I86" i="3"/>
  <c r="H86" i="3"/>
  <c r="A85" i="1" s="1"/>
  <c r="I82" i="3"/>
  <c r="H82" i="3"/>
  <c r="I78" i="3"/>
  <c r="B77" i="1" s="1"/>
  <c r="H78" i="3"/>
  <c r="I74" i="3"/>
  <c r="B73" i="1" s="1"/>
  <c r="H74" i="3"/>
  <c r="I70" i="3"/>
  <c r="H70" i="3"/>
  <c r="A69" i="1" s="1"/>
  <c r="I66" i="3"/>
  <c r="H66" i="3"/>
  <c r="I62" i="3"/>
  <c r="B61" i="1" s="1"/>
  <c r="H62" i="3"/>
  <c r="I58" i="3"/>
  <c r="B57" i="1" s="1"/>
  <c r="H58" i="3"/>
  <c r="I54" i="3"/>
  <c r="H54" i="3"/>
  <c r="A53" i="1" s="1"/>
  <c r="I50" i="3"/>
  <c r="H50" i="3"/>
  <c r="I46" i="3"/>
  <c r="H46" i="3"/>
  <c r="I42" i="3"/>
  <c r="B41" i="1" s="1"/>
  <c r="H42" i="3"/>
  <c r="I38" i="3"/>
  <c r="B37" i="1" s="1"/>
  <c r="H38" i="3"/>
  <c r="A37" i="1" s="1"/>
  <c r="I34" i="3"/>
  <c r="H34" i="3"/>
  <c r="I30" i="3"/>
  <c r="B29" i="1" s="1"/>
  <c r="H30" i="3"/>
  <c r="A29" i="1" s="1"/>
  <c r="I26" i="3"/>
  <c r="H26" i="3"/>
  <c r="I22" i="3"/>
  <c r="B21" i="1" s="1"/>
  <c r="H22" i="3"/>
  <c r="A21" i="1" s="1"/>
  <c r="I18" i="3"/>
  <c r="H18" i="3"/>
  <c r="I14" i="3"/>
  <c r="B13" i="1" s="1"/>
  <c r="H14" i="3"/>
  <c r="A13" i="1" s="1"/>
  <c r="I10" i="3"/>
  <c r="B9" i="1" s="1"/>
  <c r="H10" i="3"/>
  <c r="I6" i="3"/>
  <c r="H6" i="3"/>
  <c r="A5" i="1" s="1"/>
  <c r="A275" i="1"/>
  <c r="A267" i="1"/>
  <c r="A260" i="1"/>
  <c r="A349" i="1"/>
  <c r="A239" i="1"/>
  <c r="A62" i="1"/>
  <c r="A58" i="1"/>
  <c r="A46" i="1"/>
  <c r="A42" i="1"/>
  <c r="B30" i="1"/>
  <c r="B26" i="1"/>
  <c r="B14" i="1"/>
  <c r="B10" i="1"/>
  <c r="K362" i="3"/>
  <c r="E361" i="1" s="1"/>
  <c r="K358" i="3"/>
  <c r="K354" i="3"/>
  <c r="E353" i="1" s="1"/>
  <c r="H349" i="3"/>
  <c r="K343" i="3"/>
  <c r="K338" i="3"/>
  <c r="H333" i="3"/>
  <c r="K327" i="3"/>
  <c r="K322" i="3"/>
  <c r="H317" i="3"/>
  <c r="K310" i="3"/>
  <c r="K302" i="3"/>
  <c r="I281" i="3"/>
  <c r="B280" i="1" s="1"/>
  <c r="I250" i="3"/>
  <c r="H207" i="3"/>
  <c r="A206" i="1" s="1"/>
  <c r="I186" i="3"/>
  <c r="B185" i="1" s="1"/>
  <c r="J161" i="3"/>
  <c r="H90" i="3"/>
  <c r="J313" i="3"/>
  <c r="K313" i="3"/>
  <c r="J309" i="3"/>
  <c r="K309" i="3"/>
  <c r="J305" i="3"/>
  <c r="K305" i="3"/>
  <c r="K301" i="3"/>
  <c r="J301" i="3"/>
  <c r="K293" i="3"/>
  <c r="E292" i="1" s="1"/>
  <c r="J293" i="3"/>
  <c r="K285" i="3"/>
  <c r="J285" i="3"/>
  <c r="K277" i="3"/>
  <c r="J277" i="3"/>
  <c r="J269" i="3"/>
  <c r="K269" i="3"/>
  <c r="J265" i="3"/>
  <c r="K265" i="3"/>
  <c r="J261" i="3"/>
  <c r="K261" i="3"/>
  <c r="J257" i="3"/>
  <c r="K257" i="3"/>
  <c r="J253" i="3"/>
  <c r="K253" i="3"/>
  <c r="J249" i="3"/>
  <c r="K249" i="3"/>
  <c r="J245" i="3"/>
  <c r="K245" i="3"/>
  <c r="J241" i="3"/>
  <c r="K241" i="3"/>
  <c r="J237" i="3"/>
  <c r="K237" i="3"/>
  <c r="J233" i="3"/>
  <c r="K233" i="3"/>
  <c r="J229" i="3"/>
  <c r="K229" i="3"/>
  <c r="J225" i="3"/>
  <c r="K225" i="3"/>
  <c r="J221" i="3"/>
  <c r="K221" i="3"/>
  <c r="J217" i="3"/>
  <c r="K217" i="3"/>
  <c r="J213" i="3"/>
  <c r="K213" i="3"/>
  <c r="J209" i="3"/>
  <c r="K209" i="3"/>
  <c r="E208" i="1" s="1"/>
  <c r="J205" i="3"/>
  <c r="K205" i="3"/>
  <c r="J201" i="3"/>
  <c r="K201" i="3"/>
  <c r="J197" i="3"/>
  <c r="K197" i="3"/>
  <c r="J193" i="3"/>
  <c r="K193" i="3"/>
  <c r="J189" i="3"/>
  <c r="K189" i="3"/>
  <c r="J185" i="3"/>
  <c r="K185" i="3"/>
  <c r="J181" i="3"/>
  <c r="K181" i="3"/>
  <c r="J177" i="3"/>
  <c r="K177" i="3"/>
  <c r="K173" i="3"/>
  <c r="J173" i="3"/>
  <c r="K165" i="3"/>
  <c r="J165" i="3"/>
  <c r="K157" i="3"/>
  <c r="J157" i="3"/>
  <c r="K153" i="3"/>
  <c r="J153" i="3"/>
  <c r="K149" i="3"/>
  <c r="J149" i="3"/>
  <c r="K145" i="3"/>
  <c r="E144" i="1" s="1"/>
  <c r="J145" i="3"/>
  <c r="K141" i="3"/>
  <c r="J141" i="3"/>
  <c r="J137" i="3"/>
  <c r="K137" i="3"/>
  <c r="J133" i="3"/>
  <c r="K133" i="3"/>
  <c r="J129" i="3"/>
  <c r="K129" i="3"/>
  <c r="J125" i="3"/>
  <c r="K125" i="3"/>
  <c r="J121" i="3"/>
  <c r="K121" i="3"/>
  <c r="J117" i="3"/>
  <c r="K117" i="3"/>
  <c r="J113" i="3"/>
  <c r="K113" i="3"/>
  <c r="J109" i="3"/>
  <c r="K109" i="3"/>
  <c r="J105" i="3"/>
  <c r="K105" i="3"/>
  <c r="E104" i="1" s="1"/>
  <c r="J101" i="3"/>
  <c r="K101" i="3"/>
  <c r="J97" i="3"/>
  <c r="K97" i="3"/>
  <c r="J93" i="3"/>
  <c r="K93" i="3"/>
  <c r="J89" i="3"/>
  <c r="K89" i="3"/>
  <c r="E88" i="1" s="1"/>
  <c r="J85" i="3"/>
  <c r="K85" i="3"/>
  <c r="J81" i="3"/>
  <c r="K81" i="3"/>
  <c r="J77" i="3"/>
  <c r="K77" i="3"/>
  <c r="J73" i="3"/>
  <c r="K73" i="3"/>
  <c r="J69" i="3"/>
  <c r="K69" i="3"/>
  <c r="J65" i="3"/>
  <c r="K65" i="3"/>
  <c r="J61" i="3"/>
  <c r="K61" i="3"/>
  <c r="J57" i="3"/>
  <c r="K57" i="3"/>
  <c r="J53" i="3"/>
  <c r="K53" i="3"/>
  <c r="J49" i="3"/>
  <c r="K49" i="3"/>
  <c r="J45" i="3"/>
  <c r="K45" i="3"/>
  <c r="J41" i="3"/>
  <c r="K41" i="3"/>
  <c r="J37" i="3"/>
  <c r="K37" i="3"/>
  <c r="J33" i="3"/>
  <c r="K33" i="3"/>
  <c r="I362" i="3"/>
  <c r="B361" i="1" s="1"/>
  <c r="I358" i="3"/>
  <c r="K353" i="3"/>
  <c r="K337" i="3"/>
  <c r="E336" i="1" s="1"/>
  <c r="K321" i="3"/>
  <c r="H309" i="3"/>
  <c r="J289" i="3"/>
  <c r="H279" i="3"/>
  <c r="K266" i="3"/>
  <c r="H245" i="3"/>
  <c r="K202" i="3"/>
  <c r="H181" i="3"/>
  <c r="A180" i="1" s="1"/>
  <c r="J155" i="3"/>
  <c r="E337" i="1"/>
  <c r="H301" i="3"/>
  <c r="A300" i="1" s="1"/>
  <c r="I301" i="3"/>
  <c r="H293" i="3"/>
  <c r="A292" i="1" s="1"/>
  <c r="I293" i="3"/>
  <c r="H285" i="3"/>
  <c r="I285" i="3"/>
  <c r="B284" i="1" s="1"/>
  <c r="H277" i="3"/>
  <c r="I277" i="3"/>
  <c r="B276" i="1" s="1"/>
  <c r="I269" i="3"/>
  <c r="B268" i="1" s="1"/>
  <c r="H269" i="3"/>
  <c r="I265" i="3"/>
  <c r="B264" i="1" s="1"/>
  <c r="H265" i="3"/>
  <c r="A264" i="1" s="1"/>
  <c r="I257" i="3"/>
  <c r="H257" i="3"/>
  <c r="A256" i="1" s="1"/>
  <c r="I253" i="3"/>
  <c r="H253" i="3"/>
  <c r="A252" i="1" s="1"/>
  <c r="I249" i="3"/>
  <c r="B248" i="1" s="1"/>
  <c r="H249" i="3"/>
  <c r="I241" i="3"/>
  <c r="H241" i="3"/>
  <c r="I237" i="3"/>
  <c r="H237" i="3"/>
  <c r="A236" i="1" s="1"/>
  <c r="I233" i="3"/>
  <c r="H233" i="3"/>
  <c r="A232" i="1" s="1"/>
  <c r="I225" i="3"/>
  <c r="B224" i="1" s="1"/>
  <c r="H225" i="3"/>
  <c r="I221" i="3"/>
  <c r="B220" i="1" s="1"/>
  <c r="H221" i="3"/>
  <c r="I217" i="3"/>
  <c r="H217" i="3"/>
  <c r="A216" i="1" s="1"/>
  <c r="I209" i="3"/>
  <c r="H209" i="3"/>
  <c r="I205" i="3"/>
  <c r="B204" i="1" s="1"/>
  <c r="H205" i="3"/>
  <c r="I201" i="3"/>
  <c r="H201" i="3"/>
  <c r="I193" i="3"/>
  <c r="H193" i="3"/>
  <c r="A192" i="1" s="1"/>
  <c r="I189" i="3"/>
  <c r="H189" i="3"/>
  <c r="A188" i="1" s="1"/>
  <c r="I185" i="3"/>
  <c r="B184" i="1" s="1"/>
  <c r="H185" i="3"/>
  <c r="I177" i="3"/>
  <c r="H177" i="3"/>
  <c r="A176" i="1" s="1"/>
  <c r="H173" i="3"/>
  <c r="I173" i="3"/>
  <c r="B172" i="1" s="1"/>
  <c r="H169" i="3"/>
  <c r="I169" i="3"/>
  <c r="H165" i="3"/>
  <c r="A164" i="1" s="1"/>
  <c r="I165" i="3"/>
  <c r="H161" i="3"/>
  <c r="A160" i="1" s="1"/>
  <c r="I161" i="3"/>
  <c r="H157" i="3"/>
  <c r="I157" i="3"/>
  <c r="B156" i="1" s="1"/>
  <c r="H153" i="3"/>
  <c r="A152" i="1" s="1"/>
  <c r="I153" i="3"/>
  <c r="B152" i="1" s="1"/>
  <c r="H149" i="3"/>
  <c r="A148" i="1" s="1"/>
  <c r="I149" i="3"/>
  <c r="H145" i="3"/>
  <c r="I145" i="3"/>
  <c r="H141" i="3"/>
  <c r="A140" i="1" s="1"/>
  <c r="I141" i="3"/>
  <c r="B140" i="1" s="1"/>
  <c r="H137" i="3"/>
  <c r="A136" i="1" s="1"/>
  <c r="I137" i="3"/>
  <c r="H133" i="3"/>
  <c r="A132" i="1" s="1"/>
  <c r="I133" i="3"/>
  <c r="H129" i="3"/>
  <c r="A128" i="1" s="1"/>
  <c r="I129" i="3"/>
  <c r="H125" i="3"/>
  <c r="A124" i="1" s="1"/>
  <c r="I125" i="3"/>
  <c r="B124" i="1" s="1"/>
  <c r="H121" i="3"/>
  <c r="A120" i="1" s="1"/>
  <c r="I121" i="3"/>
  <c r="H117" i="3"/>
  <c r="A116" i="1" s="1"/>
  <c r="I117" i="3"/>
  <c r="H113" i="3"/>
  <c r="A112" i="1" s="1"/>
  <c r="I113" i="3"/>
  <c r="H109" i="3"/>
  <c r="I109" i="3"/>
  <c r="B108" i="1" s="1"/>
  <c r="H105" i="3"/>
  <c r="A104" i="1" s="1"/>
  <c r="I105" i="3"/>
  <c r="B104" i="1" s="1"/>
  <c r="H101" i="3"/>
  <c r="A100" i="1" s="1"/>
  <c r="I101" i="3"/>
  <c r="H97" i="3"/>
  <c r="A96" i="1" s="1"/>
  <c r="I97" i="3"/>
  <c r="H93" i="3"/>
  <c r="A92" i="1" s="1"/>
  <c r="I93" i="3"/>
  <c r="H89" i="3"/>
  <c r="A88" i="1" s="1"/>
  <c r="I89" i="3"/>
  <c r="B88" i="1" s="1"/>
  <c r="H85" i="3"/>
  <c r="A84" i="1" s="1"/>
  <c r="I85" i="3"/>
  <c r="H81" i="3"/>
  <c r="A80" i="1" s="1"/>
  <c r="I81" i="3"/>
  <c r="H77" i="3"/>
  <c r="A76" i="1" s="1"/>
  <c r="I77" i="3"/>
  <c r="B76" i="1" s="1"/>
  <c r="H73" i="3"/>
  <c r="A72" i="1" s="1"/>
  <c r="I73" i="3"/>
  <c r="B72" i="1" s="1"/>
  <c r="H69" i="3"/>
  <c r="I69" i="3"/>
  <c r="H65" i="3"/>
  <c r="A64" i="1" s="1"/>
  <c r="I65" i="3"/>
  <c r="H61" i="3"/>
  <c r="A60" i="1" s="1"/>
  <c r="I61" i="3"/>
  <c r="B60" i="1" s="1"/>
  <c r="H57" i="3"/>
  <c r="A56" i="1" s="1"/>
  <c r="I57" i="3"/>
  <c r="B56" i="1" s="1"/>
  <c r="H53" i="3"/>
  <c r="I53" i="3"/>
  <c r="H49" i="3"/>
  <c r="A48" i="1" s="1"/>
  <c r="I49" i="3"/>
  <c r="H45" i="3"/>
  <c r="A44" i="1" s="1"/>
  <c r="I45" i="3"/>
  <c r="B44" i="1" s="1"/>
  <c r="H41" i="3"/>
  <c r="A40" i="1" s="1"/>
  <c r="I41" i="3"/>
  <c r="B40" i="1" s="1"/>
  <c r="H37" i="3"/>
  <c r="I37" i="3"/>
  <c r="H33" i="3"/>
  <c r="A32" i="1" s="1"/>
  <c r="I33" i="3"/>
  <c r="H29" i="3"/>
  <c r="A28" i="1" s="1"/>
  <c r="I29" i="3"/>
  <c r="H25" i="3"/>
  <c r="A24" i="1" s="1"/>
  <c r="I25" i="3"/>
  <c r="B24" i="1" s="1"/>
  <c r="H21" i="3"/>
  <c r="I21" i="3"/>
  <c r="H17" i="3"/>
  <c r="A16" i="1" s="1"/>
  <c r="I17" i="3"/>
  <c r="H13" i="3"/>
  <c r="A12" i="1" s="1"/>
  <c r="I13" i="3"/>
  <c r="B12" i="1" s="1"/>
  <c r="K361" i="3"/>
  <c r="K357" i="3"/>
  <c r="H353" i="3"/>
  <c r="A352" i="1" s="1"/>
  <c r="K347" i="3"/>
  <c r="K342" i="3"/>
  <c r="H337" i="3"/>
  <c r="K331" i="3"/>
  <c r="K326" i="3"/>
  <c r="H321" i="3"/>
  <c r="K315" i="3"/>
  <c r="I289" i="3"/>
  <c r="B288" i="1" s="1"/>
  <c r="C288" i="1" s="1"/>
  <c r="K278" i="3"/>
  <c r="I266" i="3"/>
  <c r="B265" i="1" s="1"/>
  <c r="H223" i="3"/>
  <c r="I202" i="3"/>
  <c r="H154" i="3"/>
  <c r="J31" i="3"/>
  <c r="K31" i="3"/>
  <c r="J27" i="3"/>
  <c r="K27" i="3"/>
  <c r="J23" i="3"/>
  <c r="K23" i="3"/>
  <c r="J19" i="3"/>
  <c r="K19" i="3"/>
  <c r="J15" i="3"/>
  <c r="K15" i="3"/>
  <c r="J11" i="3"/>
  <c r="K11" i="3"/>
  <c r="J7" i="3"/>
  <c r="K7" i="3"/>
  <c r="B299" i="1"/>
  <c r="A184" i="1"/>
  <c r="A101" i="1"/>
  <c r="B53" i="1"/>
  <c r="J10" i="3"/>
  <c r="K10" i="3"/>
  <c r="J6" i="3"/>
  <c r="K6" i="3"/>
  <c r="A94" i="1"/>
  <c r="A90" i="1"/>
  <c r="B62" i="1"/>
  <c r="B58" i="1"/>
  <c r="J29" i="3"/>
  <c r="K29" i="3"/>
  <c r="J25" i="3"/>
  <c r="K25" i="3"/>
  <c r="J21" i="3"/>
  <c r="K21" i="3"/>
  <c r="J17" i="3"/>
  <c r="K17" i="3"/>
  <c r="J13" i="3"/>
  <c r="K13" i="3"/>
  <c r="J9" i="3"/>
  <c r="K9" i="3"/>
  <c r="J5" i="3"/>
  <c r="K5" i="3"/>
  <c r="A333" i="1"/>
  <c r="A317" i="1"/>
  <c r="B222" i="1"/>
  <c r="A203" i="1"/>
  <c r="A93" i="1"/>
  <c r="A77" i="1"/>
  <c r="H9" i="3"/>
  <c r="A8" i="1" s="1"/>
  <c r="I9" i="3"/>
  <c r="B8" i="1" s="1"/>
  <c r="H5" i="3"/>
  <c r="I5" i="3"/>
  <c r="A347" i="1"/>
  <c r="B311" i="1"/>
  <c r="B190" i="1"/>
  <c r="A165" i="1"/>
  <c r="A108" i="1"/>
  <c r="A61" i="1"/>
  <c r="A45" i="1"/>
  <c r="A223" i="1"/>
  <c r="A215" i="1"/>
  <c r="A191" i="1"/>
  <c r="A55" i="1"/>
  <c r="A47" i="1"/>
  <c r="A39" i="1"/>
  <c r="A31" i="1"/>
  <c r="A23" i="1"/>
  <c r="A15" i="1"/>
  <c r="A7" i="1"/>
  <c r="H202" i="2"/>
  <c r="H10" i="2"/>
  <c r="A9" i="1" s="1"/>
  <c r="A284" i="1"/>
  <c r="H330" i="2"/>
  <c r="H138" i="2"/>
  <c r="A137" i="1" s="1"/>
  <c r="H266" i="2"/>
  <c r="H74" i="2"/>
  <c r="A73" i="1" s="1"/>
  <c r="H336" i="2"/>
  <c r="I304" i="2"/>
  <c r="I272" i="2"/>
  <c r="B271" i="1" s="1"/>
  <c r="H264" i="2"/>
  <c r="A263" i="1" s="1"/>
  <c r="H232" i="2"/>
  <c r="I200" i="2"/>
  <c r="I168" i="2"/>
  <c r="H128" i="2"/>
  <c r="H96" i="2"/>
  <c r="I64" i="2"/>
  <c r="I32" i="2"/>
  <c r="I352" i="2"/>
  <c r="I248" i="2"/>
  <c r="I216" i="2"/>
  <c r="I112" i="2"/>
  <c r="I80" i="2"/>
  <c r="I8" i="2"/>
  <c r="A259" i="1"/>
  <c r="I320" i="2"/>
  <c r="I288" i="2"/>
  <c r="I184" i="2"/>
  <c r="I152" i="2"/>
  <c r="I48" i="2"/>
  <c r="I16" i="2"/>
  <c r="I360" i="2"/>
  <c r="I256" i="2"/>
  <c r="I224" i="2"/>
  <c r="I120" i="2"/>
  <c r="B119" i="1" s="1"/>
  <c r="I88" i="2"/>
  <c r="B302" i="1"/>
  <c r="A262" i="1"/>
  <c r="A339" i="1"/>
  <c r="A327" i="1"/>
  <c r="I328" i="2"/>
  <c r="B327" i="1" s="1"/>
  <c r="I296" i="2"/>
  <c r="I192" i="2"/>
  <c r="I160" i="2"/>
  <c r="I56" i="2"/>
  <c r="I24" i="2"/>
  <c r="H338" i="2"/>
  <c r="H274" i="2"/>
  <c r="H210" i="2"/>
  <c r="H146" i="2"/>
  <c r="H82" i="2"/>
  <c r="H18" i="2"/>
  <c r="A17" i="1" s="1"/>
  <c r="H346" i="2"/>
  <c r="H282" i="2"/>
  <c r="H218" i="2"/>
  <c r="H154" i="2"/>
  <c r="H90" i="2"/>
  <c r="H26" i="2"/>
  <c r="A25" i="1" s="1"/>
  <c r="H354" i="2"/>
  <c r="H290" i="2"/>
  <c r="H226" i="2"/>
  <c r="H162" i="2"/>
  <c r="H98" i="2"/>
  <c r="H34" i="2"/>
  <c r="H362" i="2"/>
  <c r="A361" i="1" s="1"/>
  <c r="H298" i="2"/>
  <c r="H234" i="2"/>
  <c r="H170" i="2"/>
  <c r="A169" i="1" s="1"/>
  <c r="H106" i="2"/>
  <c r="H42" i="2"/>
  <c r="A41" i="1" s="1"/>
  <c r="H306" i="2"/>
  <c r="H242" i="2"/>
  <c r="H178" i="2"/>
  <c r="H114" i="2"/>
  <c r="A113" i="1" s="1"/>
  <c r="H50" i="2"/>
  <c r="H314" i="2"/>
  <c r="H250" i="2"/>
  <c r="H186" i="2"/>
  <c r="H122" i="2"/>
  <c r="H58" i="2"/>
  <c r="A57" i="1" s="1"/>
  <c r="H322" i="2"/>
  <c r="H258" i="2"/>
  <c r="H194" i="2"/>
  <c r="H130" i="2"/>
  <c r="H66" i="2"/>
  <c r="A293" i="1"/>
  <c r="K361" i="2"/>
  <c r="J361" i="2"/>
  <c r="K321" i="2"/>
  <c r="J321" i="2"/>
  <c r="D320" i="1" s="1"/>
  <c r="J281" i="2"/>
  <c r="D280" i="1" s="1"/>
  <c r="K281" i="2"/>
  <c r="J241" i="2"/>
  <c r="D240" i="1" s="1"/>
  <c r="K241" i="2"/>
  <c r="E240" i="1" s="1"/>
  <c r="J201" i="2"/>
  <c r="K201" i="2"/>
  <c r="J169" i="2"/>
  <c r="D168" i="1" s="1"/>
  <c r="K169" i="2"/>
  <c r="J129" i="2"/>
  <c r="K129" i="2"/>
  <c r="J105" i="2"/>
  <c r="D104" i="1" s="1"/>
  <c r="K105" i="2"/>
  <c r="J73" i="2"/>
  <c r="D72" i="1" s="1"/>
  <c r="K73" i="2"/>
  <c r="J49" i="2"/>
  <c r="K49" i="2"/>
  <c r="J9" i="2"/>
  <c r="K9" i="2"/>
  <c r="K360" i="2"/>
  <c r="E359" i="1" s="1"/>
  <c r="J360" i="2"/>
  <c r="D359" i="1" s="1"/>
  <c r="K352" i="2"/>
  <c r="J352" i="2"/>
  <c r="K344" i="2"/>
  <c r="J344" i="2"/>
  <c r="D343" i="1" s="1"/>
  <c r="K336" i="2"/>
  <c r="E335" i="1" s="1"/>
  <c r="J336" i="2"/>
  <c r="D335" i="1" s="1"/>
  <c r="K328" i="2"/>
  <c r="E327" i="1" s="1"/>
  <c r="J328" i="2"/>
  <c r="D327" i="1" s="1"/>
  <c r="K320" i="2"/>
  <c r="J320" i="2"/>
  <c r="K312" i="2"/>
  <c r="E311" i="1" s="1"/>
  <c r="J312" i="2"/>
  <c r="D311" i="1" s="1"/>
  <c r="K304" i="2"/>
  <c r="J304" i="2"/>
  <c r="D303" i="1" s="1"/>
  <c r="K296" i="2"/>
  <c r="J296" i="2"/>
  <c r="D295" i="1" s="1"/>
  <c r="K288" i="2"/>
  <c r="J288" i="2"/>
  <c r="K280" i="2"/>
  <c r="E279" i="1" s="1"/>
  <c r="J280" i="2"/>
  <c r="K272" i="2"/>
  <c r="E271" i="1" s="1"/>
  <c r="J272" i="2"/>
  <c r="D271" i="1" s="1"/>
  <c r="K264" i="2"/>
  <c r="E263" i="1" s="1"/>
  <c r="J264" i="2"/>
  <c r="D263" i="1" s="1"/>
  <c r="K256" i="2"/>
  <c r="E255" i="1" s="1"/>
  <c r="J256" i="2"/>
  <c r="D255" i="1" s="1"/>
  <c r="K248" i="2"/>
  <c r="E247" i="1" s="1"/>
  <c r="J248" i="2"/>
  <c r="K240" i="2"/>
  <c r="E239" i="1" s="1"/>
  <c r="J240" i="2"/>
  <c r="D239" i="1" s="1"/>
  <c r="K224" i="2"/>
  <c r="E223" i="1" s="1"/>
  <c r="J224" i="2"/>
  <c r="D223" i="1" s="1"/>
  <c r="K216" i="2"/>
  <c r="E215" i="1" s="1"/>
  <c r="J216" i="2"/>
  <c r="D215" i="1" s="1"/>
  <c r="K208" i="2"/>
  <c r="E207" i="1" s="1"/>
  <c r="J208" i="2"/>
  <c r="D207" i="1" s="1"/>
  <c r="K200" i="2"/>
  <c r="E199" i="1" s="1"/>
  <c r="J200" i="2"/>
  <c r="D199" i="1" s="1"/>
  <c r="K192" i="2"/>
  <c r="E191" i="1" s="1"/>
  <c r="J192" i="2"/>
  <c r="D191" i="1" s="1"/>
  <c r="K184" i="2"/>
  <c r="E183" i="1" s="1"/>
  <c r="J184" i="2"/>
  <c r="D183" i="1" s="1"/>
  <c r="J176" i="2"/>
  <c r="D175" i="1" s="1"/>
  <c r="K176" i="2"/>
  <c r="E175" i="1" s="1"/>
  <c r="J168" i="2"/>
  <c r="D167" i="1" s="1"/>
  <c r="K168" i="2"/>
  <c r="E167" i="1" s="1"/>
  <c r="J160" i="2"/>
  <c r="D159" i="1" s="1"/>
  <c r="K160" i="2"/>
  <c r="E159" i="1" s="1"/>
  <c r="J152" i="2"/>
  <c r="D151" i="1" s="1"/>
  <c r="K152" i="2"/>
  <c r="E151" i="1" s="1"/>
  <c r="J144" i="2"/>
  <c r="D143" i="1" s="1"/>
  <c r="K144" i="2"/>
  <c r="E143" i="1" s="1"/>
  <c r="J136" i="2"/>
  <c r="D135" i="1" s="1"/>
  <c r="K136" i="2"/>
  <c r="E135" i="1" s="1"/>
  <c r="J128" i="2"/>
  <c r="D127" i="1" s="1"/>
  <c r="K128" i="2"/>
  <c r="E127" i="1" s="1"/>
  <c r="J120" i="2"/>
  <c r="D119" i="1" s="1"/>
  <c r="K120" i="2"/>
  <c r="J112" i="2"/>
  <c r="D111" i="1" s="1"/>
  <c r="K112" i="2"/>
  <c r="E111" i="1" s="1"/>
  <c r="J104" i="2"/>
  <c r="D103" i="1" s="1"/>
  <c r="K104" i="2"/>
  <c r="E103" i="1" s="1"/>
  <c r="J96" i="2"/>
  <c r="D95" i="1" s="1"/>
  <c r="K96" i="2"/>
  <c r="E95" i="1" s="1"/>
  <c r="J88" i="2"/>
  <c r="D87" i="1" s="1"/>
  <c r="K88" i="2"/>
  <c r="E87" i="1" s="1"/>
  <c r="J80" i="2"/>
  <c r="D79" i="1" s="1"/>
  <c r="K80" i="2"/>
  <c r="E79" i="1" s="1"/>
  <c r="J72" i="2"/>
  <c r="D71" i="1" s="1"/>
  <c r="K72" i="2"/>
  <c r="E71" i="1" s="1"/>
  <c r="J64" i="2"/>
  <c r="D63" i="1" s="1"/>
  <c r="K64" i="2"/>
  <c r="E63" i="1" s="1"/>
  <c r="J56" i="2"/>
  <c r="D55" i="1" s="1"/>
  <c r="K56" i="2"/>
  <c r="E55" i="1" s="1"/>
  <c r="J48" i="2"/>
  <c r="D47" i="1" s="1"/>
  <c r="K48" i="2"/>
  <c r="E47" i="1" s="1"/>
  <c r="J40" i="2"/>
  <c r="D39" i="1" s="1"/>
  <c r="K40" i="2"/>
  <c r="E39" i="1" s="1"/>
  <c r="J32" i="2"/>
  <c r="D31" i="1" s="1"/>
  <c r="K32" i="2"/>
  <c r="E31" i="1" s="1"/>
  <c r="J24" i="2"/>
  <c r="D23" i="1" s="1"/>
  <c r="K24" i="2"/>
  <c r="E23" i="1" s="1"/>
  <c r="J16" i="2"/>
  <c r="D15" i="1" s="1"/>
  <c r="K16" i="2"/>
  <c r="E15" i="1" s="1"/>
  <c r="J8" i="2"/>
  <c r="D7" i="1" s="1"/>
  <c r="K8" i="2"/>
  <c r="E7" i="1" s="1"/>
  <c r="K337" i="2"/>
  <c r="J337" i="2"/>
  <c r="D336" i="1" s="1"/>
  <c r="K305" i="2"/>
  <c r="J305" i="2"/>
  <c r="D304" i="1" s="1"/>
  <c r="J265" i="2"/>
  <c r="K265" i="2"/>
  <c r="E264" i="1" s="1"/>
  <c r="J225" i="2"/>
  <c r="D224" i="1" s="1"/>
  <c r="K225" i="2"/>
  <c r="J185" i="2"/>
  <c r="K185" i="2"/>
  <c r="E184" i="1" s="1"/>
  <c r="J153" i="2"/>
  <c r="K153" i="2"/>
  <c r="J121" i="2"/>
  <c r="D120" i="1" s="1"/>
  <c r="K121" i="2"/>
  <c r="J89" i="2"/>
  <c r="D88" i="1" s="1"/>
  <c r="K89" i="2"/>
  <c r="J57" i="2"/>
  <c r="D56" i="1" s="1"/>
  <c r="K57" i="2"/>
  <c r="E56" i="1" s="1"/>
  <c r="K359" i="2"/>
  <c r="J359" i="2"/>
  <c r="D358" i="1" s="1"/>
  <c r="K351" i="2"/>
  <c r="E350" i="1" s="1"/>
  <c r="J351" i="2"/>
  <c r="D350" i="1" s="1"/>
  <c r="K343" i="2"/>
  <c r="J343" i="2"/>
  <c r="D342" i="1" s="1"/>
  <c r="K335" i="2"/>
  <c r="J335" i="2"/>
  <c r="D334" i="1" s="1"/>
  <c r="K327" i="2"/>
  <c r="J327" i="2"/>
  <c r="D326" i="1" s="1"/>
  <c r="K319" i="2"/>
  <c r="E318" i="1" s="1"/>
  <c r="J319" i="2"/>
  <c r="D318" i="1" s="1"/>
  <c r="K311" i="2"/>
  <c r="J311" i="2"/>
  <c r="D310" i="1" s="1"/>
  <c r="K303" i="2"/>
  <c r="J303" i="2"/>
  <c r="K295" i="2"/>
  <c r="J295" i="2"/>
  <c r="D294" i="1" s="1"/>
  <c r="K287" i="2"/>
  <c r="J287" i="2"/>
  <c r="J279" i="2"/>
  <c r="D278" i="1" s="1"/>
  <c r="K279" i="2"/>
  <c r="E278" i="1" s="1"/>
  <c r="J271" i="2"/>
  <c r="K271" i="2"/>
  <c r="J263" i="2"/>
  <c r="D262" i="1" s="1"/>
  <c r="K263" i="2"/>
  <c r="E262" i="1" s="1"/>
  <c r="J255" i="2"/>
  <c r="K255" i="2"/>
  <c r="J247" i="2"/>
  <c r="D246" i="1" s="1"/>
  <c r="K247" i="2"/>
  <c r="E246" i="1" s="1"/>
  <c r="J239" i="2"/>
  <c r="K239" i="2"/>
  <c r="J231" i="2"/>
  <c r="D230" i="1" s="1"/>
  <c r="K231" i="2"/>
  <c r="J223" i="2"/>
  <c r="K223" i="2"/>
  <c r="J215" i="2"/>
  <c r="D214" i="1" s="1"/>
  <c r="K215" i="2"/>
  <c r="E214" i="1" s="1"/>
  <c r="J207" i="2"/>
  <c r="K207" i="2"/>
  <c r="E206" i="1" s="1"/>
  <c r="J199" i="2"/>
  <c r="D198" i="1" s="1"/>
  <c r="K199" i="2"/>
  <c r="E198" i="1" s="1"/>
  <c r="J191" i="2"/>
  <c r="K191" i="2"/>
  <c r="J183" i="2"/>
  <c r="D182" i="1" s="1"/>
  <c r="K183" i="2"/>
  <c r="E182" i="1" s="1"/>
  <c r="J175" i="2"/>
  <c r="K175" i="2"/>
  <c r="J167" i="2"/>
  <c r="D166" i="1" s="1"/>
  <c r="K167" i="2"/>
  <c r="E166" i="1" s="1"/>
  <c r="J159" i="2"/>
  <c r="K159" i="2"/>
  <c r="J151" i="2"/>
  <c r="D150" i="1" s="1"/>
  <c r="K151" i="2"/>
  <c r="J143" i="2"/>
  <c r="K143" i="2"/>
  <c r="E142" i="1" s="1"/>
  <c r="J135" i="2"/>
  <c r="K135" i="2"/>
  <c r="J127" i="2"/>
  <c r="D126" i="1" s="1"/>
  <c r="K127" i="2"/>
  <c r="E126" i="1" s="1"/>
  <c r="J119" i="2"/>
  <c r="D118" i="1" s="1"/>
  <c r="K119" i="2"/>
  <c r="J111" i="2"/>
  <c r="K111" i="2"/>
  <c r="J103" i="2"/>
  <c r="K103" i="2"/>
  <c r="J95" i="2"/>
  <c r="D94" i="1" s="1"/>
  <c r="K95" i="2"/>
  <c r="E94" i="1" s="1"/>
  <c r="J87" i="2"/>
  <c r="D86" i="1" s="1"/>
  <c r="K87" i="2"/>
  <c r="J79" i="2"/>
  <c r="K79" i="2"/>
  <c r="E78" i="1" s="1"/>
  <c r="J71" i="2"/>
  <c r="K71" i="2"/>
  <c r="J63" i="2"/>
  <c r="D62" i="1" s="1"/>
  <c r="K63" i="2"/>
  <c r="E62" i="1" s="1"/>
  <c r="J55" i="2"/>
  <c r="K55" i="2"/>
  <c r="J47" i="2"/>
  <c r="K47" i="2"/>
  <c r="E46" i="1" s="1"/>
  <c r="J39" i="2"/>
  <c r="K39" i="2"/>
  <c r="J31" i="2"/>
  <c r="K31" i="2"/>
  <c r="J23" i="2"/>
  <c r="K23" i="2"/>
  <c r="E22" i="1" s="1"/>
  <c r="J15" i="2"/>
  <c r="K15" i="2"/>
  <c r="J7" i="2"/>
  <c r="K7" i="2"/>
  <c r="E6" i="1" s="1"/>
  <c r="K353" i="2"/>
  <c r="E352" i="1" s="1"/>
  <c r="J353" i="2"/>
  <c r="D352" i="1" s="1"/>
  <c r="K350" i="2"/>
  <c r="J350" i="2"/>
  <c r="D349" i="1" s="1"/>
  <c r="K310" i="2"/>
  <c r="J310" i="2"/>
  <c r="D309" i="1" s="1"/>
  <c r="K254" i="2"/>
  <c r="J254" i="2"/>
  <c r="K222" i="2"/>
  <c r="E221" i="1" s="1"/>
  <c r="J222" i="2"/>
  <c r="K190" i="2"/>
  <c r="J190" i="2"/>
  <c r="J150" i="2"/>
  <c r="D149" i="1" s="1"/>
  <c r="K150" i="2"/>
  <c r="J110" i="2"/>
  <c r="K110" i="2"/>
  <c r="J86" i="2"/>
  <c r="D85" i="1" s="1"/>
  <c r="K86" i="2"/>
  <c r="J78" i="2"/>
  <c r="D77" i="1" s="1"/>
  <c r="K78" i="2"/>
  <c r="J70" i="2"/>
  <c r="K70" i="2"/>
  <c r="E69" i="1" s="1"/>
  <c r="J46" i="2"/>
  <c r="K46" i="2"/>
  <c r="J38" i="2"/>
  <c r="D37" i="1" s="1"/>
  <c r="K38" i="2"/>
  <c r="J30" i="2"/>
  <c r="D29" i="1" s="1"/>
  <c r="K30" i="2"/>
  <c r="J22" i="2"/>
  <c r="K22" i="2"/>
  <c r="E21" i="1" s="1"/>
  <c r="J14" i="2"/>
  <c r="K14" i="2"/>
  <c r="J6" i="2"/>
  <c r="K6" i="2"/>
  <c r="J362" i="2"/>
  <c r="D361" i="1" s="1"/>
  <c r="J232" i="2"/>
  <c r="D231" i="1" s="1"/>
  <c r="K329" i="2"/>
  <c r="J329" i="2"/>
  <c r="K289" i="2"/>
  <c r="J289" i="2"/>
  <c r="J233" i="2"/>
  <c r="K233" i="2"/>
  <c r="E232" i="1" s="1"/>
  <c r="J161" i="2"/>
  <c r="D160" i="1" s="1"/>
  <c r="K161" i="2"/>
  <c r="E160" i="1" s="1"/>
  <c r="J25" i="2"/>
  <c r="K25" i="2"/>
  <c r="E24" i="1" s="1"/>
  <c r="K358" i="2"/>
  <c r="J358" i="2"/>
  <c r="D357" i="1" s="1"/>
  <c r="K334" i="2"/>
  <c r="J334" i="2"/>
  <c r="D333" i="1" s="1"/>
  <c r="K302" i="2"/>
  <c r="E301" i="1" s="1"/>
  <c r="J302" i="2"/>
  <c r="D301" i="1" s="1"/>
  <c r="K278" i="2"/>
  <c r="J278" i="2"/>
  <c r="D277" i="1" s="1"/>
  <c r="K246" i="2"/>
  <c r="J246" i="2"/>
  <c r="D245" i="1" s="1"/>
  <c r="K230" i="2"/>
  <c r="J230" i="2"/>
  <c r="K198" i="2"/>
  <c r="E197" i="1" s="1"/>
  <c r="J198" i="2"/>
  <c r="D197" i="1" s="1"/>
  <c r="J174" i="2"/>
  <c r="K174" i="2"/>
  <c r="J166" i="2"/>
  <c r="D165" i="1" s="1"/>
  <c r="K166" i="2"/>
  <c r="J134" i="2"/>
  <c r="D133" i="1" s="1"/>
  <c r="K134" i="2"/>
  <c r="J118" i="2"/>
  <c r="D117" i="1" s="1"/>
  <c r="K118" i="2"/>
  <c r="J94" i="2"/>
  <c r="K94" i="2"/>
  <c r="J62" i="2"/>
  <c r="K62" i="2"/>
  <c r="K349" i="2"/>
  <c r="J349" i="2"/>
  <c r="D348" i="1" s="1"/>
  <c r="K333" i="2"/>
  <c r="J333" i="2"/>
  <c r="D332" i="1" s="1"/>
  <c r="K317" i="2"/>
  <c r="J317" i="2"/>
  <c r="D316" i="1" s="1"/>
  <c r="K301" i="2"/>
  <c r="J301" i="2"/>
  <c r="J285" i="2"/>
  <c r="D284" i="1" s="1"/>
  <c r="K285" i="2"/>
  <c r="J277" i="2"/>
  <c r="K277" i="2"/>
  <c r="J261" i="2"/>
  <c r="K261" i="2"/>
  <c r="E260" i="1" s="1"/>
  <c r="J245" i="2"/>
  <c r="K245" i="2"/>
  <c r="E244" i="1" s="1"/>
  <c r="J229" i="2"/>
  <c r="K229" i="2"/>
  <c r="J213" i="2"/>
  <c r="K213" i="2"/>
  <c r="E212" i="1" s="1"/>
  <c r="J197" i="2"/>
  <c r="K197" i="2"/>
  <c r="J181" i="2"/>
  <c r="K181" i="2"/>
  <c r="J165" i="2"/>
  <c r="D164" i="1" s="1"/>
  <c r="K165" i="2"/>
  <c r="J157" i="2"/>
  <c r="K157" i="2"/>
  <c r="E156" i="1" s="1"/>
  <c r="J141" i="2"/>
  <c r="K141" i="2"/>
  <c r="J133" i="2"/>
  <c r="K133" i="2"/>
  <c r="J117" i="2"/>
  <c r="K117" i="2"/>
  <c r="J109" i="2"/>
  <c r="K109" i="2"/>
  <c r="J101" i="2"/>
  <c r="D100" i="1" s="1"/>
  <c r="K101" i="2"/>
  <c r="J93" i="2"/>
  <c r="K93" i="2"/>
  <c r="E92" i="1" s="1"/>
  <c r="J85" i="2"/>
  <c r="K85" i="2"/>
  <c r="J77" i="2"/>
  <c r="K77" i="2"/>
  <c r="E76" i="1" s="1"/>
  <c r="J69" i="2"/>
  <c r="D68" i="1" s="1"/>
  <c r="K69" i="2"/>
  <c r="J61" i="2"/>
  <c r="K61" i="2"/>
  <c r="E60" i="1" s="1"/>
  <c r="J53" i="2"/>
  <c r="K53" i="2"/>
  <c r="J45" i="2"/>
  <c r="K45" i="2"/>
  <c r="E44" i="1" s="1"/>
  <c r="J37" i="2"/>
  <c r="D36" i="1" s="1"/>
  <c r="K37" i="2"/>
  <c r="J29" i="2"/>
  <c r="K29" i="2"/>
  <c r="J21" i="2"/>
  <c r="K21" i="2"/>
  <c r="J13" i="2"/>
  <c r="K13" i="2"/>
  <c r="E12" i="1" s="1"/>
  <c r="J5" i="2"/>
  <c r="K5" i="2"/>
  <c r="J354" i="2"/>
  <c r="K313" i="2"/>
  <c r="E312" i="1" s="1"/>
  <c r="J313" i="2"/>
  <c r="J273" i="2"/>
  <c r="K273" i="2"/>
  <c r="E272" i="1" s="1"/>
  <c r="J249" i="2"/>
  <c r="K249" i="2"/>
  <c r="J209" i="2"/>
  <c r="D208" i="1" s="1"/>
  <c r="K209" i="2"/>
  <c r="J177" i="2"/>
  <c r="D176" i="1" s="1"/>
  <c r="K177" i="2"/>
  <c r="J137" i="2"/>
  <c r="D136" i="1" s="1"/>
  <c r="K137" i="2"/>
  <c r="J97" i="2"/>
  <c r="K97" i="2"/>
  <c r="J65" i="2"/>
  <c r="K65" i="2"/>
  <c r="J33" i="2"/>
  <c r="K33" i="2"/>
  <c r="E32" i="1" s="1"/>
  <c r="K326" i="2"/>
  <c r="J326" i="2"/>
  <c r="D325" i="1" s="1"/>
  <c r="K294" i="2"/>
  <c r="E293" i="1" s="1"/>
  <c r="J294" i="2"/>
  <c r="D293" i="1" s="1"/>
  <c r="K270" i="2"/>
  <c r="J270" i="2"/>
  <c r="K238" i="2"/>
  <c r="J238" i="2"/>
  <c r="K206" i="2"/>
  <c r="J206" i="2"/>
  <c r="D205" i="1" s="1"/>
  <c r="K182" i="2"/>
  <c r="J182" i="2"/>
  <c r="D181" i="1" s="1"/>
  <c r="J158" i="2"/>
  <c r="K158" i="2"/>
  <c r="J126" i="2"/>
  <c r="K126" i="2"/>
  <c r="J102" i="2"/>
  <c r="K102" i="2"/>
  <c r="J54" i="2"/>
  <c r="K54" i="2"/>
  <c r="K357" i="2"/>
  <c r="J357" i="2"/>
  <c r="D356" i="1" s="1"/>
  <c r="K341" i="2"/>
  <c r="E340" i="1" s="1"/>
  <c r="J341" i="2"/>
  <c r="D340" i="1" s="1"/>
  <c r="K325" i="2"/>
  <c r="J325" i="2"/>
  <c r="D324" i="1" s="1"/>
  <c r="K309" i="2"/>
  <c r="J309" i="2"/>
  <c r="K293" i="2"/>
  <c r="J293" i="2"/>
  <c r="D292" i="1" s="1"/>
  <c r="J269" i="2"/>
  <c r="K269" i="2"/>
  <c r="J253" i="2"/>
  <c r="D252" i="1" s="1"/>
  <c r="K253" i="2"/>
  <c r="J237" i="2"/>
  <c r="D236" i="1" s="1"/>
  <c r="K237" i="2"/>
  <c r="J221" i="2"/>
  <c r="D220" i="1" s="1"/>
  <c r="K221" i="2"/>
  <c r="J205" i="2"/>
  <c r="K205" i="2"/>
  <c r="J189" i="2"/>
  <c r="D188" i="1" s="1"/>
  <c r="K189" i="2"/>
  <c r="J173" i="2"/>
  <c r="K173" i="2"/>
  <c r="J149" i="2"/>
  <c r="K149" i="2"/>
  <c r="J125" i="2"/>
  <c r="K125" i="2"/>
  <c r="E124" i="1" s="1"/>
  <c r="K3" i="2"/>
  <c r="J3" i="2"/>
  <c r="D2" i="1" s="1"/>
  <c r="K356" i="2"/>
  <c r="E355" i="1" s="1"/>
  <c r="J356" i="2"/>
  <c r="D355" i="1" s="1"/>
  <c r="K348" i="2"/>
  <c r="E347" i="1" s="1"/>
  <c r="J348" i="2"/>
  <c r="D347" i="1" s="1"/>
  <c r="K340" i="2"/>
  <c r="E339" i="1" s="1"/>
  <c r="J340" i="2"/>
  <c r="D339" i="1" s="1"/>
  <c r="K332" i="2"/>
  <c r="J332" i="2"/>
  <c r="D331" i="1" s="1"/>
  <c r="K324" i="2"/>
  <c r="J324" i="2"/>
  <c r="D323" i="1" s="1"/>
  <c r="K316" i="2"/>
  <c r="E315" i="1" s="1"/>
  <c r="J316" i="2"/>
  <c r="D315" i="1" s="1"/>
  <c r="K308" i="2"/>
  <c r="E307" i="1" s="1"/>
  <c r="J308" i="2"/>
  <c r="D307" i="1" s="1"/>
  <c r="K300" i="2"/>
  <c r="E299" i="1" s="1"/>
  <c r="J300" i="2"/>
  <c r="D299" i="1" s="1"/>
  <c r="K292" i="2"/>
  <c r="E291" i="1" s="1"/>
  <c r="J292" i="2"/>
  <c r="D291" i="1" s="1"/>
  <c r="K284" i="2"/>
  <c r="E283" i="1" s="1"/>
  <c r="J284" i="2"/>
  <c r="D283" i="1" s="1"/>
  <c r="K276" i="2"/>
  <c r="E275" i="1" s="1"/>
  <c r="J276" i="2"/>
  <c r="D275" i="1" s="1"/>
  <c r="K268" i="2"/>
  <c r="J268" i="2"/>
  <c r="D267" i="1" s="1"/>
  <c r="K260" i="2"/>
  <c r="J260" i="2"/>
  <c r="K252" i="2"/>
  <c r="J252" i="2"/>
  <c r="D251" i="1" s="1"/>
  <c r="K244" i="2"/>
  <c r="J244" i="2"/>
  <c r="K236" i="2"/>
  <c r="J236" i="2"/>
  <c r="K228" i="2"/>
  <c r="J228" i="2"/>
  <c r="K220" i="2"/>
  <c r="J220" i="2"/>
  <c r="K212" i="2"/>
  <c r="J212" i="2"/>
  <c r="K204" i="2"/>
  <c r="J204" i="2"/>
  <c r="K196" i="2"/>
  <c r="J196" i="2"/>
  <c r="K188" i="2"/>
  <c r="J188" i="2"/>
  <c r="K180" i="2"/>
  <c r="J180" i="2"/>
  <c r="J172" i="2"/>
  <c r="K172" i="2"/>
  <c r="E171" i="1" s="1"/>
  <c r="J164" i="2"/>
  <c r="K164" i="2"/>
  <c r="E163" i="1" s="1"/>
  <c r="J156" i="2"/>
  <c r="K156" i="2"/>
  <c r="E155" i="1" s="1"/>
  <c r="J148" i="2"/>
  <c r="K148" i="2"/>
  <c r="E147" i="1" s="1"/>
  <c r="J140" i="2"/>
  <c r="K140" i="2"/>
  <c r="J132" i="2"/>
  <c r="K132" i="2"/>
  <c r="J124" i="2"/>
  <c r="D123" i="1" s="1"/>
  <c r="K124" i="2"/>
  <c r="J116" i="2"/>
  <c r="K116" i="2"/>
  <c r="J108" i="2"/>
  <c r="D107" i="1" s="1"/>
  <c r="K108" i="2"/>
  <c r="J100" i="2"/>
  <c r="K100" i="2"/>
  <c r="J92" i="2"/>
  <c r="D91" i="1" s="1"/>
  <c r="K92" i="2"/>
  <c r="J84" i="2"/>
  <c r="K84" i="2"/>
  <c r="J76" i="2"/>
  <c r="D75" i="1" s="1"/>
  <c r="K76" i="2"/>
  <c r="J68" i="2"/>
  <c r="K68" i="2"/>
  <c r="J60" i="2"/>
  <c r="D59" i="1" s="1"/>
  <c r="K60" i="2"/>
  <c r="J52" i="2"/>
  <c r="K52" i="2"/>
  <c r="J44" i="2"/>
  <c r="D43" i="1" s="1"/>
  <c r="K44" i="2"/>
  <c r="J36" i="2"/>
  <c r="K36" i="2"/>
  <c r="J28" i="2"/>
  <c r="D27" i="1" s="1"/>
  <c r="K28" i="2"/>
  <c r="J20" i="2"/>
  <c r="K20" i="2"/>
  <c r="J12" i="2"/>
  <c r="D11" i="1" s="1"/>
  <c r="K12" i="2"/>
  <c r="J4" i="2"/>
  <c r="K4" i="2"/>
  <c r="J346" i="2"/>
  <c r="D345" i="1" s="1"/>
  <c r="K345" i="2"/>
  <c r="E344" i="1" s="1"/>
  <c r="J345" i="2"/>
  <c r="K297" i="2"/>
  <c r="J297" i="2"/>
  <c r="J257" i="2"/>
  <c r="D256" i="1" s="1"/>
  <c r="K257" i="2"/>
  <c r="J217" i="2"/>
  <c r="K217" i="2"/>
  <c r="J193" i="2"/>
  <c r="D192" i="1" s="1"/>
  <c r="K193" i="2"/>
  <c r="J145" i="2"/>
  <c r="K145" i="2"/>
  <c r="J113" i="2"/>
  <c r="K113" i="2"/>
  <c r="J81" i="2"/>
  <c r="K81" i="2"/>
  <c r="J41" i="2"/>
  <c r="D40" i="1" s="1"/>
  <c r="K41" i="2"/>
  <c r="K342" i="2"/>
  <c r="E341" i="1" s="1"/>
  <c r="J342" i="2"/>
  <c r="D341" i="1" s="1"/>
  <c r="K318" i="2"/>
  <c r="J318" i="2"/>
  <c r="D317" i="1" s="1"/>
  <c r="K286" i="2"/>
  <c r="E285" i="1" s="1"/>
  <c r="J286" i="2"/>
  <c r="D285" i="1" s="1"/>
  <c r="K262" i="2"/>
  <c r="E261" i="1" s="1"/>
  <c r="J262" i="2"/>
  <c r="D261" i="1" s="1"/>
  <c r="K214" i="2"/>
  <c r="E213" i="1" s="1"/>
  <c r="J214" i="2"/>
  <c r="J142" i="2"/>
  <c r="K142" i="2"/>
  <c r="K363" i="2"/>
  <c r="J363" i="2"/>
  <c r="D362" i="1" s="1"/>
  <c r="K355" i="2"/>
  <c r="E354" i="1" s="1"/>
  <c r="J355" i="2"/>
  <c r="D354" i="1" s="1"/>
  <c r="K347" i="2"/>
  <c r="E346" i="1" s="1"/>
  <c r="J347" i="2"/>
  <c r="D346" i="1" s="1"/>
  <c r="K339" i="2"/>
  <c r="E338" i="1" s="1"/>
  <c r="J339" i="2"/>
  <c r="D338" i="1" s="1"/>
  <c r="K331" i="2"/>
  <c r="J331" i="2"/>
  <c r="D330" i="1" s="1"/>
  <c r="K323" i="2"/>
  <c r="E322" i="1" s="1"/>
  <c r="J323" i="2"/>
  <c r="D322" i="1" s="1"/>
  <c r="K315" i="2"/>
  <c r="J315" i="2"/>
  <c r="D314" i="1" s="1"/>
  <c r="K307" i="2"/>
  <c r="E306" i="1" s="1"/>
  <c r="J307" i="2"/>
  <c r="D306" i="1" s="1"/>
  <c r="K299" i="2"/>
  <c r="J299" i="2"/>
  <c r="D298" i="1" s="1"/>
  <c r="K291" i="2"/>
  <c r="E290" i="1" s="1"/>
  <c r="J291" i="2"/>
  <c r="D290" i="1" s="1"/>
  <c r="J283" i="2"/>
  <c r="D282" i="1" s="1"/>
  <c r="K283" i="2"/>
  <c r="J275" i="2"/>
  <c r="D274" i="1" s="1"/>
  <c r="K275" i="2"/>
  <c r="J267" i="2"/>
  <c r="K267" i="2"/>
  <c r="E266" i="1" s="1"/>
  <c r="J259" i="2"/>
  <c r="K259" i="2"/>
  <c r="E258" i="1" s="1"/>
  <c r="J251" i="2"/>
  <c r="K251" i="2"/>
  <c r="E250" i="1" s="1"/>
  <c r="J243" i="2"/>
  <c r="D242" i="1" s="1"/>
  <c r="K243" i="2"/>
  <c r="J235" i="2"/>
  <c r="K235" i="2"/>
  <c r="E234" i="1" s="1"/>
  <c r="J227" i="2"/>
  <c r="D226" i="1" s="1"/>
  <c r="K227" i="2"/>
  <c r="E226" i="1" s="1"/>
  <c r="J219" i="2"/>
  <c r="K219" i="2"/>
  <c r="E218" i="1" s="1"/>
  <c r="J211" i="2"/>
  <c r="D210" i="1" s="1"/>
  <c r="K211" i="2"/>
  <c r="E210" i="1" s="1"/>
  <c r="J203" i="2"/>
  <c r="K203" i="2"/>
  <c r="E202" i="1" s="1"/>
  <c r="J195" i="2"/>
  <c r="K195" i="2"/>
  <c r="J187" i="2"/>
  <c r="K187" i="2"/>
  <c r="E186" i="1" s="1"/>
  <c r="J179" i="2"/>
  <c r="D178" i="1" s="1"/>
  <c r="K179" i="2"/>
  <c r="E178" i="1" s="1"/>
  <c r="J171" i="2"/>
  <c r="K171" i="2"/>
  <c r="J163" i="2"/>
  <c r="K163" i="2"/>
  <c r="E162" i="1" s="1"/>
  <c r="J155" i="2"/>
  <c r="D154" i="1" s="1"/>
  <c r="K155" i="2"/>
  <c r="E154" i="1" s="1"/>
  <c r="J147" i="2"/>
  <c r="D146" i="1" s="1"/>
  <c r="K147" i="2"/>
  <c r="J139" i="2"/>
  <c r="K139" i="2"/>
  <c r="E138" i="1" s="1"/>
  <c r="J131" i="2"/>
  <c r="K131" i="2"/>
  <c r="E130" i="1" s="1"/>
  <c r="J123" i="2"/>
  <c r="D122" i="1" s="1"/>
  <c r="K123" i="2"/>
  <c r="J115" i="2"/>
  <c r="K115" i="2"/>
  <c r="E114" i="1" s="1"/>
  <c r="J107" i="2"/>
  <c r="D106" i="1" s="1"/>
  <c r="K107" i="2"/>
  <c r="J99" i="2"/>
  <c r="K99" i="2"/>
  <c r="J91" i="2"/>
  <c r="D90" i="1" s="1"/>
  <c r="K91" i="2"/>
  <c r="E90" i="1" s="1"/>
  <c r="J83" i="2"/>
  <c r="K83" i="2"/>
  <c r="J75" i="2"/>
  <c r="D74" i="1" s="1"/>
  <c r="K75" i="2"/>
  <c r="E74" i="1" s="1"/>
  <c r="J67" i="2"/>
  <c r="K67" i="2"/>
  <c r="J59" i="2"/>
  <c r="D58" i="1" s="1"/>
  <c r="K59" i="2"/>
  <c r="E58" i="1" s="1"/>
  <c r="J51" i="2"/>
  <c r="K51" i="2"/>
  <c r="J43" i="2"/>
  <c r="D42" i="1" s="1"/>
  <c r="K43" i="2"/>
  <c r="E42" i="1" s="1"/>
  <c r="J35" i="2"/>
  <c r="K35" i="2"/>
  <c r="J27" i="2"/>
  <c r="K27" i="2"/>
  <c r="E26" i="1" s="1"/>
  <c r="J19" i="2"/>
  <c r="K19" i="2"/>
  <c r="J11" i="2"/>
  <c r="K11" i="2"/>
  <c r="E10" i="1" s="1"/>
  <c r="J338" i="2"/>
  <c r="J17" i="2"/>
  <c r="K17" i="2"/>
  <c r="K330" i="2"/>
  <c r="J330" i="2"/>
  <c r="D329" i="1" s="1"/>
  <c r="K322" i="2"/>
  <c r="E321" i="1" s="1"/>
  <c r="J322" i="2"/>
  <c r="K314" i="2"/>
  <c r="E313" i="1" s="1"/>
  <c r="J314" i="2"/>
  <c r="D313" i="1" s="1"/>
  <c r="K306" i="2"/>
  <c r="E305" i="1" s="1"/>
  <c r="J306" i="2"/>
  <c r="D305" i="1" s="1"/>
  <c r="K298" i="2"/>
  <c r="E297" i="1" s="1"/>
  <c r="J298" i="2"/>
  <c r="K290" i="2"/>
  <c r="J290" i="2"/>
  <c r="K282" i="2"/>
  <c r="J282" i="2"/>
  <c r="K274" i="2"/>
  <c r="J274" i="2"/>
  <c r="D273" i="1" s="1"/>
  <c r="K266" i="2"/>
  <c r="J266" i="2"/>
  <c r="K258" i="2"/>
  <c r="J258" i="2"/>
  <c r="K250" i="2"/>
  <c r="J250" i="2"/>
  <c r="D249" i="1" s="1"/>
  <c r="K242" i="2"/>
  <c r="E241" i="1" s="1"/>
  <c r="J242" i="2"/>
  <c r="D241" i="1" s="1"/>
  <c r="K234" i="2"/>
  <c r="J234" i="2"/>
  <c r="D233" i="1" s="1"/>
  <c r="K226" i="2"/>
  <c r="J226" i="2"/>
  <c r="D225" i="1" s="1"/>
  <c r="K218" i="2"/>
  <c r="J218" i="2"/>
  <c r="D217" i="1" s="1"/>
  <c r="K210" i="2"/>
  <c r="J210" i="2"/>
  <c r="K202" i="2"/>
  <c r="E201" i="1" s="1"/>
  <c r="J202" i="2"/>
  <c r="D201" i="1" s="1"/>
  <c r="K194" i="2"/>
  <c r="J194" i="2"/>
  <c r="K186" i="2"/>
  <c r="J186" i="2"/>
  <c r="D185" i="1" s="1"/>
  <c r="J178" i="2"/>
  <c r="D177" i="1" s="1"/>
  <c r="K178" i="2"/>
  <c r="E177" i="1" s="1"/>
  <c r="J170" i="2"/>
  <c r="K170" i="2"/>
  <c r="J162" i="2"/>
  <c r="D161" i="1" s="1"/>
  <c r="K162" i="2"/>
  <c r="J154" i="2"/>
  <c r="K154" i="2"/>
  <c r="J146" i="2"/>
  <c r="D145" i="1" s="1"/>
  <c r="K146" i="2"/>
  <c r="E145" i="1" s="1"/>
  <c r="J138" i="2"/>
  <c r="K138" i="2"/>
  <c r="J130" i="2"/>
  <c r="D129" i="1" s="1"/>
  <c r="K130" i="2"/>
  <c r="E129" i="1" s="1"/>
  <c r="J122" i="2"/>
  <c r="K122" i="2"/>
  <c r="J114" i="2"/>
  <c r="D113" i="1" s="1"/>
  <c r="K114" i="2"/>
  <c r="E113" i="1" s="1"/>
  <c r="J106" i="2"/>
  <c r="K106" i="2"/>
  <c r="J98" i="2"/>
  <c r="D97" i="1" s="1"/>
  <c r="K98" i="2"/>
  <c r="E97" i="1" s="1"/>
  <c r="J90" i="2"/>
  <c r="K90" i="2"/>
  <c r="J82" i="2"/>
  <c r="D81" i="1" s="1"/>
  <c r="K82" i="2"/>
  <c r="E81" i="1" s="1"/>
  <c r="J74" i="2"/>
  <c r="K74" i="2"/>
  <c r="J66" i="2"/>
  <c r="D65" i="1" s="1"/>
  <c r="K66" i="2"/>
  <c r="E65" i="1" s="1"/>
  <c r="J58" i="2"/>
  <c r="K58" i="2"/>
  <c r="J50" i="2"/>
  <c r="D49" i="1" s="1"/>
  <c r="K50" i="2"/>
  <c r="E49" i="1" s="1"/>
  <c r="J42" i="2"/>
  <c r="K42" i="2"/>
  <c r="J34" i="2"/>
  <c r="D33" i="1" s="1"/>
  <c r="K34" i="2"/>
  <c r="E33" i="1" s="1"/>
  <c r="J26" i="2"/>
  <c r="K26" i="2"/>
  <c r="J18" i="2"/>
  <c r="D17" i="1" s="1"/>
  <c r="K18" i="2"/>
  <c r="E17" i="1" s="1"/>
  <c r="J10" i="2"/>
  <c r="D9" i="1" s="1"/>
  <c r="K10" i="2"/>
  <c r="C110" i="1"/>
  <c r="C78" i="1"/>
  <c r="A251" i="1"/>
  <c r="A359" i="1"/>
  <c r="A351" i="1"/>
  <c r="A343" i="1"/>
  <c r="A335" i="1"/>
  <c r="E334" i="1"/>
  <c r="E328" i="1"/>
  <c r="E326" i="1"/>
  <c r="E324" i="1"/>
  <c r="E316" i="1"/>
  <c r="E310" i="1"/>
  <c r="E308" i="1"/>
  <c r="E296" i="1"/>
  <c r="E294" i="1"/>
  <c r="E280" i="1"/>
  <c r="E274" i="1"/>
  <c r="E248" i="1"/>
  <c r="E242" i="1"/>
  <c r="E230" i="1"/>
  <c r="E228" i="1"/>
  <c r="E196" i="1"/>
  <c r="E194" i="1"/>
  <c r="E172" i="1"/>
  <c r="E168" i="1"/>
  <c r="E152" i="1"/>
  <c r="E148" i="1"/>
  <c r="E146" i="1"/>
  <c r="E128" i="1"/>
  <c r="E112" i="1"/>
  <c r="E110" i="1"/>
  <c r="E108" i="1"/>
  <c r="E98" i="1"/>
  <c r="E96" i="1"/>
  <c r="E82" i="1"/>
  <c r="E80" i="1"/>
  <c r="E72" i="1"/>
  <c r="E66" i="1"/>
  <c r="E64" i="1"/>
  <c r="E50" i="1"/>
  <c r="E48" i="1"/>
  <c r="E34" i="1"/>
  <c r="E16" i="1"/>
  <c r="E8" i="1"/>
  <c r="E2" i="1"/>
  <c r="B309" i="1"/>
  <c r="B318" i="1"/>
  <c r="B294" i="1"/>
  <c r="A312" i="1"/>
  <c r="A295" i="1"/>
  <c r="A278" i="1"/>
  <c r="A235" i="1"/>
  <c r="A227" i="1"/>
  <c r="A200" i="1"/>
  <c r="A303" i="1"/>
  <c r="A286" i="1"/>
  <c r="A287" i="1"/>
  <c r="A255" i="1"/>
  <c r="B238" i="1"/>
  <c r="A358" i="1"/>
  <c r="A354" i="1"/>
  <c r="A350" i="1"/>
  <c r="A338" i="1"/>
  <c r="A334" i="1"/>
  <c r="A271" i="1"/>
  <c r="A322" i="1"/>
  <c r="A319" i="1"/>
  <c r="A247" i="1"/>
  <c r="A196" i="1"/>
  <c r="B137" i="1"/>
  <c r="B121" i="1"/>
  <c r="B314" i="1"/>
  <c r="B278" i="1"/>
  <c r="B270" i="1"/>
  <c r="B262" i="1"/>
  <c r="B254" i="1"/>
  <c r="A201" i="1"/>
  <c r="B171" i="1"/>
  <c r="A145" i="1"/>
  <c r="A129" i="1"/>
  <c r="B305" i="1"/>
  <c r="A185" i="1"/>
  <c r="B289" i="1"/>
  <c r="A265" i="1"/>
  <c r="A257" i="1"/>
  <c r="A360" i="1"/>
  <c r="B321" i="1"/>
  <c r="B322" i="1"/>
  <c r="B282" i="1"/>
  <c r="B258" i="1"/>
  <c r="B250" i="1"/>
  <c r="B242" i="1"/>
  <c r="A181" i="1"/>
  <c r="B362" i="1"/>
  <c r="B358" i="1"/>
  <c r="B346" i="1"/>
  <c r="B342" i="1"/>
  <c r="B338" i="1"/>
  <c r="B334" i="1"/>
  <c r="B330" i="1"/>
  <c r="B326" i="1"/>
  <c r="B303" i="1"/>
  <c r="A161" i="1"/>
  <c r="A205" i="1"/>
  <c r="B277" i="1"/>
  <c r="B253" i="1"/>
  <c r="B153" i="1"/>
  <c r="B101" i="1"/>
  <c r="B85" i="1"/>
  <c r="A71" i="1"/>
  <c r="A67" i="1"/>
  <c r="A63" i="1"/>
  <c r="A2" i="1"/>
  <c r="B357" i="1"/>
  <c r="A336" i="1"/>
  <c r="A332" i="1"/>
  <c r="A328" i="1"/>
  <c r="A324" i="1"/>
  <c r="A320" i="1"/>
  <c r="B312" i="1"/>
  <c r="B308" i="1"/>
  <c r="B296" i="1"/>
  <c r="B256" i="1"/>
  <c r="A348" i="1"/>
  <c r="B293" i="1"/>
  <c r="A356" i="1"/>
  <c r="B252" i="1"/>
  <c r="A291" i="1"/>
  <c r="B244" i="1"/>
  <c r="A240" i="1"/>
  <c r="B236" i="1"/>
  <c r="B232" i="1"/>
  <c r="B228" i="1"/>
  <c r="A224" i="1"/>
  <c r="A220" i="1"/>
  <c r="A212" i="1"/>
  <c r="B212" i="1"/>
  <c r="A208" i="1"/>
  <c r="B337" i="1"/>
  <c r="B353" i="1"/>
  <c r="B341" i="1"/>
  <c r="B279" i="1"/>
  <c r="B267" i="1"/>
  <c r="B259" i="1"/>
  <c r="B255" i="1"/>
  <c r="B247" i="1"/>
  <c r="B239" i="1"/>
  <c r="B231" i="1"/>
  <c r="B223" i="1"/>
  <c r="B219" i="1"/>
  <c r="C219" i="1" s="1"/>
  <c r="B203" i="1"/>
  <c r="B191" i="1"/>
  <c r="B187" i="1"/>
  <c r="C187" i="1" s="1"/>
  <c r="A107" i="1"/>
  <c r="A83" i="1"/>
  <c r="A159" i="1"/>
  <c r="A151" i="1"/>
  <c r="A143" i="1"/>
  <c r="A135" i="1"/>
  <c r="B135" i="1"/>
  <c r="B188" i="1"/>
  <c r="B149" i="1"/>
  <c r="B133" i="1"/>
  <c r="A115" i="1"/>
  <c r="B115" i="1"/>
  <c r="B79" i="1"/>
  <c r="B166" i="1"/>
  <c r="C166" i="1" s="1"/>
  <c r="A103" i="1"/>
  <c r="B103" i="1"/>
  <c r="A123" i="1"/>
  <c r="A155" i="1"/>
  <c r="B155" i="1"/>
  <c r="B147" i="1"/>
  <c r="A139" i="1"/>
  <c r="B131" i="1"/>
  <c r="A99" i="1"/>
  <c r="A87" i="1"/>
  <c r="B67" i="1"/>
  <c r="B51" i="1"/>
  <c r="C51" i="1" s="1"/>
  <c r="B47" i="1"/>
  <c r="B35" i="1"/>
  <c r="B19" i="1"/>
  <c r="C19" i="1" s="1"/>
  <c r="B15" i="1"/>
  <c r="B3" i="1"/>
  <c r="A357" i="1"/>
  <c r="A258" i="1"/>
  <c r="A249" i="1"/>
  <c r="B249" i="1"/>
  <c r="A245" i="1"/>
  <c r="B237" i="1"/>
  <c r="A233" i="1"/>
  <c r="A225" i="1"/>
  <c r="A217" i="1"/>
  <c r="B217" i="1"/>
  <c r="B213" i="1"/>
  <c r="B359" i="1"/>
  <c r="B347" i="1"/>
  <c r="B343" i="1"/>
  <c r="B339" i="1"/>
  <c r="B323" i="1"/>
  <c r="B319" i="1"/>
  <c r="B306" i="1"/>
  <c r="B316" i="1"/>
  <c r="B313" i="1"/>
  <c r="B300" i="1"/>
  <c r="B292" i="1"/>
  <c r="A242" i="1"/>
  <c r="A238" i="1"/>
  <c r="A222" i="1"/>
  <c r="B356" i="1"/>
  <c r="B352" i="1"/>
  <c r="B344" i="1"/>
  <c r="B340" i="1"/>
  <c r="B336" i="1"/>
  <c r="B332" i="1"/>
  <c r="B324" i="1"/>
  <c r="B320" i="1"/>
  <c r="B310" i="1"/>
  <c r="B304" i="1"/>
  <c r="B164" i="1"/>
  <c r="A156" i="1"/>
  <c r="B209" i="1"/>
  <c r="B201" i="1"/>
  <c r="B193" i="1"/>
  <c r="B189" i="1"/>
  <c r="B173" i="1"/>
  <c r="B170" i="1"/>
  <c r="B141" i="1"/>
  <c r="A168" i="1"/>
  <c r="B160" i="1"/>
  <c r="B144" i="1"/>
  <c r="B132" i="1"/>
  <c r="B116" i="1"/>
  <c r="B112" i="1"/>
  <c r="B100" i="1"/>
  <c r="B92" i="1"/>
  <c r="C92" i="1" s="1"/>
  <c r="B84" i="1"/>
  <c r="B68" i="1"/>
  <c r="B52" i="1"/>
  <c r="B36" i="1"/>
  <c r="B28" i="1"/>
  <c r="C28" i="1" s="1"/>
  <c r="B20" i="1"/>
  <c r="B4" i="1"/>
  <c r="C262" i="1" l="1"/>
  <c r="C118" i="1"/>
  <c r="D344" i="1"/>
  <c r="E119" i="1"/>
  <c r="D360" i="1"/>
  <c r="B145" i="1"/>
  <c r="D187" i="1"/>
  <c r="D219" i="1"/>
  <c r="A6" i="1"/>
  <c r="A38" i="1"/>
  <c r="C38" i="1" s="1"/>
  <c r="A54" i="1"/>
  <c r="A70" i="1"/>
  <c r="A86" i="1"/>
  <c r="A102" i="1"/>
  <c r="B186" i="1"/>
  <c r="C101" i="1"/>
  <c r="D328" i="1"/>
  <c r="E149" i="1"/>
  <c r="F149" i="1" s="1"/>
  <c r="B113" i="1"/>
  <c r="B129" i="1"/>
  <c r="A254" i="1"/>
  <c r="B138" i="1"/>
  <c r="B154" i="1"/>
  <c r="E106" i="1"/>
  <c r="D138" i="1"/>
  <c r="D170" i="1"/>
  <c r="E330" i="1"/>
  <c r="E362" i="1"/>
  <c r="D140" i="1"/>
  <c r="D21" i="1"/>
  <c r="D69" i="1"/>
  <c r="B176" i="1"/>
  <c r="C280" i="1"/>
  <c r="B329" i="1"/>
  <c r="A228" i="1"/>
  <c r="A170" i="1"/>
  <c r="A195" i="1"/>
  <c r="D53" i="1"/>
  <c r="E276" i="1"/>
  <c r="F231" i="1"/>
  <c r="A268" i="1"/>
  <c r="B17" i="1"/>
  <c r="C17" i="1" s="1"/>
  <c r="B33" i="1"/>
  <c r="B49" i="1"/>
  <c r="B65" i="1"/>
  <c r="B81" i="1"/>
  <c r="D265" i="1"/>
  <c r="D18" i="1"/>
  <c r="D203" i="1"/>
  <c r="D235" i="1"/>
  <c r="D156" i="1"/>
  <c r="A20" i="1"/>
  <c r="A36" i="1"/>
  <c r="A52" i="1"/>
  <c r="A68" i="1"/>
  <c r="B269" i="1"/>
  <c r="A75" i="1"/>
  <c r="B331" i="1"/>
  <c r="C306" i="1"/>
  <c r="E233" i="1"/>
  <c r="E122" i="1"/>
  <c r="D296" i="1"/>
  <c r="D139" i="1"/>
  <c r="D101" i="1"/>
  <c r="D247" i="1"/>
  <c r="D279" i="1"/>
  <c r="B287" i="1"/>
  <c r="A4" i="1"/>
  <c r="B120" i="1"/>
  <c r="B136" i="1"/>
  <c r="E220" i="1"/>
  <c r="E236" i="1"/>
  <c r="A316" i="1"/>
  <c r="C12" i="1"/>
  <c r="C44" i="1"/>
  <c r="C60" i="1"/>
  <c r="C124" i="1"/>
  <c r="C140" i="1"/>
  <c r="C30" i="1"/>
  <c r="B328" i="1"/>
  <c r="B89" i="1"/>
  <c r="B161" i="1"/>
  <c r="A147" i="1"/>
  <c r="B348" i="1"/>
  <c r="A199" i="1"/>
  <c r="C327" i="1"/>
  <c r="C108" i="1"/>
  <c r="C353" i="1"/>
  <c r="C310" i="1"/>
  <c r="D186" i="1"/>
  <c r="F186" i="1" s="1"/>
  <c r="E333" i="1"/>
  <c r="E273" i="1"/>
  <c r="E40" i="1"/>
  <c r="E192" i="1"/>
  <c r="E28" i="1"/>
  <c r="E165" i="1"/>
  <c r="F165" i="1" s="1"/>
  <c r="A153" i="1"/>
  <c r="A273" i="1"/>
  <c r="C273" i="1" s="1"/>
  <c r="D250" i="1"/>
  <c r="C192" i="1"/>
  <c r="E245" i="1"/>
  <c r="D152" i="1"/>
  <c r="A305" i="1"/>
  <c r="A337" i="1"/>
  <c r="C337" i="1" s="1"/>
  <c r="E53" i="1"/>
  <c r="F53" i="1" s="1"/>
  <c r="E277" i="1"/>
  <c r="C339" i="1"/>
  <c r="C256" i="1"/>
  <c r="E225" i="1"/>
  <c r="E18" i="1"/>
  <c r="E256" i="1"/>
  <c r="E181" i="1"/>
  <c r="E117" i="1"/>
  <c r="E150" i="1"/>
  <c r="E224" i="1"/>
  <c r="C260" i="1"/>
  <c r="E101" i="1"/>
  <c r="E136" i="1"/>
  <c r="D276" i="1"/>
  <c r="B233" i="1"/>
  <c r="A244" i="1"/>
  <c r="C244" i="1" s="1"/>
  <c r="A323" i="1"/>
  <c r="C323" i="1" s="1"/>
  <c r="A149" i="1"/>
  <c r="D171" i="1"/>
  <c r="E203" i="1"/>
  <c r="E235" i="1"/>
  <c r="E267" i="1"/>
  <c r="E205" i="1"/>
  <c r="E325" i="1"/>
  <c r="E133" i="1"/>
  <c r="F133" i="1" s="1"/>
  <c r="E37" i="1"/>
  <c r="E85" i="1"/>
  <c r="F85" i="1" s="1"/>
  <c r="B16" i="1"/>
  <c r="C16" i="1" s="1"/>
  <c r="B32" i="1"/>
  <c r="B48" i="1"/>
  <c r="B64" i="1"/>
  <c r="C64" i="1" s="1"/>
  <c r="B80" i="1"/>
  <c r="C80" i="1" s="1"/>
  <c r="B96" i="1"/>
  <c r="C96" i="1" s="1"/>
  <c r="B128" i="1"/>
  <c r="C128" i="1" s="1"/>
  <c r="B216" i="1"/>
  <c r="A218" i="1"/>
  <c r="C218" i="1" s="1"/>
  <c r="A234" i="1"/>
  <c r="C234" i="1" s="1"/>
  <c r="A282" i="1"/>
  <c r="A298" i="1"/>
  <c r="C298" i="1" s="1"/>
  <c r="A314" i="1"/>
  <c r="A346" i="1"/>
  <c r="C346" i="1" s="1"/>
  <c r="B273" i="1"/>
  <c r="A79" i="1"/>
  <c r="B163" i="1"/>
  <c r="B235" i="1"/>
  <c r="A269" i="1"/>
  <c r="A172" i="1"/>
  <c r="C172" i="1" s="1"/>
  <c r="A204" i="1"/>
  <c r="A340" i="1"/>
  <c r="C340" i="1" s="1"/>
  <c r="D218" i="1"/>
  <c r="A321" i="1"/>
  <c r="C321" i="1" s="1"/>
  <c r="A209" i="1"/>
  <c r="B274" i="1"/>
  <c r="C274" i="1" s="1"/>
  <c r="E14" i="1"/>
  <c r="E356" i="1"/>
  <c r="F356" i="1" s="1"/>
  <c r="E36" i="1"/>
  <c r="E68" i="1"/>
  <c r="F68" i="1" s="1"/>
  <c r="E100" i="1"/>
  <c r="E132" i="1"/>
  <c r="E4" i="1"/>
  <c r="E360" i="1"/>
  <c r="B178" i="1"/>
  <c r="C178" i="1" s="1"/>
  <c r="C94" i="1"/>
  <c r="C126" i="1"/>
  <c r="B351" i="1"/>
  <c r="C351" i="1" s="1"/>
  <c r="B167" i="1"/>
  <c r="B111" i="1"/>
  <c r="B226" i="1"/>
  <c r="C226" i="1" s="1"/>
  <c r="E102" i="1"/>
  <c r="E134" i="1"/>
  <c r="E174" i="1"/>
  <c r="E238" i="1"/>
  <c r="E254" i="1"/>
  <c r="E302" i="1"/>
  <c r="A193" i="1"/>
  <c r="E332" i="1"/>
  <c r="E158" i="1"/>
  <c r="E270" i="1"/>
  <c r="E140" i="1"/>
  <c r="E348" i="1"/>
  <c r="C272" i="1"/>
  <c r="E216" i="1"/>
  <c r="E288" i="1"/>
  <c r="E304" i="1"/>
  <c r="A97" i="1"/>
  <c r="C97" i="1" s="1"/>
  <c r="A177" i="1"/>
  <c r="A241" i="1"/>
  <c r="B42" i="1"/>
  <c r="C42" i="1" s="1"/>
  <c r="B90" i="1"/>
  <c r="C90" i="1" s="1"/>
  <c r="B159" i="1"/>
  <c r="E180" i="1"/>
  <c r="B266" i="1"/>
  <c r="A95" i="1"/>
  <c r="C302" i="1"/>
  <c r="C190" i="1"/>
  <c r="C93" i="1"/>
  <c r="C10" i="1"/>
  <c r="C26" i="1"/>
  <c r="C74" i="1"/>
  <c r="C106" i="1"/>
  <c r="C138" i="1"/>
  <c r="C174" i="1"/>
  <c r="C57" i="1"/>
  <c r="C62" i="1"/>
  <c r="B7" i="1"/>
  <c r="C7" i="1" s="1"/>
  <c r="B39" i="1"/>
  <c r="C39" i="1" s="1"/>
  <c r="B71" i="1"/>
  <c r="C71" i="1" s="1"/>
  <c r="C258" i="1"/>
  <c r="C299" i="1"/>
  <c r="C14" i="1"/>
  <c r="C194" i="1"/>
  <c r="E38" i="1"/>
  <c r="E70" i="1"/>
  <c r="D144" i="1"/>
  <c r="F144" i="1" s="1"/>
  <c r="D221" i="1"/>
  <c r="B168" i="1"/>
  <c r="C168" i="1" s="1"/>
  <c r="A308" i="1"/>
  <c r="B5" i="1"/>
  <c r="C5" i="1" s="1"/>
  <c r="B69" i="1"/>
  <c r="C69" i="1" s="1"/>
  <c r="D179" i="1"/>
  <c r="D211" i="1"/>
  <c r="D243" i="1"/>
  <c r="E176" i="1"/>
  <c r="A276" i="1"/>
  <c r="C122" i="1"/>
  <c r="A11" i="1"/>
  <c r="C11" i="1" s="1"/>
  <c r="A27" i="1"/>
  <c r="A43" i="1"/>
  <c r="C43" i="1" s="1"/>
  <c r="A59" i="1"/>
  <c r="C59" i="1" s="1"/>
  <c r="A111" i="1"/>
  <c r="A127" i="1"/>
  <c r="C47" i="1"/>
  <c r="D337" i="1"/>
  <c r="D162" i="1"/>
  <c r="F162" i="1" s="1"/>
  <c r="D194" i="1"/>
  <c r="D258" i="1"/>
  <c r="F258" i="1" s="1"/>
  <c r="D19" i="1"/>
  <c r="D51" i="1"/>
  <c r="D83" i="1"/>
  <c r="D115" i="1"/>
  <c r="B25" i="1"/>
  <c r="B18" i="1"/>
  <c r="C18" i="1" s="1"/>
  <c r="B34" i="1"/>
  <c r="B50" i="1"/>
  <c r="C50" i="1" s="1"/>
  <c r="B66" i="1"/>
  <c r="C66" i="1" s="1"/>
  <c r="B82" i="1"/>
  <c r="C82" i="1" s="1"/>
  <c r="B98" i="1"/>
  <c r="C98" i="1" s="1"/>
  <c r="B114" i="1"/>
  <c r="B130" i="1"/>
  <c r="A202" i="1"/>
  <c r="A330" i="1"/>
  <c r="C330" i="1" s="1"/>
  <c r="C175" i="1"/>
  <c r="A362" i="1"/>
  <c r="C362" i="1" s="1"/>
  <c r="B251" i="1"/>
  <c r="A179" i="1"/>
  <c r="C179" i="1" s="1"/>
  <c r="E217" i="1"/>
  <c r="D269" i="1"/>
  <c r="D353" i="1"/>
  <c r="F353" i="1" s="1"/>
  <c r="D287" i="1"/>
  <c r="D319" i="1"/>
  <c r="D351" i="1"/>
  <c r="C77" i="1"/>
  <c r="C206" i="1"/>
  <c r="A211" i="1"/>
  <c r="C211" i="1" s="1"/>
  <c r="E161" i="1"/>
  <c r="B295" i="1"/>
  <c r="C295" i="1" s="1"/>
  <c r="B45" i="1"/>
  <c r="C45" i="1" s="1"/>
  <c r="A173" i="1"/>
  <c r="C173" i="1" s="1"/>
  <c r="A186" i="1"/>
  <c r="C186" i="1" s="1"/>
  <c r="C170" i="1"/>
  <c r="D321" i="1"/>
  <c r="F321" i="1" s="1"/>
  <c r="D195" i="1"/>
  <c r="D227" i="1"/>
  <c r="D259" i="1"/>
  <c r="D46" i="1"/>
  <c r="D78" i="1"/>
  <c r="F78" i="1" s="1"/>
  <c r="D110" i="1"/>
  <c r="F110" i="1" s="1"/>
  <c r="D142" i="1"/>
  <c r="A144" i="1"/>
  <c r="C144" i="1" s="1"/>
  <c r="B200" i="1"/>
  <c r="B240" i="1"/>
  <c r="C240" i="1" s="1"/>
  <c r="E342" i="1"/>
  <c r="A117" i="1"/>
  <c r="C117" i="1" s="1"/>
  <c r="A133" i="1"/>
  <c r="C133" i="1" s="1"/>
  <c r="A150" i="1"/>
  <c r="C259" i="1"/>
  <c r="D297" i="1"/>
  <c r="D3" i="1"/>
  <c r="D35" i="1"/>
  <c r="D67" i="1"/>
  <c r="D99" i="1"/>
  <c r="D131" i="1"/>
  <c r="E29" i="1"/>
  <c r="F29" i="1" s="1"/>
  <c r="E77" i="1"/>
  <c r="F77" i="1" s="1"/>
  <c r="C195" i="1"/>
  <c r="C307" i="1"/>
  <c r="A221" i="1"/>
  <c r="C184" i="1"/>
  <c r="C46" i="1"/>
  <c r="C21" i="1"/>
  <c r="C37" i="1"/>
  <c r="C2" i="1"/>
  <c r="C198" i="1"/>
  <c r="C3" i="1"/>
  <c r="C176" i="1"/>
  <c r="A35" i="1"/>
  <c r="C149" i="1"/>
  <c r="C191" i="1"/>
  <c r="E209" i="1"/>
  <c r="D16" i="1"/>
  <c r="D44" i="1"/>
  <c r="D76" i="1"/>
  <c r="F76" i="1" s="1"/>
  <c r="D108" i="1"/>
  <c r="F108" i="1" s="1"/>
  <c r="D212" i="1"/>
  <c r="E189" i="1"/>
  <c r="D22" i="1"/>
  <c r="F22" i="1" s="1"/>
  <c r="D54" i="1"/>
  <c r="A297" i="1"/>
  <c r="C297" i="1" s="1"/>
  <c r="A329" i="1"/>
  <c r="C34" i="1"/>
  <c r="C182" i="1"/>
  <c r="E153" i="1"/>
  <c r="D66" i="1"/>
  <c r="F66" i="1" s="1"/>
  <c r="C284" i="1"/>
  <c r="E249" i="1"/>
  <c r="F249" i="1" s="1"/>
  <c r="E125" i="1"/>
  <c r="D20" i="1"/>
  <c r="D228" i="1"/>
  <c r="E229" i="1"/>
  <c r="C58" i="1"/>
  <c r="C53" i="1"/>
  <c r="C349" i="1"/>
  <c r="E121" i="1"/>
  <c r="D130" i="1"/>
  <c r="F130" i="1" s="1"/>
  <c r="E185" i="1"/>
  <c r="F185" i="1" s="1"/>
  <c r="E281" i="1"/>
  <c r="E170" i="1"/>
  <c r="C32" i="1"/>
  <c r="D202" i="1"/>
  <c r="F202" i="1" s="1"/>
  <c r="D234" i="1"/>
  <c r="F234" i="1" s="1"/>
  <c r="D266" i="1"/>
  <c r="E298" i="1"/>
  <c r="F298" i="1" s="1"/>
  <c r="D124" i="1"/>
  <c r="E237" i="1"/>
  <c r="E61" i="1"/>
  <c r="E13" i="1"/>
  <c r="E45" i="1"/>
  <c r="E109" i="1"/>
  <c r="C276" i="1"/>
  <c r="E57" i="1"/>
  <c r="D98" i="1"/>
  <c r="D272" i="1"/>
  <c r="F272" i="1" s="1"/>
  <c r="C223" i="1"/>
  <c r="C341" i="1"/>
  <c r="C293" i="1"/>
  <c r="E193" i="1"/>
  <c r="E257" i="1"/>
  <c r="E289" i="1"/>
  <c r="E141" i="1"/>
  <c r="E157" i="1"/>
  <c r="D60" i="1"/>
  <c r="D92" i="1"/>
  <c r="F92" i="1" s="1"/>
  <c r="D180" i="1"/>
  <c r="F180" i="1" s="1"/>
  <c r="D244" i="1"/>
  <c r="E253" i="1"/>
  <c r="D6" i="1"/>
  <c r="F6" i="1" s="1"/>
  <c r="D48" i="1"/>
  <c r="F48" i="1" s="1"/>
  <c r="E320" i="1"/>
  <c r="F320" i="1" s="1"/>
  <c r="C61" i="1"/>
  <c r="C109" i="1"/>
  <c r="E89" i="1"/>
  <c r="E284" i="1"/>
  <c r="E41" i="1"/>
  <c r="E73" i="1"/>
  <c r="E105" i="1"/>
  <c r="E137" i="1"/>
  <c r="E169" i="1"/>
  <c r="D50" i="1"/>
  <c r="F50" i="1" s="1"/>
  <c r="D82" i="1"/>
  <c r="D114" i="1"/>
  <c r="F114" i="1" s="1"/>
  <c r="D112" i="1"/>
  <c r="F112" i="1" s="1"/>
  <c r="D64" i="1"/>
  <c r="F64" i="1" s="1"/>
  <c r="E93" i="1"/>
  <c r="E173" i="1"/>
  <c r="A313" i="1"/>
  <c r="A345" i="1"/>
  <c r="C345" i="1" s="1"/>
  <c r="C158" i="1"/>
  <c r="E25" i="1"/>
  <c r="D34" i="1"/>
  <c r="F34" i="1" s="1"/>
  <c r="C48" i="1"/>
  <c r="E265" i="1"/>
  <c r="E329" i="1"/>
  <c r="F329" i="1" s="1"/>
  <c r="E282" i="1"/>
  <c r="F282" i="1" s="1"/>
  <c r="D308" i="1"/>
  <c r="F308" i="1" s="1"/>
  <c r="D4" i="1"/>
  <c r="D196" i="1"/>
  <c r="F196" i="1" s="1"/>
  <c r="D260" i="1"/>
  <c r="C264" i="1"/>
  <c r="C207" i="1"/>
  <c r="C243" i="1"/>
  <c r="C283" i="1"/>
  <c r="C36" i="1"/>
  <c r="C296" i="1"/>
  <c r="D41" i="1"/>
  <c r="D73" i="1"/>
  <c r="D105" i="1"/>
  <c r="D137" i="1"/>
  <c r="D169" i="1"/>
  <c r="F169" i="1" s="1"/>
  <c r="E3" i="1"/>
  <c r="E35" i="1"/>
  <c r="E67" i="1"/>
  <c r="E99" i="1"/>
  <c r="E131" i="1"/>
  <c r="D24" i="1"/>
  <c r="F24" i="1" s="1"/>
  <c r="E309" i="1"/>
  <c r="F309" i="1" s="1"/>
  <c r="D14" i="1"/>
  <c r="D270" i="1"/>
  <c r="D184" i="1"/>
  <c r="F184" i="1" s="1"/>
  <c r="A65" i="1"/>
  <c r="C65" i="1" s="1"/>
  <c r="C24" i="1"/>
  <c r="C40" i="1"/>
  <c r="C56" i="1"/>
  <c r="C72" i="1"/>
  <c r="C104" i="1"/>
  <c r="C136" i="1"/>
  <c r="C152" i="1"/>
  <c r="C6" i="1"/>
  <c r="C22" i="1"/>
  <c r="C54" i="1"/>
  <c r="C70" i="1"/>
  <c r="C134" i="1"/>
  <c r="C150" i="1"/>
  <c r="C210" i="1"/>
  <c r="C230" i="1"/>
  <c r="C250" i="1"/>
  <c r="C203" i="1"/>
  <c r="E351" i="1"/>
  <c r="D200" i="1"/>
  <c r="F200" i="1" s="1"/>
  <c r="A81" i="1"/>
  <c r="C81" i="1" s="1"/>
  <c r="C165" i="1"/>
  <c r="C317" i="1"/>
  <c r="C333" i="1"/>
  <c r="C35" i="1"/>
  <c r="D26" i="1"/>
  <c r="E227" i="1"/>
  <c r="D248" i="1"/>
  <c r="F248" i="1" s="1"/>
  <c r="C132" i="1"/>
  <c r="D12" i="1"/>
  <c r="F12" i="1" s="1"/>
  <c r="E349" i="1"/>
  <c r="F349" i="1" s="1"/>
  <c r="A33" i="1"/>
  <c r="C33" i="1" s="1"/>
  <c r="C154" i="1"/>
  <c r="C214" i="1"/>
  <c r="D209" i="1"/>
  <c r="F209" i="1" s="1"/>
  <c r="E195" i="1"/>
  <c r="D189" i="1"/>
  <c r="C355" i="1"/>
  <c r="C254" i="1"/>
  <c r="D281" i="1"/>
  <c r="E331" i="1"/>
  <c r="E164" i="1"/>
  <c r="F164" i="1" s="1"/>
  <c r="D229" i="1"/>
  <c r="E5" i="1"/>
  <c r="E190" i="1"/>
  <c r="E222" i="1"/>
  <c r="D286" i="1"/>
  <c r="E295" i="1"/>
  <c r="F295" i="1" s="1"/>
  <c r="C275" i="1"/>
  <c r="E259" i="1"/>
  <c r="E118" i="1"/>
  <c r="F118" i="1" s="1"/>
  <c r="E319" i="1"/>
  <c r="C15" i="1"/>
  <c r="D25" i="1"/>
  <c r="D57" i="1"/>
  <c r="D89" i="1"/>
  <c r="D121" i="1"/>
  <c r="D153" i="1"/>
  <c r="F345" i="1"/>
  <c r="E19" i="1"/>
  <c r="E51" i="1"/>
  <c r="E83" i="1"/>
  <c r="E115" i="1"/>
  <c r="D312" i="1"/>
  <c r="F312" i="1" s="1"/>
  <c r="D52" i="1"/>
  <c r="D84" i="1"/>
  <c r="D116" i="1"/>
  <c r="D232" i="1"/>
  <c r="F232" i="1" s="1"/>
  <c r="D5" i="1"/>
  <c r="D30" i="1"/>
  <c r="D158" i="1"/>
  <c r="D264" i="1"/>
  <c r="F264" i="1" s="1"/>
  <c r="C84" i="1"/>
  <c r="C347" i="1"/>
  <c r="D163" i="1"/>
  <c r="F163" i="1" s="1"/>
  <c r="E54" i="1"/>
  <c r="C148" i="1"/>
  <c r="C162" i="1"/>
  <c r="D10" i="1"/>
  <c r="F10" i="1" s="1"/>
  <c r="D80" i="1"/>
  <c r="D216" i="1"/>
  <c r="F216" i="1" s="1"/>
  <c r="D147" i="1"/>
  <c r="F147" i="1" s="1"/>
  <c r="E179" i="1"/>
  <c r="E211" i="1"/>
  <c r="E243" i="1"/>
  <c r="D204" i="1"/>
  <c r="D268" i="1"/>
  <c r="D32" i="1"/>
  <c r="D288" i="1"/>
  <c r="F288" i="1" s="1"/>
  <c r="D253" i="1"/>
  <c r="F253" i="1" s="1"/>
  <c r="D8" i="1"/>
  <c r="F8" i="1" s="1"/>
  <c r="D128" i="1"/>
  <c r="F128" i="1" s="1"/>
  <c r="A49" i="1"/>
  <c r="C49" i="1" s="1"/>
  <c r="C13" i="1"/>
  <c r="C29" i="1"/>
  <c r="D96" i="1"/>
  <c r="E86" i="1"/>
  <c r="F86" i="1" s="1"/>
  <c r="C100" i="1"/>
  <c r="C20" i="1"/>
  <c r="C222" i="1"/>
  <c r="C27" i="1"/>
  <c r="C267" i="1"/>
  <c r="D28" i="1"/>
  <c r="F28" i="1" s="1"/>
  <c r="D132" i="1"/>
  <c r="E300" i="1"/>
  <c r="C202" i="1"/>
  <c r="C311" i="1"/>
  <c r="C120" i="1"/>
  <c r="C315" i="1"/>
  <c r="C125" i="1"/>
  <c r="C164" i="1"/>
  <c r="C188" i="1"/>
  <c r="C85" i="1"/>
  <c r="D193" i="1"/>
  <c r="F193" i="1" s="1"/>
  <c r="F225" i="1"/>
  <c r="D257" i="1"/>
  <c r="D289" i="1"/>
  <c r="E204" i="1"/>
  <c r="E268" i="1"/>
  <c r="D237" i="1"/>
  <c r="F237" i="1" s="1"/>
  <c r="E20" i="1"/>
  <c r="F20" i="1" s="1"/>
  <c r="E52" i="1"/>
  <c r="E84" i="1"/>
  <c r="E116" i="1"/>
  <c r="E30" i="1"/>
  <c r="E120" i="1"/>
  <c r="F120" i="1" s="1"/>
  <c r="F23" i="1"/>
  <c r="F55" i="1"/>
  <c r="F87" i="1"/>
  <c r="F119" i="1"/>
  <c r="F151" i="1"/>
  <c r="E287" i="1"/>
  <c r="A121" i="1"/>
  <c r="C121" i="1" s="1"/>
  <c r="A105" i="1"/>
  <c r="C105" i="1" s="1"/>
  <c r="C301" i="1"/>
  <c r="C86" i="1"/>
  <c r="C102" i="1"/>
  <c r="C41" i="1"/>
  <c r="D190" i="1"/>
  <c r="D222" i="1"/>
  <c r="D254" i="1"/>
  <c r="E286" i="1"/>
  <c r="F361" i="1"/>
  <c r="C52" i="1"/>
  <c r="C141" i="1"/>
  <c r="C292" i="1"/>
  <c r="C331" i="1"/>
  <c r="C270" i="1"/>
  <c r="E9" i="1"/>
  <c r="F9" i="1" s="1"/>
  <c r="D141" i="1"/>
  <c r="F141" i="1" s="1"/>
  <c r="E317" i="1"/>
  <c r="F317" i="1" s="1"/>
  <c r="E27" i="1"/>
  <c r="F27" i="1" s="1"/>
  <c r="E59" i="1"/>
  <c r="F59" i="1" s="1"/>
  <c r="E91" i="1"/>
  <c r="F91" i="1" s="1"/>
  <c r="E123" i="1"/>
  <c r="F123" i="1" s="1"/>
  <c r="D300" i="1"/>
  <c r="C73" i="1"/>
  <c r="C76" i="1"/>
  <c r="C294" i="1"/>
  <c r="D213" i="1"/>
  <c r="F213" i="1" s="1"/>
  <c r="D155" i="1"/>
  <c r="F155" i="1" s="1"/>
  <c r="E187" i="1"/>
  <c r="E219" i="1"/>
  <c r="F219" i="1" s="1"/>
  <c r="E251" i="1"/>
  <c r="F251" i="1" s="1"/>
  <c r="D148" i="1"/>
  <c r="F148" i="1" s="1"/>
  <c r="D157" i="1"/>
  <c r="E269" i="1"/>
  <c r="F269" i="1" s="1"/>
  <c r="D61" i="1"/>
  <c r="E357" i="1"/>
  <c r="F357" i="1" s="1"/>
  <c r="D13" i="1"/>
  <c r="F13" i="1" s="1"/>
  <c r="D45" i="1"/>
  <c r="D109" i="1"/>
  <c r="D38" i="1"/>
  <c r="D70" i="1"/>
  <c r="D102" i="1"/>
  <c r="D134" i="1"/>
  <c r="F134" i="1" s="1"/>
  <c r="C116" i="1"/>
  <c r="C157" i="1"/>
  <c r="C318" i="1"/>
  <c r="E314" i="1"/>
  <c r="F314" i="1" s="1"/>
  <c r="D302" i="1"/>
  <c r="F302" i="1" s="1"/>
  <c r="F7" i="1"/>
  <c r="F39" i="1"/>
  <c r="F71" i="1"/>
  <c r="F103" i="1"/>
  <c r="F135" i="1"/>
  <c r="F167" i="1"/>
  <c r="E303" i="1"/>
  <c r="F303" i="1" s="1"/>
  <c r="C142" i="1"/>
  <c r="C268" i="1"/>
  <c r="D125" i="1"/>
  <c r="F125" i="1" s="1"/>
  <c r="C4" i="1"/>
  <c r="C68" i="1"/>
  <c r="C309" i="1"/>
  <c r="E323" i="1"/>
  <c r="F323" i="1" s="1"/>
  <c r="D172" i="1"/>
  <c r="F172" i="1" s="1"/>
  <c r="D93" i="1"/>
  <c r="D173" i="1"/>
  <c r="D174" i="1"/>
  <c r="D206" i="1"/>
  <c r="F206" i="1" s="1"/>
  <c r="D238" i="1"/>
  <c r="F238" i="1" s="1"/>
  <c r="C25" i="1"/>
  <c r="C325" i="1"/>
  <c r="C9" i="1"/>
  <c r="C75" i="1"/>
  <c r="C8" i="1"/>
  <c r="C242" i="1"/>
  <c r="C239" i="1"/>
  <c r="C252" i="1"/>
  <c r="F337" i="1"/>
  <c r="E11" i="1"/>
  <c r="F11" i="1" s="1"/>
  <c r="E43" i="1"/>
  <c r="F43" i="1" s="1"/>
  <c r="E75" i="1"/>
  <c r="F75" i="1" s="1"/>
  <c r="E107" i="1"/>
  <c r="E139" i="1"/>
  <c r="F139" i="1" s="1"/>
  <c r="F203" i="1"/>
  <c r="E188" i="1"/>
  <c r="F188" i="1" s="1"/>
  <c r="E252" i="1"/>
  <c r="F252" i="1" s="1"/>
  <c r="E343" i="1"/>
  <c r="F343" i="1" s="1"/>
  <c r="A89" i="1"/>
  <c r="C89" i="1" s="1"/>
  <c r="C137" i="1"/>
  <c r="C361" i="1"/>
  <c r="C305" i="1"/>
  <c r="C155" i="1"/>
  <c r="C143" i="1"/>
  <c r="C208" i="1"/>
  <c r="C224" i="1"/>
  <c r="F15" i="1"/>
  <c r="F47" i="1"/>
  <c r="F79" i="1"/>
  <c r="F111" i="1"/>
  <c r="F143" i="1"/>
  <c r="F175" i="1"/>
  <c r="C79" i="1"/>
  <c r="C313" i="1"/>
  <c r="F37" i="1"/>
  <c r="F201" i="1"/>
  <c r="F233" i="1"/>
  <c r="F297" i="1"/>
  <c r="C147" i="1"/>
  <c r="C135" i="1"/>
  <c r="C220" i="1"/>
  <c r="C236" i="1"/>
  <c r="C291" i="1"/>
  <c r="C328" i="1"/>
  <c r="C319" i="1"/>
  <c r="C227" i="1"/>
  <c r="F192" i="1"/>
  <c r="C279" i="1"/>
  <c r="C156" i="1"/>
  <c r="C232" i="1"/>
  <c r="C289" i="1"/>
  <c r="C357" i="1"/>
  <c r="F241" i="1"/>
  <c r="F273" i="1"/>
  <c r="F305" i="1"/>
  <c r="F341" i="1"/>
  <c r="C67" i="1"/>
  <c r="F21" i="1"/>
  <c r="F69" i="1"/>
  <c r="F98" i="1"/>
  <c r="F194" i="1"/>
  <c r="F226" i="1"/>
  <c r="F40" i="1"/>
  <c r="F2" i="1"/>
  <c r="C231" i="1"/>
  <c r="C216" i="1"/>
  <c r="C248" i="1"/>
  <c r="C160" i="1"/>
  <c r="C146" i="1"/>
  <c r="C115" i="1"/>
  <c r="C212" i="1"/>
  <c r="C228" i="1"/>
  <c r="C336" i="1"/>
  <c r="C197" i="1"/>
  <c r="C281" i="1"/>
  <c r="C271" i="1"/>
  <c r="C354" i="1"/>
  <c r="C287" i="1"/>
  <c r="C235" i="1"/>
  <c r="F101" i="1"/>
  <c r="F117" i="1"/>
  <c r="C290" i="1"/>
  <c r="C326" i="1"/>
  <c r="C358" i="1"/>
  <c r="F42" i="1"/>
  <c r="F74" i="1"/>
  <c r="F106" i="1"/>
  <c r="F138" i="1"/>
  <c r="F266" i="1"/>
  <c r="C344" i="1"/>
  <c r="C129" i="1"/>
  <c r="C359" i="1"/>
  <c r="F62" i="1"/>
  <c r="F94" i="1"/>
  <c r="F126" i="1"/>
  <c r="C334" i="1"/>
  <c r="F18" i="1"/>
  <c r="F82" i="1"/>
  <c r="F146" i="1"/>
  <c r="F178" i="1"/>
  <c r="F210" i="1"/>
  <c r="F242" i="1"/>
  <c r="F274" i="1"/>
  <c r="F31" i="1"/>
  <c r="F63" i="1"/>
  <c r="F95" i="1"/>
  <c r="F127" i="1"/>
  <c r="F159" i="1"/>
  <c r="C352" i="1"/>
  <c r="C320" i="1"/>
  <c r="C209" i="1"/>
  <c r="C185" i="1"/>
  <c r="C247" i="1"/>
  <c r="C300" i="1"/>
  <c r="F60" i="1"/>
  <c r="F244" i="1"/>
  <c r="C177" i="1"/>
  <c r="C265" i="1"/>
  <c r="C255" i="1"/>
  <c r="F217" i="1"/>
  <c r="F313" i="1"/>
  <c r="C282" i="1"/>
  <c r="C114" i="1"/>
  <c r="C221" i="1"/>
  <c r="C237" i="1"/>
  <c r="C356" i="1"/>
  <c r="C332" i="1"/>
  <c r="C261" i="1"/>
  <c r="C193" i="1"/>
  <c r="C181" i="1"/>
  <c r="C189" i="1"/>
  <c r="C322" i="1"/>
  <c r="C350" i="1"/>
  <c r="C316" i="1"/>
  <c r="C343" i="1"/>
  <c r="F33" i="1"/>
  <c r="F65" i="1"/>
  <c r="F97" i="1"/>
  <c r="F129" i="1"/>
  <c r="F161" i="1"/>
  <c r="C238" i="1"/>
  <c r="C130" i="1"/>
  <c r="C308" i="1"/>
  <c r="F32" i="1"/>
  <c r="F176" i="1"/>
  <c r="C205" i="1"/>
  <c r="C360" i="1"/>
  <c r="C88" i="1"/>
  <c r="C246" i="1"/>
  <c r="C213" i="1"/>
  <c r="C229" i="1"/>
  <c r="C245" i="1"/>
  <c r="C103" i="1"/>
  <c r="C348" i="1"/>
  <c r="C153" i="1"/>
  <c r="C277" i="1"/>
  <c r="C161" i="1"/>
  <c r="C145" i="1"/>
  <c r="C314" i="1"/>
  <c r="C304" i="1"/>
  <c r="C312" i="1"/>
  <c r="F220" i="1"/>
  <c r="C112" i="1"/>
  <c r="C338" i="1"/>
  <c r="C303" i="1"/>
  <c r="C335" i="1"/>
  <c r="C266" i="1"/>
  <c r="C217" i="1"/>
  <c r="C233" i="1"/>
  <c r="C249" i="1"/>
  <c r="C171" i="1"/>
  <c r="C324" i="1"/>
  <c r="C253" i="1"/>
  <c r="C285" i="1"/>
  <c r="C257" i="1"/>
  <c r="C201" i="1"/>
  <c r="C342" i="1"/>
  <c r="C204" i="1"/>
  <c r="C200" i="1"/>
  <c r="F306" i="1"/>
  <c r="F338" i="1"/>
  <c r="F291" i="1"/>
  <c r="F355" i="1"/>
  <c r="F181" i="1"/>
  <c r="F293" i="1"/>
  <c r="F316" i="1"/>
  <c r="F277" i="1"/>
  <c r="F294" i="1"/>
  <c r="F326" i="1"/>
  <c r="F358" i="1"/>
  <c r="F88" i="1"/>
  <c r="F224" i="1"/>
  <c r="F207" i="1"/>
  <c r="F247" i="1"/>
  <c r="F279" i="1"/>
  <c r="F311" i="1"/>
  <c r="F104" i="1"/>
  <c r="F240" i="1"/>
  <c r="F80" i="1"/>
  <c r="F236" i="1"/>
  <c r="F208" i="1"/>
  <c r="F4" i="1"/>
  <c r="F36" i="1"/>
  <c r="F100" i="1"/>
  <c r="F260" i="1"/>
  <c r="F328" i="1"/>
  <c r="F166" i="1"/>
  <c r="F198" i="1"/>
  <c r="F230" i="1"/>
  <c r="F262" i="1"/>
  <c r="F346" i="1"/>
  <c r="F267" i="1"/>
  <c r="F299" i="1"/>
  <c r="F331" i="1"/>
  <c r="F324" i="1"/>
  <c r="F205" i="1"/>
  <c r="F325" i="1"/>
  <c r="F332" i="1"/>
  <c r="F197" i="1"/>
  <c r="F301" i="1"/>
  <c r="F334" i="1"/>
  <c r="F183" i="1"/>
  <c r="F215" i="1"/>
  <c r="F255" i="1"/>
  <c r="F280" i="1"/>
  <c r="F26" i="1"/>
  <c r="F58" i="1"/>
  <c r="F90" i="1"/>
  <c r="F122" i="1"/>
  <c r="F154" i="1"/>
  <c r="F218" i="1"/>
  <c r="F250" i="1"/>
  <c r="F256" i="1"/>
  <c r="F107" i="1"/>
  <c r="F171" i="1"/>
  <c r="F96" i="1"/>
  <c r="F44" i="1"/>
  <c r="F156" i="1"/>
  <c r="F212" i="1"/>
  <c r="F276" i="1"/>
  <c r="F14" i="1"/>
  <c r="F46" i="1"/>
  <c r="F142" i="1"/>
  <c r="F304" i="1"/>
  <c r="C225" i="1"/>
  <c r="C241" i="1"/>
  <c r="C159" i="1"/>
  <c r="C269" i="1"/>
  <c r="C113" i="1"/>
  <c r="C263" i="1"/>
  <c r="C278" i="1"/>
  <c r="F290" i="1"/>
  <c r="F322" i="1"/>
  <c r="F354" i="1"/>
  <c r="F261" i="1"/>
  <c r="F296" i="1"/>
  <c r="F275" i="1"/>
  <c r="F307" i="1"/>
  <c r="F339" i="1"/>
  <c r="F340" i="1"/>
  <c r="F348" i="1"/>
  <c r="F333" i="1"/>
  <c r="F160" i="1"/>
  <c r="F310" i="1"/>
  <c r="F342" i="1"/>
  <c r="F152" i="1"/>
  <c r="F191" i="1"/>
  <c r="F223" i="1"/>
  <c r="F263" i="1"/>
  <c r="F327" i="1"/>
  <c r="F359" i="1"/>
  <c r="F168" i="1"/>
  <c r="F124" i="1"/>
  <c r="F136" i="1"/>
  <c r="F228" i="1"/>
  <c r="F284" i="1"/>
  <c r="F150" i="1"/>
  <c r="F182" i="1"/>
  <c r="F214" i="1"/>
  <c r="F246" i="1"/>
  <c r="F278" i="1"/>
  <c r="F336" i="1"/>
  <c r="F360" i="1"/>
  <c r="C251" i="1"/>
  <c r="F17" i="1"/>
  <c r="F49" i="1"/>
  <c r="F81" i="1"/>
  <c r="F113" i="1"/>
  <c r="F145" i="1"/>
  <c r="F177" i="1"/>
  <c r="F16" i="1"/>
  <c r="F330" i="1"/>
  <c r="F362" i="1"/>
  <c r="F285" i="1"/>
  <c r="F344" i="1"/>
  <c r="F187" i="1"/>
  <c r="F283" i="1"/>
  <c r="F315" i="1"/>
  <c r="F347" i="1"/>
  <c r="F292" i="1"/>
  <c r="F245" i="1"/>
  <c r="F221" i="1"/>
  <c r="F352" i="1"/>
  <c r="F318" i="1"/>
  <c r="F350" i="1"/>
  <c r="F56" i="1"/>
  <c r="F199" i="1"/>
  <c r="F239" i="1"/>
  <c r="F271" i="1"/>
  <c r="F335" i="1"/>
  <c r="F72" i="1"/>
  <c r="B139" i="1"/>
  <c r="C139" i="1" s="1"/>
  <c r="B180" i="1"/>
  <c r="C180" i="1" s="1"/>
  <c r="B196" i="1"/>
  <c r="C196" i="1" s="1"/>
  <c r="B183" i="1"/>
  <c r="C183" i="1" s="1"/>
  <c r="B199" i="1"/>
  <c r="C199" i="1" s="1"/>
  <c r="B286" i="1"/>
  <c r="C286" i="1" s="1"/>
  <c r="B23" i="1"/>
  <c r="C23" i="1" s="1"/>
  <c r="B55" i="1"/>
  <c r="C55" i="1" s="1"/>
  <c r="B87" i="1"/>
  <c r="C87" i="1" s="1"/>
  <c r="B169" i="1"/>
  <c r="C169" i="1" s="1"/>
  <c r="B127" i="1"/>
  <c r="C127" i="1" s="1"/>
  <c r="B83" i="1"/>
  <c r="C83" i="1" s="1"/>
  <c r="B31" i="1"/>
  <c r="C31" i="1" s="1"/>
  <c r="B63" i="1"/>
  <c r="C63" i="1" s="1"/>
  <c r="A119" i="1"/>
  <c r="C119" i="1" s="1"/>
  <c r="B99" i="1"/>
  <c r="C99" i="1" s="1"/>
  <c r="B123" i="1"/>
  <c r="C123" i="1" s="1"/>
  <c r="B95" i="1"/>
  <c r="C95" i="1" s="1"/>
  <c r="A131" i="1"/>
  <c r="C131" i="1" s="1"/>
  <c r="A163" i="1"/>
  <c r="C163" i="1" s="1"/>
  <c r="A91" i="1"/>
  <c r="C91" i="1" s="1"/>
  <c r="B151" i="1"/>
  <c r="C151" i="1" s="1"/>
  <c r="B107" i="1"/>
  <c r="C107" i="1" s="1"/>
  <c r="B215" i="1"/>
  <c r="C215" i="1" s="1"/>
  <c r="A167" i="1"/>
  <c r="C167" i="1" s="1"/>
  <c r="F83" i="1" l="1"/>
  <c r="F270" i="1"/>
  <c r="F140" i="1"/>
  <c r="F54" i="1"/>
  <c r="F265" i="1"/>
  <c r="F190" i="1"/>
  <c r="F229" i="1"/>
  <c r="C111" i="1"/>
  <c r="F254" i="1"/>
  <c r="F170" i="1"/>
  <c r="F189" i="1"/>
  <c r="F351" i="1"/>
  <c r="C329" i="1"/>
  <c r="F235" i="1"/>
  <c r="F70" i="1"/>
  <c r="F121" i="1"/>
  <c r="F45" i="1"/>
  <c r="F38" i="1"/>
  <c r="F287" i="1"/>
  <c r="F211" i="1"/>
  <c r="F286" i="1"/>
  <c r="F204" i="1"/>
  <c r="F132" i="1"/>
  <c r="F105" i="1"/>
  <c r="F268" i="1"/>
  <c r="F57" i="1"/>
  <c r="F243" i="1"/>
  <c r="F259" i="1"/>
  <c r="F174" i="1"/>
  <c r="F61" i="1"/>
  <c r="F41" i="1"/>
  <c r="F319" i="1"/>
  <c r="F93" i="1"/>
  <c r="F157" i="1"/>
  <c r="F195" i="1"/>
  <c r="F35" i="1"/>
  <c r="F89" i="1"/>
  <c r="F153" i="1"/>
  <c r="F109" i="1"/>
  <c r="F300" i="1"/>
  <c r="F52" i="1"/>
  <c r="F3" i="1"/>
  <c r="F158" i="1"/>
  <c r="F51" i="1"/>
  <c r="F99" i="1"/>
  <c r="F102" i="1"/>
  <c r="F179" i="1"/>
  <c r="F67" i="1"/>
  <c r="F84" i="1"/>
  <c r="F115" i="1"/>
  <c r="F227" i="1"/>
  <c r="F257" i="1"/>
  <c r="F25" i="1"/>
  <c r="F173" i="1"/>
  <c r="F131" i="1"/>
  <c r="F19" i="1"/>
  <c r="F137" i="1"/>
  <c r="F5" i="1"/>
  <c r="F73" i="1"/>
  <c r="F281" i="1"/>
  <c r="F116" i="1"/>
  <c r="F289" i="1"/>
  <c r="F30" i="1"/>
  <c r="F2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4EF7A2-3E63-47A1-8BC3-13BCD290C44C}" keepAlive="1" name="Query - 10sept_0_10" description="Connection to the '10sept_0_10' query in the workbook." type="5" refreshedVersion="6" background="1" saveData="1">
    <dbPr connection="Provider=Microsoft.Mashup.OleDb.1;Data Source=$Workbook$;Location=10sept_0_10;Extended Properties=&quot;&quot;" command="SELECT * FROM [10sept_0_10]"/>
  </connection>
  <connection id="2" xr16:uid="{E95B0EE2-B8CA-4F63-B588-8D0A8F34D20A}" keepAlive="1" name="Query - 10sept_0_10 (2)" description="Connection to the '10sept_0_10 (2)' query in the workbook." type="5" refreshedVersion="6" background="1" saveData="1">
    <dbPr connection="Provider=Microsoft.Mashup.OleDb.1;Data Source=$Workbook$;Location=&quot;10sept_0_10 (2)&quot;;Extended Properties=&quot;&quot;" command="SELECT * FROM [10sept_0_10 (2)]"/>
  </connection>
  <connection id="3" xr16:uid="{8B3B0F3B-3C89-45DA-BDF9-67D85EBEB0D5}" keepAlive="1" name="Query - 10sept_0_10 (3)" description="Connection to the '10sept_0_10 (3)' query in the workbook." type="5" refreshedVersion="6" background="1" saveData="1">
    <dbPr connection="Provider=Microsoft.Mashup.OleDb.1;Data Source=$Workbook$;Location=&quot;10sept_0_10 (3)&quot;;Extended Properties=&quot;&quot;" command="SELECT * FROM [10sept_0_10 (3)]"/>
  </connection>
  <connection id="4" xr16:uid="{7CEDA5CD-0B86-420B-86CE-45C71F4D539E}" keepAlive="1" name="Query - 10sept_0_20" description="Connection to the '10sept_0_20' query in the workbook." type="5" refreshedVersion="6" background="1" saveData="1">
    <dbPr connection="Provider=Microsoft.Mashup.OleDb.1;Data Source=$Workbook$;Location=10sept_0_20;Extended Properties=&quot;&quot;" command="SELECT * FROM [10sept_0_20]"/>
  </connection>
  <connection id="5" xr16:uid="{F4118400-62B5-49C3-888E-CCA8B9425462}" keepAlive="1" name="Query - 10sept_0_30" description="Connection to the '10sept_0_30' query in the workbook." type="5" refreshedVersion="6" background="1" saveData="1">
    <dbPr connection="Provider=Microsoft.Mashup.OleDb.1;Data Source=$Workbook$;Location=10sept_0_30;Extended Properties=&quot;&quot;" command="SELECT * FROM [10sept_0_30]"/>
  </connection>
  <connection id="6" xr16:uid="{E3420511-6CCD-463C-8175-EC697F76E07C}" keepAlive="1" name="Query - 10sept_0_40" description="Connection to the '10sept_0_40' query in the workbook." type="5" refreshedVersion="6" background="1">
    <dbPr connection="Provider=Microsoft.Mashup.OleDb.1;Data Source=$Workbook$;Location=10sept_0_40;Extended Properties=&quot;&quot;" command="SELECT * FROM [10sept_0_40]"/>
  </connection>
  <connection id="7" xr16:uid="{1C29F111-5538-431B-BE71-A0AABB63A3AE}" keepAlive="1" name="Query - 10sept_0_50" description="Connection to the '10sept_0_50' query in the workbook." type="5" refreshedVersion="6" background="1">
    <dbPr connection="Provider=Microsoft.Mashup.OleDb.1;Data Source=$Workbook$;Location=10sept_0_50;Extended Properties=&quot;&quot;" command="SELECT * FROM [10sept_0_50]"/>
  </connection>
  <connection id="8" xr16:uid="{CFA0232E-2569-4BB2-9A8A-A3D0044DCBD9}" keepAlive="1" name="Query - 10sept_0_all" description="Connection to the '10sept_0_all' query in the workbook." type="5" refreshedVersion="6" background="1" saveData="1">
    <dbPr connection="Provider=Microsoft.Mashup.OleDb.1;Data Source=$Workbook$;Location=10sept_0_all;Extended Properties=&quot;&quot;" command="SELECT * FROM [10sept_0_all]"/>
  </connection>
  <connection id="9" xr16:uid="{BC3FDF9F-8BB0-45E6-AC3D-961A914D1042}" keepAlive="1" name="Query - 12sept_30_10" description="Connection to the '12sept_30_10' query in the workbook." type="5" refreshedVersion="6" background="1">
    <dbPr connection="Provider=Microsoft.Mashup.OleDb.1;Data Source=$Workbook$;Location=12sept_30_10;Extended Properties=&quot;&quot;" command="SELECT * FROM [12sept_30_10]"/>
  </connection>
  <connection id="10" xr16:uid="{18FAE313-D2C2-4F45-BD5E-2D1C8841CE36}" keepAlive="1" name="Query - 12sept_30_20" description="Connection to the '12sept_30_20' query in the workbook." type="5" refreshedVersion="6" background="1">
    <dbPr connection="Provider=Microsoft.Mashup.OleDb.1;Data Source=$Workbook$;Location=12sept_30_20;Extended Properties=&quot;&quot;" command="SELECT * FROM [12sept_30_20]"/>
  </connection>
  <connection id="11" xr16:uid="{4A9DB64C-87EC-4837-B8C4-A0500D5C605D}" keepAlive="1" name="Query - 12sept_30_30" description="Connection to the '12sept_30_30' query in the workbook." type="5" refreshedVersion="6" background="1">
    <dbPr connection="Provider=Microsoft.Mashup.OleDb.1;Data Source=$Workbook$;Location=12sept_30_30;Extended Properties=&quot;&quot;" command="SELECT * FROM [12sept_30_30]"/>
  </connection>
  <connection id="12" xr16:uid="{36463B12-82F1-410C-AEDA-47B0514D1463}" keepAlive="1" name="Query - 12sept_30_40" description="Connection to the '12sept_30_40' query in the workbook." type="5" refreshedVersion="6" background="1">
    <dbPr connection="Provider=Microsoft.Mashup.OleDb.1;Data Source=$Workbook$;Location=12sept_30_40;Extended Properties=&quot;&quot;" command="SELECT * FROM [12sept_30_40]"/>
  </connection>
  <connection id="13" xr16:uid="{01233860-91CC-4018-A126-B69A602AA936}" keepAlive="1" name="Query - 12sept_30_50" description="Connection to the '12sept_30_50' query in the workbook." type="5" refreshedVersion="6" background="1">
    <dbPr connection="Provider=Microsoft.Mashup.OleDb.1;Data Source=$Workbook$;Location=12sept_30_50;Extended Properties=&quot;&quot;" command="SELECT * FROM [12sept_30_50]"/>
  </connection>
  <connection id="14" xr16:uid="{08DA610C-8ED6-4BDD-8FBD-5E19D9572A21}" keepAlive="1" name="Query - 12sept_30_all" description="Connection to the '12sept_30_all' query in the workbook." type="5" refreshedVersion="6" background="1">
    <dbPr connection="Provider=Microsoft.Mashup.OleDb.1;Data Source=$Workbook$;Location=12sept_30_all;Extended Properties=&quot;&quot;" command="SELECT * FROM [12sept_30_all]"/>
  </connection>
  <connection id="15" xr16:uid="{FA131C2C-16A0-428B-BE14-2EAD5BA4E432}" keepAlive="1" name="Query - 12sept_60_10" description="Connection to the '12sept_60_10' query in the workbook." type="5" refreshedVersion="6" background="1">
    <dbPr connection="Provider=Microsoft.Mashup.OleDb.1;Data Source=$Workbook$;Location=12sept_60_10;Extended Properties=&quot;&quot;" command="SELECT * FROM [12sept_60_10]"/>
  </connection>
  <connection id="16" xr16:uid="{D19CC6AB-3180-4463-B90D-EC61BBF5184D}" keepAlive="1" name="Query - 12sept_60_20" description="Connection to the '12sept_60_20' query in the workbook." type="5" refreshedVersion="6" background="1" saveData="1">
    <dbPr connection="Provider=Microsoft.Mashup.OleDb.1;Data Source=$Workbook$;Location=12sept_60_20;Extended Properties=&quot;&quot;" command="SELECT * FROM [12sept_60_20]"/>
  </connection>
  <connection id="17" xr16:uid="{566A8EA8-21A4-4E5D-99FF-6B74077C0A5F}" keepAlive="1" name="Query - 12sept_60_30" description="Connection to the '12sept_60_30' query in the workbook." type="5" refreshedVersion="6" background="1" saveData="1">
    <dbPr connection="Provider=Microsoft.Mashup.OleDb.1;Data Source=$Workbook$;Location=12sept_60_30;Extended Properties=&quot;&quot;" command="SELECT * FROM [12sept_60_30]"/>
  </connection>
  <connection id="18" xr16:uid="{D5EFBC76-A159-4662-A89B-8840F8487BA0}" keepAlive="1" name="Query - 12sept_60_30 (2)" description="Connection to the '12sept_60_30 (2)' query in the workbook." type="5" refreshedVersion="6" background="1">
    <dbPr connection="Provider=Microsoft.Mashup.OleDb.1;Data Source=$Workbook$;Location=&quot;12sept_60_30 (2)&quot;;Extended Properties=&quot;&quot;" command="SELECT * FROM [12sept_60_30 (2)]"/>
  </connection>
  <connection id="19" xr16:uid="{7E592DE3-BC2A-4ABD-AAD4-45DAD112DA17}" keepAlive="1" name="Query - 12sept_60_40" description="Connection to the '12sept_60_40' query in the workbook." type="5" refreshedVersion="6" background="1">
    <dbPr connection="Provider=Microsoft.Mashup.OleDb.1;Data Source=$Workbook$;Location=12sept_60_40;Extended Properties=&quot;&quot;" command="SELECT * FROM [12sept_60_40]"/>
  </connection>
  <connection id="20" xr16:uid="{7F1C9922-1C57-4B87-A7DF-E421E533C20E}" keepAlive="1" name="Query - 12sept_60_40 (2)" description="Connection to the '12sept_60_40 (2)' query in the workbook." type="5" refreshedVersion="6" background="1" saveData="1">
    <dbPr connection="Provider=Microsoft.Mashup.OleDb.1;Data Source=$Workbook$;Location=&quot;12sept_60_40 (2)&quot;;Extended Properties=&quot;&quot;" command="SELECT * FROM [12sept_60_40 (2)]"/>
  </connection>
  <connection id="21" xr16:uid="{7B480128-0FCD-4F35-B3C2-B62A242A3EA5}" keepAlive="1" name="Query - 12sept_60_50" description="Connection to the '12sept_60_50' query in the workbook." type="5" refreshedVersion="6" background="1" saveData="1">
    <dbPr connection="Provider=Microsoft.Mashup.OleDb.1;Data Source=$Workbook$;Location=12sept_60_50;Extended Properties=&quot;&quot;" command="SELECT * FROM [12sept_60_50]"/>
  </connection>
  <connection id="22" xr16:uid="{7F2EC239-D182-41A3-AA08-978B40999DDA}" keepAlive="1" name="Query - 12sept_60_all" description="Connection to the '12sept_60_all' query in the workbook." type="5" refreshedVersion="6" background="1" saveData="1">
    <dbPr connection="Provider=Microsoft.Mashup.OleDb.1;Data Source=$Workbook$;Location=12sept_60_all;Extended Properties=&quot;&quot;" command="SELECT * FROM [12sept_60_all]"/>
  </connection>
</connections>
</file>

<file path=xl/sharedStrings.xml><?xml version="1.0" encoding="utf-8"?>
<sst xmlns="http://schemas.openxmlformats.org/spreadsheetml/2006/main" count="1234" uniqueCount="29">
  <si>
    <t>Column2</t>
  </si>
  <si>
    <t>Column3</t>
  </si>
  <si>
    <t>Column4</t>
  </si>
  <si>
    <t>Column5</t>
  </si>
  <si>
    <t>Column6</t>
  </si>
  <si>
    <t>x1</t>
  </si>
  <si>
    <t>y1</t>
  </si>
  <si>
    <t>mag</t>
  </si>
  <si>
    <t>x2</t>
  </si>
  <si>
    <t>y2</t>
  </si>
  <si>
    <t>Azumuth</t>
  </si>
  <si>
    <t>Horizontal mag</t>
  </si>
  <si>
    <t>Horizontal phase</t>
  </si>
  <si>
    <t>Azimuth</t>
  </si>
  <si>
    <t>H_mag</t>
  </si>
  <si>
    <t>H_phase</t>
  </si>
  <si>
    <t>V_mag</t>
  </si>
  <si>
    <t>V_phase</t>
  </si>
  <si>
    <t>Verical mag</t>
  </si>
  <si>
    <t>Vertical phase</t>
  </si>
  <si>
    <t>H_x</t>
  </si>
  <si>
    <t>H_y</t>
  </si>
  <si>
    <t>V_x</t>
  </si>
  <si>
    <t>V_y</t>
  </si>
  <si>
    <t>Column1</t>
  </si>
  <si>
    <t>H_mag_adj</t>
  </si>
  <si>
    <t>V_mag_adj</t>
  </si>
  <si>
    <t>v_mag_adj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</si>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</sst>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H_mag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'10'!$B$2:$B$363</c:f>
              <c:numCache>
                <c:formatCode>General</c:formatCode>
                <c:ptCount val="362"/>
                <c:pt idx="0">
                  <c:v>0</c:v>
                </c:pt>
                <c:pt idx="1">
                  <c:v>-32.51</c:v>
                </c:pt>
                <c:pt idx="2">
                  <c:v>-31.18</c:v>
                </c:pt>
                <c:pt idx="3">
                  <c:v>-30.41</c:v>
                </c:pt>
                <c:pt idx="4">
                  <c:v>-29.77</c:v>
                </c:pt>
                <c:pt idx="5">
                  <c:v>-29.35</c:v>
                </c:pt>
                <c:pt idx="6">
                  <c:v>-29.32</c:v>
                </c:pt>
                <c:pt idx="7">
                  <c:v>-29.77</c:v>
                </c:pt>
                <c:pt idx="8">
                  <c:v>-30.35</c:v>
                </c:pt>
                <c:pt idx="9">
                  <c:v>-31.25</c:v>
                </c:pt>
                <c:pt idx="10">
                  <c:v>-31.89</c:v>
                </c:pt>
                <c:pt idx="11">
                  <c:v>-32.979999999999997</c:v>
                </c:pt>
                <c:pt idx="12">
                  <c:v>-32.57</c:v>
                </c:pt>
                <c:pt idx="13">
                  <c:v>-31.79</c:v>
                </c:pt>
                <c:pt idx="14">
                  <c:v>-30.85</c:v>
                </c:pt>
                <c:pt idx="15">
                  <c:v>-29.85</c:v>
                </c:pt>
                <c:pt idx="16">
                  <c:v>-28.62</c:v>
                </c:pt>
                <c:pt idx="17">
                  <c:v>-27.83</c:v>
                </c:pt>
                <c:pt idx="18">
                  <c:v>-26.8</c:v>
                </c:pt>
                <c:pt idx="19">
                  <c:v>-25.99</c:v>
                </c:pt>
                <c:pt idx="20">
                  <c:v>-25.16</c:v>
                </c:pt>
                <c:pt idx="21">
                  <c:v>-24.59</c:v>
                </c:pt>
                <c:pt idx="22">
                  <c:v>-24.19</c:v>
                </c:pt>
                <c:pt idx="23">
                  <c:v>-24.1</c:v>
                </c:pt>
                <c:pt idx="24">
                  <c:v>-24.19</c:v>
                </c:pt>
                <c:pt idx="25">
                  <c:v>-24.63</c:v>
                </c:pt>
                <c:pt idx="26">
                  <c:v>-25.5</c:v>
                </c:pt>
                <c:pt idx="27">
                  <c:v>-26.7</c:v>
                </c:pt>
                <c:pt idx="28">
                  <c:v>-28.29</c:v>
                </c:pt>
                <c:pt idx="29">
                  <c:v>-30.04</c:v>
                </c:pt>
                <c:pt idx="30">
                  <c:v>-31.67</c:v>
                </c:pt>
                <c:pt idx="31">
                  <c:v>-33.700000000000003</c:v>
                </c:pt>
                <c:pt idx="32">
                  <c:v>-34.85</c:v>
                </c:pt>
                <c:pt idx="33">
                  <c:v>-36.04</c:v>
                </c:pt>
                <c:pt idx="34">
                  <c:v>-37.729999999999997</c:v>
                </c:pt>
                <c:pt idx="35">
                  <c:v>-40.020000000000003</c:v>
                </c:pt>
                <c:pt idx="36">
                  <c:v>-43.07</c:v>
                </c:pt>
                <c:pt idx="37">
                  <c:v>-46.2</c:v>
                </c:pt>
                <c:pt idx="38">
                  <c:v>-42.39</c:v>
                </c:pt>
                <c:pt idx="39">
                  <c:v>-37.49</c:v>
                </c:pt>
                <c:pt idx="40">
                  <c:v>-34.659999999999997</c:v>
                </c:pt>
                <c:pt idx="41">
                  <c:v>-32.53</c:v>
                </c:pt>
                <c:pt idx="42">
                  <c:v>-31.08</c:v>
                </c:pt>
                <c:pt idx="43">
                  <c:v>-29.81</c:v>
                </c:pt>
                <c:pt idx="44">
                  <c:v>-28.64</c:v>
                </c:pt>
                <c:pt idx="45">
                  <c:v>-27.78</c:v>
                </c:pt>
                <c:pt idx="46">
                  <c:v>-26.85</c:v>
                </c:pt>
                <c:pt idx="47">
                  <c:v>-25.8</c:v>
                </c:pt>
                <c:pt idx="48">
                  <c:v>-25.04</c:v>
                </c:pt>
                <c:pt idx="49">
                  <c:v>-24.36</c:v>
                </c:pt>
                <c:pt idx="50">
                  <c:v>-23.97</c:v>
                </c:pt>
                <c:pt idx="51">
                  <c:v>-23.83</c:v>
                </c:pt>
                <c:pt idx="52">
                  <c:v>-23.96</c:v>
                </c:pt>
                <c:pt idx="53">
                  <c:v>-24.24</c:v>
                </c:pt>
                <c:pt idx="54">
                  <c:v>-24.64</c:v>
                </c:pt>
                <c:pt idx="55">
                  <c:v>-24.28</c:v>
                </c:pt>
                <c:pt idx="56">
                  <c:v>-23.26</c:v>
                </c:pt>
                <c:pt idx="57">
                  <c:v>-21.89</c:v>
                </c:pt>
                <c:pt idx="58">
                  <c:v>-20.73</c:v>
                </c:pt>
                <c:pt idx="59">
                  <c:v>-19.73</c:v>
                </c:pt>
                <c:pt idx="60">
                  <c:v>-19.22</c:v>
                </c:pt>
                <c:pt idx="61">
                  <c:v>-18.98</c:v>
                </c:pt>
                <c:pt idx="62">
                  <c:v>-19.13</c:v>
                </c:pt>
                <c:pt idx="63">
                  <c:v>-19.66</c:v>
                </c:pt>
                <c:pt idx="64">
                  <c:v>-20.47</c:v>
                </c:pt>
                <c:pt idx="65">
                  <c:v>-21.37</c:v>
                </c:pt>
                <c:pt idx="66">
                  <c:v>-22.61</c:v>
                </c:pt>
                <c:pt idx="67">
                  <c:v>-23.92</c:v>
                </c:pt>
                <c:pt idx="68">
                  <c:v>-24.93</c:v>
                </c:pt>
                <c:pt idx="69">
                  <c:v>-25.04</c:v>
                </c:pt>
                <c:pt idx="70">
                  <c:v>-24.69</c:v>
                </c:pt>
                <c:pt idx="71">
                  <c:v>-23.86</c:v>
                </c:pt>
                <c:pt idx="72">
                  <c:v>-23.51</c:v>
                </c:pt>
                <c:pt idx="73">
                  <c:v>-23.56</c:v>
                </c:pt>
                <c:pt idx="74">
                  <c:v>-24.26</c:v>
                </c:pt>
                <c:pt idx="75">
                  <c:v>-25.63</c:v>
                </c:pt>
                <c:pt idx="76">
                  <c:v>-27.43</c:v>
                </c:pt>
                <c:pt idx="77">
                  <c:v>-28.64</c:v>
                </c:pt>
                <c:pt idx="78">
                  <c:v>-27.89</c:v>
                </c:pt>
                <c:pt idx="79">
                  <c:v>-25.77</c:v>
                </c:pt>
                <c:pt idx="80">
                  <c:v>-23.84</c:v>
                </c:pt>
                <c:pt idx="81">
                  <c:v>-22.54</c:v>
                </c:pt>
                <c:pt idx="82">
                  <c:v>-21.78</c:v>
                </c:pt>
                <c:pt idx="83">
                  <c:v>-21.27</c:v>
                </c:pt>
                <c:pt idx="84">
                  <c:v>-21.01</c:v>
                </c:pt>
                <c:pt idx="85">
                  <c:v>-21.07</c:v>
                </c:pt>
                <c:pt idx="86">
                  <c:v>-21.23</c:v>
                </c:pt>
                <c:pt idx="87">
                  <c:v>-21.27</c:v>
                </c:pt>
                <c:pt idx="88">
                  <c:v>-20.94</c:v>
                </c:pt>
                <c:pt idx="89">
                  <c:v>-20.32</c:v>
                </c:pt>
                <c:pt idx="90">
                  <c:v>-19.46</c:v>
                </c:pt>
                <c:pt idx="91">
                  <c:v>-18.54</c:v>
                </c:pt>
                <c:pt idx="92">
                  <c:v>-17.75</c:v>
                </c:pt>
                <c:pt idx="93">
                  <c:v>-17.04</c:v>
                </c:pt>
                <c:pt idx="94">
                  <c:v>-16.649999999999999</c:v>
                </c:pt>
                <c:pt idx="95">
                  <c:v>-16.399999999999999</c:v>
                </c:pt>
                <c:pt idx="96">
                  <c:v>-16.36</c:v>
                </c:pt>
                <c:pt idx="97">
                  <c:v>-16.27</c:v>
                </c:pt>
                <c:pt idx="98">
                  <c:v>-16</c:v>
                </c:pt>
                <c:pt idx="99">
                  <c:v>-15.52</c:v>
                </c:pt>
                <c:pt idx="100">
                  <c:v>-14.91</c:v>
                </c:pt>
                <c:pt idx="101">
                  <c:v>-14.35</c:v>
                </c:pt>
                <c:pt idx="102">
                  <c:v>-13.97</c:v>
                </c:pt>
                <c:pt idx="103">
                  <c:v>-13.65</c:v>
                </c:pt>
                <c:pt idx="104">
                  <c:v>-13.42</c:v>
                </c:pt>
                <c:pt idx="105">
                  <c:v>-13.16</c:v>
                </c:pt>
                <c:pt idx="106">
                  <c:v>-12.84</c:v>
                </c:pt>
                <c:pt idx="107">
                  <c:v>-12.51</c:v>
                </c:pt>
                <c:pt idx="108">
                  <c:v>-12.09</c:v>
                </c:pt>
                <c:pt idx="109">
                  <c:v>-11.71</c:v>
                </c:pt>
                <c:pt idx="110">
                  <c:v>-11.43</c:v>
                </c:pt>
                <c:pt idx="111">
                  <c:v>-11.09</c:v>
                </c:pt>
                <c:pt idx="112">
                  <c:v>-10.84</c:v>
                </c:pt>
                <c:pt idx="113">
                  <c:v>-10.64</c:v>
                </c:pt>
                <c:pt idx="114">
                  <c:v>-10.38</c:v>
                </c:pt>
                <c:pt idx="115">
                  <c:v>-10.1</c:v>
                </c:pt>
                <c:pt idx="116">
                  <c:v>-9.75</c:v>
                </c:pt>
                <c:pt idx="117">
                  <c:v>-9.44</c:v>
                </c:pt>
                <c:pt idx="118">
                  <c:v>-9.09</c:v>
                </c:pt>
                <c:pt idx="119">
                  <c:v>-8.77</c:v>
                </c:pt>
                <c:pt idx="120">
                  <c:v>-8.48</c:v>
                </c:pt>
                <c:pt idx="121">
                  <c:v>-8.26</c:v>
                </c:pt>
                <c:pt idx="122">
                  <c:v>-8.07</c:v>
                </c:pt>
                <c:pt idx="123">
                  <c:v>-7.8</c:v>
                </c:pt>
                <c:pt idx="124">
                  <c:v>-7.54</c:v>
                </c:pt>
                <c:pt idx="125">
                  <c:v>-7.22</c:v>
                </c:pt>
                <c:pt idx="126">
                  <c:v>-6.86</c:v>
                </c:pt>
                <c:pt idx="127">
                  <c:v>-6.49</c:v>
                </c:pt>
                <c:pt idx="128">
                  <c:v>-6.12</c:v>
                </c:pt>
                <c:pt idx="129">
                  <c:v>-5.8</c:v>
                </c:pt>
                <c:pt idx="130">
                  <c:v>-5.52</c:v>
                </c:pt>
                <c:pt idx="131">
                  <c:v>-5.26</c:v>
                </c:pt>
                <c:pt idx="132">
                  <c:v>-5</c:v>
                </c:pt>
                <c:pt idx="133">
                  <c:v>-4.78</c:v>
                </c:pt>
                <c:pt idx="134">
                  <c:v>-4.51</c:v>
                </c:pt>
                <c:pt idx="135">
                  <c:v>-4.22</c:v>
                </c:pt>
                <c:pt idx="136">
                  <c:v>-3.95</c:v>
                </c:pt>
                <c:pt idx="137">
                  <c:v>-3.73</c:v>
                </c:pt>
                <c:pt idx="138">
                  <c:v>-3.53</c:v>
                </c:pt>
                <c:pt idx="139">
                  <c:v>-3.39</c:v>
                </c:pt>
                <c:pt idx="140">
                  <c:v>-3.27</c:v>
                </c:pt>
                <c:pt idx="141">
                  <c:v>-3.17</c:v>
                </c:pt>
                <c:pt idx="142">
                  <c:v>-3.06</c:v>
                </c:pt>
                <c:pt idx="143">
                  <c:v>-2.92</c:v>
                </c:pt>
                <c:pt idx="144">
                  <c:v>-2.76</c:v>
                </c:pt>
                <c:pt idx="145">
                  <c:v>-2.58</c:v>
                </c:pt>
                <c:pt idx="146">
                  <c:v>-2.44</c:v>
                </c:pt>
                <c:pt idx="147">
                  <c:v>-2.33</c:v>
                </c:pt>
                <c:pt idx="148">
                  <c:v>-2.23</c:v>
                </c:pt>
                <c:pt idx="149">
                  <c:v>-2.19</c:v>
                </c:pt>
                <c:pt idx="150">
                  <c:v>-2.12</c:v>
                </c:pt>
                <c:pt idx="151">
                  <c:v>-2.09</c:v>
                </c:pt>
                <c:pt idx="152">
                  <c:v>-2.06</c:v>
                </c:pt>
                <c:pt idx="153">
                  <c:v>-2.02</c:v>
                </c:pt>
                <c:pt idx="154">
                  <c:v>-1.97</c:v>
                </c:pt>
                <c:pt idx="155">
                  <c:v>-1.93</c:v>
                </c:pt>
                <c:pt idx="156">
                  <c:v>-1.9</c:v>
                </c:pt>
                <c:pt idx="157">
                  <c:v>-1.86</c:v>
                </c:pt>
                <c:pt idx="158">
                  <c:v>-1.81</c:v>
                </c:pt>
                <c:pt idx="159">
                  <c:v>-1.74</c:v>
                </c:pt>
                <c:pt idx="160">
                  <c:v>-1.63</c:v>
                </c:pt>
                <c:pt idx="161">
                  <c:v>-1.51</c:v>
                </c:pt>
                <c:pt idx="162">
                  <c:v>-1.38</c:v>
                </c:pt>
                <c:pt idx="163">
                  <c:v>-1.23</c:v>
                </c:pt>
                <c:pt idx="164">
                  <c:v>-1.07</c:v>
                </c:pt>
                <c:pt idx="165">
                  <c:v>-0.93</c:v>
                </c:pt>
                <c:pt idx="166">
                  <c:v>-0.78</c:v>
                </c:pt>
                <c:pt idx="167">
                  <c:v>-0.65</c:v>
                </c:pt>
                <c:pt idx="168">
                  <c:v>-0.51</c:v>
                </c:pt>
                <c:pt idx="169">
                  <c:v>-0.39</c:v>
                </c:pt>
                <c:pt idx="170">
                  <c:v>-0.27</c:v>
                </c:pt>
                <c:pt idx="171">
                  <c:v>-0.17</c:v>
                </c:pt>
                <c:pt idx="172">
                  <c:v>-0.08</c:v>
                </c:pt>
                <c:pt idx="173">
                  <c:v>-0.03</c:v>
                </c:pt>
                <c:pt idx="174">
                  <c:v>0</c:v>
                </c:pt>
                <c:pt idx="175">
                  <c:v>-0.01</c:v>
                </c:pt>
                <c:pt idx="176">
                  <c:v>-0.02</c:v>
                </c:pt>
                <c:pt idx="177">
                  <c:v>-0.04</c:v>
                </c:pt>
                <c:pt idx="178">
                  <c:v>-0.06</c:v>
                </c:pt>
                <c:pt idx="179">
                  <c:v>-0.08</c:v>
                </c:pt>
                <c:pt idx="180">
                  <c:v>-0.09</c:v>
                </c:pt>
                <c:pt idx="181">
                  <c:v>-0.1</c:v>
                </c:pt>
                <c:pt idx="182">
                  <c:v>-0.14000000000000001</c:v>
                </c:pt>
                <c:pt idx="183">
                  <c:v>-0.19</c:v>
                </c:pt>
                <c:pt idx="184">
                  <c:v>-0.24</c:v>
                </c:pt>
                <c:pt idx="185">
                  <c:v>-0.31</c:v>
                </c:pt>
                <c:pt idx="186">
                  <c:v>-0.38</c:v>
                </c:pt>
                <c:pt idx="187">
                  <c:v>-0.44</c:v>
                </c:pt>
                <c:pt idx="188">
                  <c:v>-0.49</c:v>
                </c:pt>
                <c:pt idx="189">
                  <c:v>-0.53</c:v>
                </c:pt>
                <c:pt idx="190">
                  <c:v>-0.54</c:v>
                </c:pt>
                <c:pt idx="191">
                  <c:v>-0.52</c:v>
                </c:pt>
                <c:pt idx="192">
                  <c:v>-0.5</c:v>
                </c:pt>
                <c:pt idx="193">
                  <c:v>-0.46</c:v>
                </c:pt>
                <c:pt idx="194">
                  <c:v>-0.33</c:v>
                </c:pt>
                <c:pt idx="195">
                  <c:v>-0.22</c:v>
                </c:pt>
                <c:pt idx="196">
                  <c:v>-0.15</c:v>
                </c:pt>
                <c:pt idx="197">
                  <c:v>-0.15</c:v>
                </c:pt>
                <c:pt idx="198">
                  <c:v>-0.1</c:v>
                </c:pt>
                <c:pt idx="199">
                  <c:v>-7.0000000000000007E-2</c:v>
                </c:pt>
                <c:pt idx="200">
                  <c:v>-0.03</c:v>
                </c:pt>
                <c:pt idx="201">
                  <c:v>-0.02</c:v>
                </c:pt>
                <c:pt idx="202">
                  <c:v>-0.03</c:v>
                </c:pt>
                <c:pt idx="203">
                  <c:v>-0.06</c:v>
                </c:pt>
                <c:pt idx="204">
                  <c:v>-0.1</c:v>
                </c:pt>
                <c:pt idx="205">
                  <c:v>-0.16</c:v>
                </c:pt>
                <c:pt idx="206">
                  <c:v>-0.23</c:v>
                </c:pt>
                <c:pt idx="207">
                  <c:v>-0.31</c:v>
                </c:pt>
                <c:pt idx="208">
                  <c:v>-0.4</c:v>
                </c:pt>
                <c:pt idx="209">
                  <c:v>-0.5</c:v>
                </c:pt>
                <c:pt idx="210">
                  <c:v>-0.59</c:v>
                </c:pt>
                <c:pt idx="211">
                  <c:v>-0.67</c:v>
                </c:pt>
                <c:pt idx="212">
                  <c:v>-0.75</c:v>
                </c:pt>
                <c:pt idx="213">
                  <c:v>-0.82</c:v>
                </c:pt>
                <c:pt idx="214">
                  <c:v>-0.89</c:v>
                </c:pt>
                <c:pt idx="215">
                  <c:v>-0.94</c:v>
                </c:pt>
                <c:pt idx="216">
                  <c:v>-0.98</c:v>
                </c:pt>
                <c:pt idx="217">
                  <c:v>-1.04</c:v>
                </c:pt>
                <c:pt idx="218">
                  <c:v>-1.06</c:v>
                </c:pt>
                <c:pt idx="219">
                  <c:v>-1.06</c:v>
                </c:pt>
                <c:pt idx="220">
                  <c:v>-1.0900000000000001</c:v>
                </c:pt>
                <c:pt idx="221">
                  <c:v>-1.0900000000000001</c:v>
                </c:pt>
                <c:pt idx="222">
                  <c:v>-1.1200000000000001</c:v>
                </c:pt>
                <c:pt idx="223">
                  <c:v>-1.1599999999999999</c:v>
                </c:pt>
                <c:pt idx="224">
                  <c:v>-1.23</c:v>
                </c:pt>
                <c:pt idx="225">
                  <c:v>-1.33</c:v>
                </c:pt>
                <c:pt idx="226">
                  <c:v>-1.42</c:v>
                </c:pt>
                <c:pt idx="227">
                  <c:v>-1.58</c:v>
                </c:pt>
                <c:pt idx="228">
                  <c:v>-1.75</c:v>
                </c:pt>
                <c:pt idx="229">
                  <c:v>-1.93</c:v>
                </c:pt>
                <c:pt idx="230">
                  <c:v>-2.12</c:v>
                </c:pt>
                <c:pt idx="231">
                  <c:v>-2.33</c:v>
                </c:pt>
                <c:pt idx="232">
                  <c:v>-2.54</c:v>
                </c:pt>
                <c:pt idx="233">
                  <c:v>-2.75</c:v>
                </c:pt>
                <c:pt idx="234">
                  <c:v>-2.95</c:v>
                </c:pt>
                <c:pt idx="235">
                  <c:v>-3.22</c:v>
                </c:pt>
                <c:pt idx="236">
                  <c:v>-3.52</c:v>
                </c:pt>
                <c:pt idx="237">
                  <c:v>-3.83</c:v>
                </c:pt>
                <c:pt idx="238">
                  <c:v>-4.1500000000000004</c:v>
                </c:pt>
                <c:pt idx="239">
                  <c:v>-4.4800000000000004</c:v>
                </c:pt>
                <c:pt idx="240">
                  <c:v>-4.84</c:v>
                </c:pt>
                <c:pt idx="241">
                  <c:v>-5.18</c:v>
                </c:pt>
                <c:pt idx="242">
                  <c:v>-5.52</c:v>
                </c:pt>
                <c:pt idx="243">
                  <c:v>-5.9</c:v>
                </c:pt>
                <c:pt idx="244">
                  <c:v>-6.29</c:v>
                </c:pt>
                <c:pt idx="245">
                  <c:v>-6.68</c:v>
                </c:pt>
                <c:pt idx="246">
                  <c:v>-7.09</c:v>
                </c:pt>
                <c:pt idx="247">
                  <c:v>-7.49</c:v>
                </c:pt>
                <c:pt idx="248">
                  <c:v>-7.85</c:v>
                </c:pt>
                <c:pt idx="249">
                  <c:v>-8.2100000000000009</c:v>
                </c:pt>
                <c:pt idx="250">
                  <c:v>-8.56</c:v>
                </c:pt>
                <c:pt idx="251">
                  <c:v>-8.9499999999999993</c:v>
                </c:pt>
                <c:pt idx="252">
                  <c:v>-9.3699999999999992</c:v>
                </c:pt>
                <c:pt idx="253">
                  <c:v>-9.74</c:v>
                </c:pt>
                <c:pt idx="254">
                  <c:v>-10.11</c:v>
                </c:pt>
                <c:pt idx="255">
                  <c:v>-10.52</c:v>
                </c:pt>
                <c:pt idx="256">
                  <c:v>-10.84</c:v>
                </c:pt>
                <c:pt idx="257">
                  <c:v>-11.2</c:v>
                </c:pt>
                <c:pt idx="258">
                  <c:v>-11.52</c:v>
                </c:pt>
                <c:pt idx="259">
                  <c:v>-11.84</c:v>
                </c:pt>
                <c:pt idx="260">
                  <c:v>-12.17</c:v>
                </c:pt>
                <c:pt idx="261">
                  <c:v>-12.47</c:v>
                </c:pt>
                <c:pt idx="262">
                  <c:v>-12.74</c:v>
                </c:pt>
                <c:pt idx="263">
                  <c:v>-13.02</c:v>
                </c:pt>
                <c:pt idx="264">
                  <c:v>-13.27</c:v>
                </c:pt>
                <c:pt idx="265">
                  <c:v>-13.57</c:v>
                </c:pt>
                <c:pt idx="266">
                  <c:v>-13.89</c:v>
                </c:pt>
                <c:pt idx="267">
                  <c:v>-14.25</c:v>
                </c:pt>
                <c:pt idx="268">
                  <c:v>-14.73</c:v>
                </c:pt>
                <c:pt idx="269">
                  <c:v>-15.22</c:v>
                </c:pt>
                <c:pt idx="270">
                  <c:v>-15.63</c:v>
                </c:pt>
                <c:pt idx="271">
                  <c:v>-16.12</c:v>
                </c:pt>
                <c:pt idx="272">
                  <c:v>-16.399999999999999</c:v>
                </c:pt>
                <c:pt idx="273">
                  <c:v>-16.600000000000001</c:v>
                </c:pt>
                <c:pt idx="274">
                  <c:v>-16.649999999999999</c:v>
                </c:pt>
                <c:pt idx="275">
                  <c:v>-16.600000000000001</c:v>
                </c:pt>
                <c:pt idx="276">
                  <c:v>-16.55</c:v>
                </c:pt>
                <c:pt idx="277">
                  <c:v>-16.5</c:v>
                </c:pt>
                <c:pt idx="278">
                  <c:v>-16.52</c:v>
                </c:pt>
                <c:pt idx="279">
                  <c:v>-16.66</c:v>
                </c:pt>
                <c:pt idx="280">
                  <c:v>-16.82</c:v>
                </c:pt>
                <c:pt idx="281">
                  <c:v>-17.05</c:v>
                </c:pt>
                <c:pt idx="282">
                  <c:v>-17.239999999999998</c:v>
                </c:pt>
                <c:pt idx="283">
                  <c:v>-17.440000000000001</c:v>
                </c:pt>
                <c:pt idx="284">
                  <c:v>-17.559999999999999</c:v>
                </c:pt>
                <c:pt idx="285">
                  <c:v>-17.73</c:v>
                </c:pt>
                <c:pt idx="286">
                  <c:v>-17.87</c:v>
                </c:pt>
                <c:pt idx="287">
                  <c:v>-18.04</c:v>
                </c:pt>
                <c:pt idx="288">
                  <c:v>-18.309999999999999</c:v>
                </c:pt>
                <c:pt idx="289">
                  <c:v>-18.55</c:v>
                </c:pt>
                <c:pt idx="290">
                  <c:v>-18.8</c:v>
                </c:pt>
                <c:pt idx="291">
                  <c:v>-18.89</c:v>
                </c:pt>
                <c:pt idx="292">
                  <c:v>-19.03</c:v>
                </c:pt>
                <c:pt idx="293">
                  <c:v>-19.13</c:v>
                </c:pt>
                <c:pt idx="294">
                  <c:v>-19.239999999999998</c:v>
                </c:pt>
                <c:pt idx="295">
                  <c:v>-19.420000000000002</c:v>
                </c:pt>
                <c:pt idx="296">
                  <c:v>-19.84</c:v>
                </c:pt>
                <c:pt idx="297">
                  <c:v>-20.41</c:v>
                </c:pt>
                <c:pt idx="298">
                  <c:v>-21.08</c:v>
                </c:pt>
                <c:pt idx="299">
                  <c:v>-21.59</c:v>
                </c:pt>
                <c:pt idx="300">
                  <c:v>-21.97</c:v>
                </c:pt>
                <c:pt idx="301">
                  <c:v>-21.96</c:v>
                </c:pt>
                <c:pt idx="302">
                  <c:v>-22.02</c:v>
                </c:pt>
                <c:pt idx="303">
                  <c:v>-22.24</c:v>
                </c:pt>
                <c:pt idx="304">
                  <c:v>-22.78</c:v>
                </c:pt>
                <c:pt idx="305">
                  <c:v>-23.58</c:v>
                </c:pt>
                <c:pt idx="306">
                  <c:v>-24.83</c:v>
                </c:pt>
                <c:pt idx="307">
                  <c:v>-26.46</c:v>
                </c:pt>
                <c:pt idx="308">
                  <c:v>-28.77</c:v>
                </c:pt>
                <c:pt idx="309">
                  <c:v>-31.14</c:v>
                </c:pt>
                <c:pt idx="310">
                  <c:v>-33.26</c:v>
                </c:pt>
                <c:pt idx="311">
                  <c:v>-33.35</c:v>
                </c:pt>
                <c:pt idx="312">
                  <c:v>-32.92</c:v>
                </c:pt>
                <c:pt idx="313">
                  <c:v>-32.369999999999997</c:v>
                </c:pt>
                <c:pt idx="314">
                  <c:v>-32.58</c:v>
                </c:pt>
                <c:pt idx="315">
                  <c:v>-33.119999999999997</c:v>
                </c:pt>
                <c:pt idx="316">
                  <c:v>-33.9</c:v>
                </c:pt>
                <c:pt idx="317">
                  <c:v>-34</c:v>
                </c:pt>
                <c:pt idx="318">
                  <c:v>-33.79</c:v>
                </c:pt>
                <c:pt idx="319">
                  <c:v>-33.79</c:v>
                </c:pt>
                <c:pt idx="320">
                  <c:v>-32.78</c:v>
                </c:pt>
                <c:pt idx="321">
                  <c:v>-32.11</c:v>
                </c:pt>
                <c:pt idx="322">
                  <c:v>-31.27</c:v>
                </c:pt>
                <c:pt idx="323">
                  <c:v>-30.02</c:v>
                </c:pt>
                <c:pt idx="324">
                  <c:v>-29.02</c:v>
                </c:pt>
                <c:pt idx="325">
                  <c:v>-28.52</c:v>
                </c:pt>
                <c:pt idx="326">
                  <c:v>-27.91</c:v>
                </c:pt>
                <c:pt idx="327">
                  <c:v>-27.92</c:v>
                </c:pt>
                <c:pt idx="328">
                  <c:v>-28.03</c:v>
                </c:pt>
                <c:pt idx="329">
                  <c:v>-28.46</c:v>
                </c:pt>
                <c:pt idx="330">
                  <c:v>-29.19</c:v>
                </c:pt>
                <c:pt idx="331">
                  <c:v>-29.79</c:v>
                </c:pt>
                <c:pt idx="332">
                  <c:v>-30.15</c:v>
                </c:pt>
                <c:pt idx="333">
                  <c:v>-29.93</c:v>
                </c:pt>
                <c:pt idx="334">
                  <c:v>-29.45</c:v>
                </c:pt>
                <c:pt idx="335">
                  <c:v>-28.47</c:v>
                </c:pt>
                <c:pt idx="336">
                  <c:v>-27.55</c:v>
                </c:pt>
                <c:pt idx="337">
                  <c:v>-26.75</c:v>
                </c:pt>
                <c:pt idx="338">
                  <c:v>-25.94</c:v>
                </c:pt>
                <c:pt idx="339">
                  <c:v>-25.67</c:v>
                </c:pt>
                <c:pt idx="340">
                  <c:v>-25.61</c:v>
                </c:pt>
                <c:pt idx="341">
                  <c:v>-25.75</c:v>
                </c:pt>
                <c:pt idx="342">
                  <c:v>-26.05</c:v>
                </c:pt>
                <c:pt idx="343">
                  <c:v>-26.91</c:v>
                </c:pt>
                <c:pt idx="344">
                  <c:v>-27.83</c:v>
                </c:pt>
                <c:pt idx="345">
                  <c:v>-29.18</c:v>
                </c:pt>
                <c:pt idx="346">
                  <c:v>-30.59</c:v>
                </c:pt>
                <c:pt idx="347">
                  <c:v>-32.1</c:v>
                </c:pt>
                <c:pt idx="348">
                  <c:v>-33.96</c:v>
                </c:pt>
                <c:pt idx="349">
                  <c:v>-35.18</c:v>
                </c:pt>
                <c:pt idx="350">
                  <c:v>-36.880000000000003</c:v>
                </c:pt>
                <c:pt idx="351">
                  <c:v>-37.32</c:v>
                </c:pt>
                <c:pt idx="352">
                  <c:v>-38.49</c:v>
                </c:pt>
                <c:pt idx="353">
                  <c:v>-39.61</c:v>
                </c:pt>
                <c:pt idx="354">
                  <c:v>-39.6</c:v>
                </c:pt>
                <c:pt idx="355">
                  <c:v>-39.450000000000003</c:v>
                </c:pt>
                <c:pt idx="356">
                  <c:v>-39.47</c:v>
                </c:pt>
                <c:pt idx="357">
                  <c:v>-39.71</c:v>
                </c:pt>
                <c:pt idx="358">
                  <c:v>-38.06</c:v>
                </c:pt>
                <c:pt idx="359">
                  <c:v>-36.549999999999997</c:v>
                </c:pt>
                <c:pt idx="360">
                  <c:v>-35.03</c:v>
                </c:pt>
                <c:pt idx="361">
                  <c:v>-33.299999999999997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1-456B-A6CC-87E20D18F82D}"/>
            </c:ext>
          </c:extLst>
        </c:ser>
        <c:ser>
          <c:idx val="1"/>
          <c:order val="1"/>
          <c:tx>
            <c:strRef>
              <c:f>'10'!$D$1</c:f>
              <c:strCache>
                <c:ptCount val="1"/>
                <c:pt idx="0">
                  <c:v>V_mag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'10'!$D$3:$D$363</c:f>
              <c:numCache>
                <c:formatCode>General</c:formatCode>
                <c:ptCount val="361"/>
                <c:pt idx="0">
                  <c:v>-32.729999999999997</c:v>
                </c:pt>
                <c:pt idx="1">
                  <c:v>-31.44</c:v>
                </c:pt>
                <c:pt idx="2">
                  <c:v>-30.29</c:v>
                </c:pt>
                <c:pt idx="3">
                  <c:v>-29.83</c:v>
                </c:pt>
                <c:pt idx="4">
                  <c:v>-29.52</c:v>
                </c:pt>
                <c:pt idx="5">
                  <c:v>-29.36</c:v>
                </c:pt>
                <c:pt idx="6">
                  <c:v>-29.82</c:v>
                </c:pt>
                <c:pt idx="7">
                  <c:v>-30.37</c:v>
                </c:pt>
                <c:pt idx="8">
                  <c:v>-31.11</c:v>
                </c:pt>
                <c:pt idx="9">
                  <c:v>-31.94</c:v>
                </c:pt>
                <c:pt idx="10">
                  <c:v>-32.49</c:v>
                </c:pt>
                <c:pt idx="11">
                  <c:v>-32.340000000000003</c:v>
                </c:pt>
                <c:pt idx="12">
                  <c:v>-32.04</c:v>
                </c:pt>
                <c:pt idx="13">
                  <c:v>-30.92</c:v>
                </c:pt>
                <c:pt idx="14">
                  <c:v>-29.9</c:v>
                </c:pt>
                <c:pt idx="15">
                  <c:v>-28.83</c:v>
                </c:pt>
                <c:pt idx="16">
                  <c:v>-27.84</c:v>
                </c:pt>
                <c:pt idx="17">
                  <c:v>-26.73</c:v>
                </c:pt>
                <c:pt idx="18">
                  <c:v>-26.16</c:v>
                </c:pt>
                <c:pt idx="19">
                  <c:v>-25.3</c:v>
                </c:pt>
                <c:pt idx="20">
                  <c:v>-24.65</c:v>
                </c:pt>
                <c:pt idx="21">
                  <c:v>-24.19</c:v>
                </c:pt>
                <c:pt idx="22">
                  <c:v>-23.98</c:v>
                </c:pt>
                <c:pt idx="23">
                  <c:v>-24.16</c:v>
                </c:pt>
                <c:pt idx="24">
                  <c:v>-24.65</c:v>
                </c:pt>
                <c:pt idx="25">
                  <c:v>-25.43</c:v>
                </c:pt>
                <c:pt idx="26">
                  <c:v>-26.64</c:v>
                </c:pt>
                <c:pt idx="27">
                  <c:v>-28.4</c:v>
                </c:pt>
                <c:pt idx="28">
                  <c:v>-30.03</c:v>
                </c:pt>
                <c:pt idx="29">
                  <c:v>-31.57</c:v>
                </c:pt>
                <c:pt idx="30">
                  <c:v>-33.68</c:v>
                </c:pt>
                <c:pt idx="31">
                  <c:v>-34.85</c:v>
                </c:pt>
                <c:pt idx="32">
                  <c:v>-36.18</c:v>
                </c:pt>
                <c:pt idx="33">
                  <c:v>-37.81</c:v>
                </c:pt>
                <c:pt idx="34">
                  <c:v>-39.51</c:v>
                </c:pt>
                <c:pt idx="35">
                  <c:v>-44.36</c:v>
                </c:pt>
                <c:pt idx="36">
                  <c:v>-46.1</c:v>
                </c:pt>
                <c:pt idx="37">
                  <c:v>-42.09</c:v>
                </c:pt>
                <c:pt idx="38">
                  <c:v>-37.14</c:v>
                </c:pt>
                <c:pt idx="39">
                  <c:v>-34.32</c:v>
                </c:pt>
                <c:pt idx="40">
                  <c:v>-32.39</c:v>
                </c:pt>
                <c:pt idx="41">
                  <c:v>-31.17</c:v>
                </c:pt>
                <c:pt idx="42">
                  <c:v>-29.66</c:v>
                </c:pt>
                <c:pt idx="43">
                  <c:v>-28.78</c:v>
                </c:pt>
                <c:pt idx="44">
                  <c:v>-27.82</c:v>
                </c:pt>
                <c:pt idx="45">
                  <c:v>-26.8</c:v>
                </c:pt>
                <c:pt idx="46">
                  <c:v>-25.84</c:v>
                </c:pt>
                <c:pt idx="47">
                  <c:v>-25.09</c:v>
                </c:pt>
                <c:pt idx="48">
                  <c:v>-24.4</c:v>
                </c:pt>
                <c:pt idx="49">
                  <c:v>-24</c:v>
                </c:pt>
                <c:pt idx="50">
                  <c:v>-23.83</c:v>
                </c:pt>
                <c:pt idx="51">
                  <c:v>-23.94</c:v>
                </c:pt>
                <c:pt idx="52">
                  <c:v>-24.23</c:v>
                </c:pt>
                <c:pt idx="53">
                  <c:v>-24.56</c:v>
                </c:pt>
                <c:pt idx="54">
                  <c:v>-24.2</c:v>
                </c:pt>
                <c:pt idx="55">
                  <c:v>-23.25</c:v>
                </c:pt>
                <c:pt idx="56">
                  <c:v>-21.97</c:v>
                </c:pt>
                <c:pt idx="57">
                  <c:v>-20.86</c:v>
                </c:pt>
                <c:pt idx="58">
                  <c:v>-19.79</c:v>
                </c:pt>
                <c:pt idx="59">
                  <c:v>-19.25</c:v>
                </c:pt>
                <c:pt idx="60">
                  <c:v>-19.03</c:v>
                </c:pt>
                <c:pt idx="61">
                  <c:v>-19.11</c:v>
                </c:pt>
                <c:pt idx="62">
                  <c:v>-19.61</c:v>
                </c:pt>
                <c:pt idx="63">
                  <c:v>-20.46</c:v>
                </c:pt>
                <c:pt idx="64">
                  <c:v>-21.39</c:v>
                </c:pt>
                <c:pt idx="65">
                  <c:v>-22.56</c:v>
                </c:pt>
                <c:pt idx="66">
                  <c:v>-23.83</c:v>
                </c:pt>
                <c:pt idx="67">
                  <c:v>-24.81</c:v>
                </c:pt>
                <c:pt idx="68">
                  <c:v>-25.09</c:v>
                </c:pt>
                <c:pt idx="69">
                  <c:v>-24.61</c:v>
                </c:pt>
                <c:pt idx="70">
                  <c:v>-24.01</c:v>
                </c:pt>
                <c:pt idx="71">
                  <c:v>-23.57</c:v>
                </c:pt>
                <c:pt idx="72">
                  <c:v>-23.54</c:v>
                </c:pt>
                <c:pt idx="73">
                  <c:v>-24.27</c:v>
                </c:pt>
                <c:pt idx="74">
                  <c:v>-25.63</c:v>
                </c:pt>
                <c:pt idx="75">
                  <c:v>-27.49</c:v>
                </c:pt>
                <c:pt idx="76">
                  <c:v>-28.66</c:v>
                </c:pt>
                <c:pt idx="77">
                  <c:v>-27.94</c:v>
                </c:pt>
                <c:pt idx="78">
                  <c:v>-25.97</c:v>
                </c:pt>
                <c:pt idx="79">
                  <c:v>-24.03</c:v>
                </c:pt>
                <c:pt idx="80">
                  <c:v>-22.6</c:v>
                </c:pt>
                <c:pt idx="81">
                  <c:v>-21.85</c:v>
                </c:pt>
                <c:pt idx="82">
                  <c:v>-21.25</c:v>
                </c:pt>
                <c:pt idx="83">
                  <c:v>-21.02</c:v>
                </c:pt>
                <c:pt idx="84">
                  <c:v>-21.1</c:v>
                </c:pt>
                <c:pt idx="85">
                  <c:v>-21.25</c:v>
                </c:pt>
                <c:pt idx="86">
                  <c:v>-21.31</c:v>
                </c:pt>
                <c:pt idx="87">
                  <c:v>-20.97</c:v>
                </c:pt>
                <c:pt idx="88">
                  <c:v>-20.3</c:v>
                </c:pt>
                <c:pt idx="89">
                  <c:v>-19.45</c:v>
                </c:pt>
                <c:pt idx="90">
                  <c:v>-18.52</c:v>
                </c:pt>
                <c:pt idx="91">
                  <c:v>-17.690000000000001</c:v>
                </c:pt>
                <c:pt idx="92">
                  <c:v>-17.079999999999998</c:v>
                </c:pt>
                <c:pt idx="93">
                  <c:v>-16.61</c:v>
                </c:pt>
                <c:pt idx="94">
                  <c:v>-16.41</c:v>
                </c:pt>
                <c:pt idx="95">
                  <c:v>-16.32</c:v>
                </c:pt>
                <c:pt idx="96">
                  <c:v>-16.27</c:v>
                </c:pt>
                <c:pt idx="97">
                  <c:v>-16</c:v>
                </c:pt>
                <c:pt idx="98">
                  <c:v>-15.5</c:v>
                </c:pt>
                <c:pt idx="99">
                  <c:v>-14.91</c:v>
                </c:pt>
                <c:pt idx="100">
                  <c:v>-14.4</c:v>
                </c:pt>
                <c:pt idx="101">
                  <c:v>-14</c:v>
                </c:pt>
                <c:pt idx="102">
                  <c:v>-13.62</c:v>
                </c:pt>
                <c:pt idx="103">
                  <c:v>-13.4</c:v>
                </c:pt>
                <c:pt idx="104">
                  <c:v>-13.13</c:v>
                </c:pt>
                <c:pt idx="105">
                  <c:v>-12.82</c:v>
                </c:pt>
                <c:pt idx="106">
                  <c:v>-12.47</c:v>
                </c:pt>
                <c:pt idx="107">
                  <c:v>-12.1</c:v>
                </c:pt>
                <c:pt idx="108">
                  <c:v>-11.75</c:v>
                </c:pt>
                <c:pt idx="109">
                  <c:v>-11.39</c:v>
                </c:pt>
                <c:pt idx="110">
                  <c:v>-11.08</c:v>
                </c:pt>
                <c:pt idx="111">
                  <c:v>-10.85</c:v>
                </c:pt>
                <c:pt idx="112">
                  <c:v>-10.65</c:v>
                </c:pt>
                <c:pt idx="113">
                  <c:v>-10.38</c:v>
                </c:pt>
                <c:pt idx="114">
                  <c:v>-10.11</c:v>
                </c:pt>
                <c:pt idx="115">
                  <c:v>-9.7799999999999994</c:v>
                </c:pt>
                <c:pt idx="116">
                  <c:v>-9.43</c:v>
                </c:pt>
                <c:pt idx="117">
                  <c:v>-9.1</c:v>
                </c:pt>
                <c:pt idx="118">
                  <c:v>-8.77</c:v>
                </c:pt>
                <c:pt idx="119">
                  <c:v>-8.51</c:v>
                </c:pt>
                <c:pt idx="120">
                  <c:v>-8.3000000000000007</c:v>
                </c:pt>
                <c:pt idx="121">
                  <c:v>-8.07</c:v>
                </c:pt>
                <c:pt idx="122">
                  <c:v>-7.82</c:v>
                </c:pt>
                <c:pt idx="123">
                  <c:v>-7.54</c:v>
                </c:pt>
                <c:pt idx="124">
                  <c:v>-7.23</c:v>
                </c:pt>
                <c:pt idx="125">
                  <c:v>-6.88</c:v>
                </c:pt>
                <c:pt idx="126">
                  <c:v>-6.49</c:v>
                </c:pt>
                <c:pt idx="127">
                  <c:v>-6.13</c:v>
                </c:pt>
                <c:pt idx="128">
                  <c:v>-5.79</c:v>
                </c:pt>
                <c:pt idx="129">
                  <c:v>-5.53</c:v>
                </c:pt>
                <c:pt idx="130">
                  <c:v>-5.27</c:v>
                </c:pt>
                <c:pt idx="131">
                  <c:v>-5.01</c:v>
                </c:pt>
                <c:pt idx="132">
                  <c:v>-4.7699999999999996</c:v>
                </c:pt>
                <c:pt idx="133">
                  <c:v>-4.51</c:v>
                </c:pt>
                <c:pt idx="134">
                  <c:v>-4.2300000000000004</c:v>
                </c:pt>
                <c:pt idx="135">
                  <c:v>-3.95</c:v>
                </c:pt>
                <c:pt idx="136">
                  <c:v>-3.75</c:v>
                </c:pt>
                <c:pt idx="137">
                  <c:v>-3.56</c:v>
                </c:pt>
                <c:pt idx="138">
                  <c:v>-3.41</c:v>
                </c:pt>
                <c:pt idx="139">
                  <c:v>-3.3</c:v>
                </c:pt>
                <c:pt idx="140">
                  <c:v>-3.2</c:v>
                </c:pt>
                <c:pt idx="141">
                  <c:v>-3.07</c:v>
                </c:pt>
                <c:pt idx="142">
                  <c:v>-2.92</c:v>
                </c:pt>
                <c:pt idx="143">
                  <c:v>-2.75</c:v>
                </c:pt>
                <c:pt idx="144">
                  <c:v>-2.59</c:v>
                </c:pt>
                <c:pt idx="145">
                  <c:v>-2.4500000000000002</c:v>
                </c:pt>
                <c:pt idx="146">
                  <c:v>-2.34</c:v>
                </c:pt>
                <c:pt idx="147">
                  <c:v>-2.2400000000000002</c:v>
                </c:pt>
                <c:pt idx="148">
                  <c:v>-2.19</c:v>
                </c:pt>
                <c:pt idx="149">
                  <c:v>-2.14</c:v>
                </c:pt>
                <c:pt idx="150">
                  <c:v>-2.1</c:v>
                </c:pt>
                <c:pt idx="151">
                  <c:v>-2.0699999999999998</c:v>
                </c:pt>
                <c:pt idx="152">
                  <c:v>-2.0299999999999998</c:v>
                </c:pt>
                <c:pt idx="153">
                  <c:v>-1.99</c:v>
                </c:pt>
                <c:pt idx="154">
                  <c:v>-1.95</c:v>
                </c:pt>
                <c:pt idx="155">
                  <c:v>-1.91</c:v>
                </c:pt>
                <c:pt idx="156">
                  <c:v>-1.87</c:v>
                </c:pt>
                <c:pt idx="157">
                  <c:v>-1.82</c:v>
                </c:pt>
                <c:pt idx="158">
                  <c:v>-1.74</c:v>
                </c:pt>
                <c:pt idx="159">
                  <c:v>-1.64</c:v>
                </c:pt>
                <c:pt idx="160">
                  <c:v>-1.53</c:v>
                </c:pt>
                <c:pt idx="161">
                  <c:v>-1.4</c:v>
                </c:pt>
                <c:pt idx="162">
                  <c:v>-1.24</c:v>
                </c:pt>
                <c:pt idx="163">
                  <c:v>-1.08</c:v>
                </c:pt>
                <c:pt idx="164">
                  <c:v>-0.94</c:v>
                </c:pt>
                <c:pt idx="165">
                  <c:v>-0.8</c:v>
                </c:pt>
                <c:pt idx="166">
                  <c:v>-0.66</c:v>
                </c:pt>
                <c:pt idx="167">
                  <c:v>-0.52</c:v>
                </c:pt>
                <c:pt idx="168">
                  <c:v>-0.4</c:v>
                </c:pt>
                <c:pt idx="169">
                  <c:v>-0.27</c:v>
                </c:pt>
                <c:pt idx="170">
                  <c:v>-0.16</c:v>
                </c:pt>
                <c:pt idx="171">
                  <c:v>-0.08</c:v>
                </c:pt>
                <c:pt idx="172">
                  <c:v>-0.03</c:v>
                </c:pt>
                <c:pt idx="173">
                  <c:v>0</c:v>
                </c:pt>
                <c:pt idx="174">
                  <c:v>0</c:v>
                </c:pt>
                <c:pt idx="175">
                  <c:v>-0.02</c:v>
                </c:pt>
                <c:pt idx="176">
                  <c:v>-0.03</c:v>
                </c:pt>
                <c:pt idx="177">
                  <c:v>-0.06</c:v>
                </c:pt>
                <c:pt idx="178">
                  <c:v>-0.08</c:v>
                </c:pt>
                <c:pt idx="179">
                  <c:v>-0.09</c:v>
                </c:pt>
                <c:pt idx="180">
                  <c:v>-0.11</c:v>
                </c:pt>
                <c:pt idx="181">
                  <c:v>-0.14000000000000001</c:v>
                </c:pt>
                <c:pt idx="182">
                  <c:v>-0.19</c:v>
                </c:pt>
                <c:pt idx="183">
                  <c:v>-0.24</c:v>
                </c:pt>
                <c:pt idx="184">
                  <c:v>-0.32</c:v>
                </c:pt>
                <c:pt idx="185">
                  <c:v>-0.39</c:v>
                </c:pt>
                <c:pt idx="186">
                  <c:v>-0.45</c:v>
                </c:pt>
                <c:pt idx="187">
                  <c:v>-0.5</c:v>
                </c:pt>
                <c:pt idx="188">
                  <c:v>-0.53</c:v>
                </c:pt>
                <c:pt idx="189">
                  <c:v>-0.54</c:v>
                </c:pt>
                <c:pt idx="190">
                  <c:v>-0.54</c:v>
                </c:pt>
                <c:pt idx="191">
                  <c:v>-0.5</c:v>
                </c:pt>
                <c:pt idx="192">
                  <c:v>-0.47</c:v>
                </c:pt>
                <c:pt idx="193">
                  <c:v>-0.36</c:v>
                </c:pt>
                <c:pt idx="194">
                  <c:v>-0.24</c:v>
                </c:pt>
                <c:pt idx="195">
                  <c:v>-0.24</c:v>
                </c:pt>
                <c:pt idx="196">
                  <c:v>-0.17</c:v>
                </c:pt>
                <c:pt idx="197">
                  <c:v>-0.14000000000000001</c:v>
                </c:pt>
                <c:pt idx="198">
                  <c:v>-0.08</c:v>
                </c:pt>
                <c:pt idx="199">
                  <c:v>-0.04</c:v>
                </c:pt>
                <c:pt idx="200">
                  <c:v>-0.03</c:v>
                </c:pt>
                <c:pt idx="201">
                  <c:v>-0.05</c:v>
                </c:pt>
                <c:pt idx="202">
                  <c:v>-7.0000000000000007E-2</c:v>
                </c:pt>
                <c:pt idx="203">
                  <c:v>-0.11</c:v>
                </c:pt>
                <c:pt idx="204">
                  <c:v>-0.17</c:v>
                </c:pt>
                <c:pt idx="205">
                  <c:v>-0.24</c:v>
                </c:pt>
                <c:pt idx="206">
                  <c:v>-0.33</c:v>
                </c:pt>
                <c:pt idx="207">
                  <c:v>-0.41</c:v>
                </c:pt>
                <c:pt idx="208">
                  <c:v>-0.51</c:v>
                </c:pt>
                <c:pt idx="209">
                  <c:v>-0.6</c:v>
                </c:pt>
                <c:pt idx="210">
                  <c:v>-0.68</c:v>
                </c:pt>
                <c:pt idx="211">
                  <c:v>-0.76</c:v>
                </c:pt>
                <c:pt idx="212">
                  <c:v>-0.83</c:v>
                </c:pt>
                <c:pt idx="213">
                  <c:v>-0.89</c:v>
                </c:pt>
                <c:pt idx="214">
                  <c:v>-0.94</c:v>
                </c:pt>
                <c:pt idx="215">
                  <c:v>-0.99</c:v>
                </c:pt>
                <c:pt idx="216">
                  <c:v>-1.04</c:v>
                </c:pt>
                <c:pt idx="217">
                  <c:v>-1.07</c:v>
                </c:pt>
                <c:pt idx="218">
                  <c:v>-1.07</c:v>
                </c:pt>
                <c:pt idx="219">
                  <c:v>-1.0900000000000001</c:v>
                </c:pt>
                <c:pt idx="220">
                  <c:v>-1.1000000000000001</c:v>
                </c:pt>
                <c:pt idx="221">
                  <c:v>-1.1299999999999999</c:v>
                </c:pt>
                <c:pt idx="222">
                  <c:v>-1.18</c:v>
                </c:pt>
                <c:pt idx="223">
                  <c:v>-1.25</c:v>
                </c:pt>
                <c:pt idx="224">
                  <c:v>-1.33</c:v>
                </c:pt>
                <c:pt idx="225">
                  <c:v>-1.44</c:v>
                </c:pt>
                <c:pt idx="226">
                  <c:v>-1.59</c:v>
                </c:pt>
                <c:pt idx="227">
                  <c:v>-1.75</c:v>
                </c:pt>
                <c:pt idx="228">
                  <c:v>-1.93</c:v>
                </c:pt>
                <c:pt idx="229">
                  <c:v>-2.11</c:v>
                </c:pt>
                <c:pt idx="230">
                  <c:v>-2.33</c:v>
                </c:pt>
                <c:pt idx="231">
                  <c:v>-2.5499999999999998</c:v>
                </c:pt>
                <c:pt idx="232">
                  <c:v>-2.76</c:v>
                </c:pt>
                <c:pt idx="233">
                  <c:v>-2.96</c:v>
                </c:pt>
                <c:pt idx="234">
                  <c:v>-3.22</c:v>
                </c:pt>
                <c:pt idx="235">
                  <c:v>-3.52</c:v>
                </c:pt>
                <c:pt idx="236">
                  <c:v>-3.82</c:v>
                </c:pt>
                <c:pt idx="237">
                  <c:v>-4.1500000000000004</c:v>
                </c:pt>
                <c:pt idx="238">
                  <c:v>-4.4800000000000004</c:v>
                </c:pt>
                <c:pt idx="239">
                  <c:v>-4.84</c:v>
                </c:pt>
                <c:pt idx="240">
                  <c:v>-5.18</c:v>
                </c:pt>
                <c:pt idx="241">
                  <c:v>-5.52</c:v>
                </c:pt>
                <c:pt idx="242">
                  <c:v>-5.9</c:v>
                </c:pt>
                <c:pt idx="243">
                  <c:v>-6.28</c:v>
                </c:pt>
                <c:pt idx="244">
                  <c:v>-6.69</c:v>
                </c:pt>
                <c:pt idx="245">
                  <c:v>-7.08</c:v>
                </c:pt>
                <c:pt idx="246">
                  <c:v>-7.48</c:v>
                </c:pt>
                <c:pt idx="247">
                  <c:v>-7.85</c:v>
                </c:pt>
                <c:pt idx="248">
                  <c:v>-8.2200000000000006</c:v>
                </c:pt>
                <c:pt idx="249">
                  <c:v>-8.6</c:v>
                </c:pt>
                <c:pt idx="250">
                  <c:v>-8.98</c:v>
                </c:pt>
                <c:pt idx="251">
                  <c:v>-9.3699999999999992</c:v>
                </c:pt>
                <c:pt idx="252">
                  <c:v>-9.74</c:v>
                </c:pt>
                <c:pt idx="253">
                  <c:v>-10.11</c:v>
                </c:pt>
                <c:pt idx="254">
                  <c:v>-10.5</c:v>
                </c:pt>
                <c:pt idx="255">
                  <c:v>-10.83</c:v>
                </c:pt>
                <c:pt idx="256">
                  <c:v>-11.19</c:v>
                </c:pt>
                <c:pt idx="257">
                  <c:v>-11.5</c:v>
                </c:pt>
                <c:pt idx="258">
                  <c:v>-11.87</c:v>
                </c:pt>
                <c:pt idx="259">
                  <c:v>-12.17</c:v>
                </c:pt>
                <c:pt idx="260">
                  <c:v>-12.44</c:v>
                </c:pt>
                <c:pt idx="261">
                  <c:v>-12.71</c:v>
                </c:pt>
                <c:pt idx="262">
                  <c:v>-12.99</c:v>
                </c:pt>
                <c:pt idx="263">
                  <c:v>-13.24</c:v>
                </c:pt>
                <c:pt idx="264">
                  <c:v>-13.52</c:v>
                </c:pt>
                <c:pt idx="265">
                  <c:v>-13.86</c:v>
                </c:pt>
                <c:pt idx="266">
                  <c:v>-14.27</c:v>
                </c:pt>
                <c:pt idx="267">
                  <c:v>-14.73</c:v>
                </c:pt>
                <c:pt idx="268">
                  <c:v>-15.19</c:v>
                </c:pt>
                <c:pt idx="269">
                  <c:v>-15.66</c:v>
                </c:pt>
                <c:pt idx="270">
                  <c:v>-16.100000000000001</c:v>
                </c:pt>
                <c:pt idx="271">
                  <c:v>-16.37</c:v>
                </c:pt>
                <c:pt idx="272">
                  <c:v>-16.559999999999999</c:v>
                </c:pt>
                <c:pt idx="273">
                  <c:v>-16.600000000000001</c:v>
                </c:pt>
                <c:pt idx="274">
                  <c:v>-16.59</c:v>
                </c:pt>
                <c:pt idx="275">
                  <c:v>-16.55</c:v>
                </c:pt>
                <c:pt idx="276">
                  <c:v>-16.46</c:v>
                </c:pt>
                <c:pt idx="277">
                  <c:v>-16.55</c:v>
                </c:pt>
                <c:pt idx="278">
                  <c:v>-16.690000000000001</c:v>
                </c:pt>
                <c:pt idx="279">
                  <c:v>-16.82</c:v>
                </c:pt>
                <c:pt idx="280">
                  <c:v>-17.04</c:v>
                </c:pt>
                <c:pt idx="281">
                  <c:v>-17.260000000000002</c:v>
                </c:pt>
                <c:pt idx="282">
                  <c:v>-17.440000000000001</c:v>
                </c:pt>
                <c:pt idx="283">
                  <c:v>-17.57</c:v>
                </c:pt>
                <c:pt idx="284">
                  <c:v>-17.73</c:v>
                </c:pt>
                <c:pt idx="285">
                  <c:v>-17.850000000000001</c:v>
                </c:pt>
                <c:pt idx="286">
                  <c:v>-18.05</c:v>
                </c:pt>
                <c:pt idx="287">
                  <c:v>-18.350000000000001</c:v>
                </c:pt>
                <c:pt idx="288">
                  <c:v>-18.579999999999998</c:v>
                </c:pt>
                <c:pt idx="289">
                  <c:v>-18.760000000000002</c:v>
                </c:pt>
                <c:pt idx="290">
                  <c:v>-18.899999999999999</c:v>
                </c:pt>
                <c:pt idx="291">
                  <c:v>-19.059999999999999</c:v>
                </c:pt>
                <c:pt idx="292">
                  <c:v>-19.09</c:v>
                </c:pt>
                <c:pt idx="293">
                  <c:v>-19.18</c:v>
                </c:pt>
                <c:pt idx="294">
                  <c:v>-19.399999999999999</c:v>
                </c:pt>
                <c:pt idx="295">
                  <c:v>-19.73</c:v>
                </c:pt>
                <c:pt idx="296">
                  <c:v>-20.43</c:v>
                </c:pt>
                <c:pt idx="297">
                  <c:v>-21.08</c:v>
                </c:pt>
                <c:pt idx="298">
                  <c:v>-21.54</c:v>
                </c:pt>
                <c:pt idx="299">
                  <c:v>-21.86</c:v>
                </c:pt>
                <c:pt idx="300">
                  <c:v>-22</c:v>
                </c:pt>
                <c:pt idx="301">
                  <c:v>-22</c:v>
                </c:pt>
                <c:pt idx="302">
                  <c:v>-22.24</c:v>
                </c:pt>
                <c:pt idx="303">
                  <c:v>-22.68</c:v>
                </c:pt>
                <c:pt idx="304">
                  <c:v>-23.58</c:v>
                </c:pt>
                <c:pt idx="305">
                  <c:v>-24.82</c:v>
                </c:pt>
                <c:pt idx="306">
                  <c:v>-26.5</c:v>
                </c:pt>
                <c:pt idx="307">
                  <c:v>-28.73</c:v>
                </c:pt>
                <c:pt idx="308">
                  <c:v>-31.27</c:v>
                </c:pt>
                <c:pt idx="309">
                  <c:v>-33.18</c:v>
                </c:pt>
                <c:pt idx="310">
                  <c:v>-33.44</c:v>
                </c:pt>
                <c:pt idx="311">
                  <c:v>-33.090000000000003</c:v>
                </c:pt>
                <c:pt idx="312">
                  <c:v>-32.58</c:v>
                </c:pt>
                <c:pt idx="313">
                  <c:v>-32.39</c:v>
                </c:pt>
                <c:pt idx="314">
                  <c:v>-32.93</c:v>
                </c:pt>
                <c:pt idx="315">
                  <c:v>-33.24</c:v>
                </c:pt>
                <c:pt idx="316">
                  <c:v>-34.090000000000003</c:v>
                </c:pt>
                <c:pt idx="317">
                  <c:v>-34.11</c:v>
                </c:pt>
                <c:pt idx="318">
                  <c:v>-33.28</c:v>
                </c:pt>
                <c:pt idx="319">
                  <c:v>-32.71</c:v>
                </c:pt>
                <c:pt idx="320">
                  <c:v>-31.99</c:v>
                </c:pt>
                <c:pt idx="321">
                  <c:v>-30.95</c:v>
                </c:pt>
                <c:pt idx="322">
                  <c:v>-30.03</c:v>
                </c:pt>
                <c:pt idx="323">
                  <c:v>-29.21</c:v>
                </c:pt>
                <c:pt idx="324">
                  <c:v>-28.55</c:v>
                </c:pt>
                <c:pt idx="325">
                  <c:v>-28</c:v>
                </c:pt>
                <c:pt idx="326">
                  <c:v>-27.97</c:v>
                </c:pt>
                <c:pt idx="327">
                  <c:v>-28.17</c:v>
                </c:pt>
                <c:pt idx="328">
                  <c:v>-28.63</c:v>
                </c:pt>
                <c:pt idx="329">
                  <c:v>-29.09</c:v>
                </c:pt>
                <c:pt idx="330">
                  <c:v>-29.78</c:v>
                </c:pt>
                <c:pt idx="331">
                  <c:v>-30.12</c:v>
                </c:pt>
                <c:pt idx="332">
                  <c:v>-30</c:v>
                </c:pt>
                <c:pt idx="333">
                  <c:v>-29.44</c:v>
                </c:pt>
                <c:pt idx="334">
                  <c:v>-28.61</c:v>
                </c:pt>
                <c:pt idx="335">
                  <c:v>-27.5</c:v>
                </c:pt>
                <c:pt idx="336">
                  <c:v>-26.84</c:v>
                </c:pt>
                <c:pt idx="337">
                  <c:v>-25.99</c:v>
                </c:pt>
                <c:pt idx="338">
                  <c:v>-25.72</c:v>
                </c:pt>
                <c:pt idx="339">
                  <c:v>-25.5</c:v>
                </c:pt>
                <c:pt idx="340">
                  <c:v>-25.73</c:v>
                </c:pt>
                <c:pt idx="341">
                  <c:v>-26.08</c:v>
                </c:pt>
                <c:pt idx="342">
                  <c:v>-26.87</c:v>
                </c:pt>
                <c:pt idx="343">
                  <c:v>-27.91</c:v>
                </c:pt>
                <c:pt idx="344">
                  <c:v>-29.19</c:v>
                </c:pt>
                <c:pt idx="345">
                  <c:v>-30.48</c:v>
                </c:pt>
                <c:pt idx="346">
                  <c:v>-32.26</c:v>
                </c:pt>
                <c:pt idx="347">
                  <c:v>-33.67</c:v>
                </c:pt>
                <c:pt idx="348">
                  <c:v>-35.479999999999997</c:v>
                </c:pt>
                <c:pt idx="349">
                  <c:v>-36.64</c:v>
                </c:pt>
                <c:pt idx="350">
                  <c:v>-37.25</c:v>
                </c:pt>
                <c:pt idx="351">
                  <c:v>-38.619999999999997</c:v>
                </c:pt>
                <c:pt idx="352">
                  <c:v>-39.36</c:v>
                </c:pt>
                <c:pt idx="353">
                  <c:v>-39.06</c:v>
                </c:pt>
                <c:pt idx="354">
                  <c:v>-40.130000000000003</c:v>
                </c:pt>
                <c:pt idx="355">
                  <c:v>-39.81</c:v>
                </c:pt>
                <c:pt idx="356">
                  <c:v>-38.26</c:v>
                </c:pt>
                <c:pt idx="357">
                  <c:v>-37.68</c:v>
                </c:pt>
                <c:pt idx="358">
                  <c:v>-36.380000000000003</c:v>
                </c:pt>
                <c:pt idx="359">
                  <c:v>-35</c:v>
                </c:pt>
                <c:pt idx="360">
                  <c:v>-33.85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6-48AA-ADF4-D9F70FD3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593144"/>
        <c:axId val="743598064"/>
      </c:lineChart>
      <c:catAx>
        <c:axId val="74359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98064"/>
        <c:crosses val="autoZero"/>
        <c:auto val="1"/>
        <c:lblAlgn val="ctr"/>
        <c:lblOffset val="100"/>
        <c:noMultiLvlLbl val="0"/>
      </c:catAx>
      <c:valAx>
        <c:axId val="7435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9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all!$B$3:$B$363</c:f>
              <c:numCache>
                <c:formatCode>General</c:formatCode>
                <c:ptCount val="361"/>
                <c:pt idx="0">
                  <c:v>-45.34</c:v>
                </c:pt>
                <c:pt idx="1">
                  <c:v>-43.58</c:v>
                </c:pt>
                <c:pt idx="2">
                  <c:v>-42.09</c:v>
                </c:pt>
                <c:pt idx="3">
                  <c:v>-41.15</c:v>
                </c:pt>
                <c:pt idx="4">
                  <c:v>-40.450000000000003</c:v>
                </c:pt>
                <c:pt idx="5">
                  <c:v>-40.130000000000003</c:v>
                </c:pt>
                <c:pt idx="6">
                  <c:v>-40.24</c:v>
                </c:pt>
                <c:pt idx="7">
                  <c:v>-40.64</c:v>
                </c:pt>
                <c:pt idx="8">
                  <c:v>-41.14</c:v>
                </c:pt>
                <c:pt idx="9">
                  <c:v>-41.22</c:v>
                </c:pt>
                <c:pt idx="10">
                  <c:v>-40.19</c:v>
                </c:pt>
                <c:pt idx="11">
                  <c:v>-38.270000000000003</c:v>
                </c:pt>
                <c:pt idx="12">
                  <c:v>-36.11</c:v>
                </c:pt>
                <c:pt idx="13">
                  <c:v>-34.18</c:v>
                </c:pt>
                <c:pt idx="14">
                  <c:v>-32.31</c:v>
                </c:pt>
                <c:pt idx="15">
                  <c:v>-30.87</c:v>
                </c:pt>
                <c:pt idx="16">
                  <c:v>-29.66</c:v>
                </c:pt>
                <c:pt idx="17">
                  <c:v>-28.63</c:v>
                </c:pt>
                <c:pt idx="18">
                  <c:v>-27.83</c:v>
                </c:pt>
                <c:pt idx="19">
                  <c:v>-27.27</c:v>
                </c:pt>
                <c:pt idx="20">
                  <c:v>-26.86</c:v>
                </c:pt>
                <c:pt idx="21">
                  <c:v>-26.58</c:v>
                </c:pt>
                <c:pt idx="22">
                  <c:v>-26.43</c:v>
                </c:pt>
                <c:pt idx="23">
                  <c:v>-26.47</c:v>
                </c:pt>
                <c:pt idx="24">
                  <c:v>-26.59</c:v>
                </c:pt>
                <c:pt idx="25">
                  <c:v>-26.83</c:v>
                </c:pt>
                <c:pt idx="26">
                  <c:v>-27.23</c:v>
                </c:pt>
                <c:pt idx="27">
                  <c:v>-27.71</c:v>
                </c:pt>
                <c:pt idx="28">
                  <c:v>-28.2</c:v>
                </c:pt>
                <c:pt idx="29">
                  <c:v>-28.8</c:v>
                </c:pt>
                <c:pt idx="30">
                  <c:v>-29.43</c:v>
                </c:pt>
                <c:pt idx="31">
                  <c:v>-30.18</c:v>
                </c:pt>
                <c:pt idx="32">
                  <c:v>-30.94</c:v>
                </c:pt>
                <c:pt idx="33">
                  <c:v>-31.65</c:v>
                </c:pt>
                <c:pt idx="34">
                  <c:v>-32.409999999999997</c:v>
                </c:pt>
                <c:pt idx="35">
                  <c:v>-32.94</c:v>
                </c:pt>
                <c:pt idx="36">
                  <c:v>-33.28</c:v>
                </c:pt>
                <c:pt idx="37">
                  <c:v>-33.520000000000003</c:v>
                </c:pt>
                <c:pt idx="38">
                  <c:v>-33.39</c:v>
                </c:pt>
                <c:pt idx="39">
                  <c:v>-33.19</c:v>
                </c:pt>
                <c:pt idx="40">
                  <c:v>-32.92</c:v>
                </c:pt>
                <c:pt idx="41">
                  <c:v>-32.93</c:v>
                </c:pt>
                <c:pt idx="42">
                  <c:v>-33.01</c:v>
                </c:pt>
                <c:pt idx="43">
                  <c:v>-33.26</c:v>
                </c:pt>
                <c:pt idx="44">
                  <c:v>-33.69</c:v>
                </c:pt>
                <c:pt idx="45">
                  <c:v>-34</c:v>
                </c:pt>
                <c:pt idx="46">
                  <c:v>-34.11</c:v>
                </c:pt>
                <c:pt idx="47">
                  <c:v>-33.909999999999997</c:v>
                </c:pt>
                <c:pt idx="48">
                  <c:v>-33.700000000000003</c:v>
                </c:pt>
                <c:pt idx="49">
                  <c:v>-33.61</c:v>
                </c:pt>
                <c:pt idx="50">
                  <c:v>-33.94</c:v>
                </c:pt>
                <c:pt idx="51">
                  <c:v>-34.630000000000003</c:v>
                </c:pt>
                <c:pt idx="52">
                  <c:v>-35.94</c:v>
                </c:pt>
                <c:pt idx="53">
                  <c:v>-38.01</c:v>
                </c:pt>
                <c:pt idx="54">
                  <c:v>-40.46</c:v>
                </c:pt>
                <c:pt idx="55">
                  <c:v>-39.67</c:v>
                </c:pt>
                <c:pt idx="56">
                  <c:v>-37.06</c:v>
                </c:pt>
                <c:pt idx="57">
                  <c:v>-34.47</c:v>
                </c:pt>
                <c:pt idx="58">
                  <c:v>-32.64</c:v>
                </c:pt>
                <c:pt idx="59">
                  <c:v>-31.57</c:v>
                </c:pt>
                <c:pt idx="60">
                  <c:v>-31.08</c:v>
                </c:pt>
                <c:pt idx="61">
                  <c:v>-31.17</c:v>
                </c:pt>
                <c:pt idx="62">
                  <c:v>-31.56</c:v>
                </c:pt>
                <c:pt idx="63">
                  <c:v>-32.47</c:v>
                </c:pt>
                <c:pt idx="64">
                  <c:v>-33.950000000000003</c:v>
                </c:pt>
                <c:pt idx="65">
                  <c:v>-35.99</c:v>
                </c:pt>
                <c:pt idx="66">
                  <c:v>-39.1</c:v>
                </c:pt>
                <c:pt idx="67">
                  <c:v>-43.76</c:v>
                </c:pt>
                <c:pt idx="68">
                  <c:v>-53.66</c:v>
                </c:pt>
                <c:pt idx="69">
                  <c:v>-47.62</c:v>
                </c:pt>
                <c:pt idx="70">
                  <c:v>-41.82</c:v>
                </c:pt>
                <c:pt idx="71">
                  <c:v>-38.840000000000003</c:v>
                </c:pt>
                <c:pt idx="72">
                  <c:v>-37.909999999999997</c:v>
                </c:pt>
                <c:pt idx="73">
                  <c:v>-37.6</c:v>
                </c:pt>
                <c:pt idx="74">
                  <c:v>-38.47</c:v>
                </c:pt>
                <c:pt idx="75">
                  <c:v>-40.229999999999997</c:v>
                </c:pt>
                <c:pt idx="76">
                  <c:v>-41.33</c:v>
                </c:pt>
                <c:pt idx="77">
                  <c:v>-39.869999999999997</c:v>
                </c:pt>
                <c:pt idx="78">
                  <c:v>-37.18</c:v>
                </c:pt>
                <c:pt idx="79">
                  <c:v>-34.950000000000003</c:v>
                </c:pt>
                <c:pt idx="80">
                  <c:v>-33.450000000000003</c:v>
                </c:pt>
                <c:pt idx="81">
                  <c:v>-32.39</c:v>
                </c:pt>
                <c:pt idx="82">
                  <c:v>-31.83</c:v>
                </c:pt>
                <c:pt idx="83">
                  <c:v>-31.76</c:v>
                </c:pt>
                <c:pt idx="84">
                  <c:v>-31.94</c:v>
                </c:pt>
                <c:pt idx="85">
                  <c:v>-32.340000000000003</c:v>
                </c:pt>
                <c:pt idx="86">
                  <c:v>-32.54</c:v>
                </c:pt>
                <c:pt idx="87">
                  <c:v>-32.69</c:v>
                </c:pt>
                <c:pt idx="88">
                  <c:v>-32.520000000000003</c:v>
                </c:pt>
                <c:pt idx="89">
                  <c:v>-32.049999999999997</c:v>
                </c:pt>
                <c:pt idx="90">
                  <c:v>-31.52</c:v>
                </c:pt>
                <c:pt idx="91">
                  <c:v>-30.72</c:v>
                </c:pt>
                <c:pt idx="92">
                  <c:v>-29.86</c:v>
                </c:pt>
                <c:pt idx="93">
                  <c:v>-28.93</c:v>
                </c:pt>
                <c:pt idx="94">
                  <c:v>-28.04</c:v>
                </c:pt>
                <c:pt idx="95">
                  <c:v>-27.51</c:v>
                </c:pt>
                <c:pt idx="96">
                  <c:v>-27.2</c:v>
                </c:pt>
                <c:pt idx="97">
                  <c:v>-27.06</c:v>
                </c:pt>
                <c:pt idx="98">
                  <c:v>-26.85</c:v>
                </c:pt>
                <c:pt idx="99">
                  <c:v>-26.43</c:v>
                </c:pt>
                <c:pt idx="100">
                  <c:v>-25.86</c:v>
                </c:pt>
                <c:pt idx="101">
                  <c:v>-25.13</c:v>
                </c:pt>
                <c:pt idx="102">
                  <c:v>-24.28</c:v>
                </c:pt>
                <c:pt idx="103">
                  <c:v>-23.57</c:v>
                </c:pt>
                <c:pt idx="104">
                  <c:v>-22.92</c:v>
                </c:pt>
                <c:pt idx="105">
                  <c:v>-22.38</c:v>
                </c:pt>
                <c:pt idx="106">
                  <c:v>-21.96</c:v>
                </c:pt>
                <c:pt idx="107">
                  <c:v>-21.62</c:v>
                </c:pt>
                <c:pt idx="108">
                  <c:v>-21.36</c:v>
                </c:pt>
                <c:pt idx="109">
                  <c:v>-21.11</c:v>
                </c:pt>
                <c:pt idx="110">
                  <c:v>-20.83</c:v>
                </c:pt>
                <c:pt idx="111">
                  <c:v>-20.53</c:v>
                </c:pt>
                <c:pt idx="112">
                  <c:v>-20.329999999999998</c:v>
                </c:pt>
                <c:pt idx="113">
                  <c:v>-20.11</c:v>
                </c:pt>
                <c:pt idx="114">
                  <c:v>-19.89</c:v>
                </c:pt>
                <c:pt idx="115">
                  <c:v>-19.670000000000002</c:v>
                </c:pt>
                <c:pt idx="116">
                  <c:v>-19.440000000000001</c:v>
                </c:pt>
                <c:pt idx="117">
                  <c:v>-19.21</c:v>
                </c:pt>
                <c:pt idx="118">
                  <c:v>-19.03</c:v>
                </c:pt>
                <c:pt idx="119">
                  <c:v>-18.850000000000001</c:v>
                </c:pt>
                <c:pt idx="120">
                  <c:v>-18.739999999999998</c:v>
                </c:pt>
                <c:pt idx="121">
                  <c:v>-18.690000000000001</c:v>
                </c:pt>
                <c:pt idx="122">
                  <c:v>-18.71</c:v>
                </c:pt>
                <c:pt idx="123">
                  <c:v>-18.84</c:v>
                </c:pt>
                <c:pt idx="124">
                  <c:v>-19.059999999999999</c:v>
                </c:pt>
                <c:pt idx="125">
                  <c:v>-19.39</c:v>
                </c:pt>
                <c:pt idx="126">
                  <c:v>-19.82</c:v>
                </c:pt>
                <c:pt idx="127">
                  <c:v>-20.41</c:v>
                </c:pt>
                <c:pt idx="128">
                  <c:v>-21.2</c:v>
                </c:pt>
                <c:pt idx="129">
                  <c:v>-22.28</c:v>
                </c:pt>
                <c:pt idx="130">
                  <c:v>-23.79</c:v>
                </c:pt>
                <c:pt idx="131">
                  <c:v>-26.03</c:v>
                </c:pt>
                <c:pt idx="132">
                  <c:v>-29.53</c:v>
                </c:pt>
                <c:pt idx="133">
                  <c:v>-36.83</c:v>
                </c:pt>
                <c:pt idx="134">
                  <c:v>-39.21</c:v>
                </c:pt>
                <c:pt idx="135">
                  <c:v>-28.54</c:v>
                </c:pt>
                <c:pt idx="136">
                  <c:v>-23.48</c:v>
                </c:pt>
                <c:pt idx="137">
                  <c:v>-20.059999999999999</c:v>
                </c:pt>
                <c:pt idx="138">
                  <c:v>-17.54</c:v>
                </c:pt>
                <c:pt idx="139">
                  <c:v>-15.53</c:v>
                </c:pt>
                <c:pt idx="140">
                  <c:v>-13.93</c:v>
                </c:pt>
                <c:pt idx="141">
                  <c:v>-12.53</c:v>
                </c:pt>
                <c:pt idx="142">
                  <c:v>-11.26</c:v>
                </c:pt>
                <c:pt idx="143">
                  <c:v>-10.07</c:v>
                </c:pt>
                <c:pt idx="144">
                  <c:v>-8.98</c:v>
                </c:pt>
                <c:pt idx="145">
                  <c:v>-7.94</c:v>
                </c:pt>
                <c:pt idx="146">
                  <c:v>-6.97</c:v>
                </c:pt>
                <c:pt idx="147">
                  <c:v>-6.04</c:v>
                </c:pt>
                <c:pt idx="148">
                  <c:v>-5.28</c:v>
                </c:pt>
                <c:pt idx="149">
                  <c:v>-4.55</c:v>
                </c:pt>
                <c:pt idx="150">
                  <c:v>-3.9</c:v>
                </c:pt>
                <c:pt idx="151">
                  <c:v>-3.33</c:v>
                </c:pt>
                <c:pt idx="152">
                  <c:v>-2.82</c:v>
                </c:pt>
                <c:pt idx="153">
                  <c:v>-2.34</c:v>
                </c:pt>
                <c:pt idx="154">
                  <c:v>-1.89</c:v>
                </c:pt>
                <c:pt idx="155">
                  <c:v>-1.49</c:v>
                </c:pt>
                <c:pt idx="156">
                  <c:v>-1.1499999999999999</c:v>
                </c:pt>
                <c:pt idx="157">
                  <c:v>-0.86</c:v>
                </c:pt>
                <c:pt idx="158">
                  <c:v>-0.6</c:v>
                </c:pt>
                <c:pt idx="159">
                  <c:v>-0.37</c:v>
                </c:pt>
                <c:pt idx="160">
                  <c:v>-0.21</c:v>
                </c:pt>
                <c:pt idx="161">
                  <c:v>-0.1</c:v>
                </c:pt>
                <c:pt idx="162">
                  <c:v>-0.02</c:v>
                </c:pt>
                <c:pt idx="163">
                  <c:v>0</c:v>
                </c:pt>
                <c:pt idx="164">
                  <c:v>-0.03</c:v>
                </c:pt>
                <c:pt idx="165">
                  <c:v>-0.12</c:v>
                </c:pt>
                <c:pt idx="166">
                  <c:v>-0.26</c:v>
                </c:pt>
                <c:pt idx="167">
                  <c:v>-0.47</c:v>
                </c:pt>
                <c:pt idx="168">
                  <c:v>-0.74</c:v>
                </c:pt>
                <c:pt idx="169">
                  <c:v>-1.0900000000000001</c:v>
                </c:pt>
                <c:pt idx="170">
                  <c:v>-1.52</c:v>
                </c:pt>
                <c:pt idx="171">
                  <c:v>-2.04</c:v>
                </c:pt>
                <c:pt idx="172">
                  <c:v>-2.65</c:v>
                </c:pt>
                <c:pt idx="173">
                  <c:v>-3.38</c:v>
                </c:pt>
                <c:pt idx="174">
                  <c:v>-4.24</c:v>
                </c:pt>
                <c:pt idx="175">
                  <c:v>-5.26</c:v>
                </c:pt>
                <c:pt idx="176">
                  <c:v>-6.42</c:v>
                </c:pt>
                <c:pt idx="177">
                  <c:v>-7.82</c:v>
                </c:pt>
                <c:pt idx="178">
                  <c:v>-9.52</c:v>
                </c:pt>
                <c:pt idx="179">
                  <c:v>-11.66</c:v>
                </c:pt>
                <c:pt idx="180">
                  <c:v>-14.33</c:v>
                </c:pt>
                <c:pt idx="181">
                  <c:v>-18.14</c:v>
                </c:pt>
                <c:pt idx="182">
                  <c:v>-24.33</c:v>
                </c:pt>
                <c:pt idx="183">
                  <c:v>-29.8</c:v>
                </c:pt>
                <c:pt idx="184">
                  <c:v>-22.28</c:v>
                </c:pt>
                <c:pt idx="185">
                  <c:v>-17.77</c:v>
                </c:pt>
                <c:pt idx="186">
                  <c:v>-14.94</c:v>
                </c:pt>
                <c:pt idx="187">
                  <c:v>-12.99</c:v>
                </c:pt>
                <c:pt idx="188">
                  <c:v>-11.54</c:v>
                </c:pt>
                <c:pt idx="189">
                  <c:v>-10.47</c:v>
                </c:pt>
                <c:pt idx="190">
                  <c:v>-9.65</c:v>
                </c:pt>
                <c:pt idx="191">
                  <c:v>-9.0399999999999991</c:v>
                </c:pt>
                <c:pt idx="192">
                  <c:v>-8.6199999999999992</c:v>
                </c:pt>
                <c:pt idx="193">
                  <c:v>-8.25</c:v>
                </c:pt>
                <c:pt idx="194">
                  <c:v>-8.1</c:v>
                </c:pt>
                <c:pt idx="195">
                  <c:v>-8.08</c:v>
                </c:pt>
                <c:pt idx="196">
                  <c:v>-8.23</c:v>
                </c:pt>
                <c:pt idx="197">
                  <c:v>-8.44</c:v>
                </c:pt>
                <c:pt idx="198">
                  <c:v>-8.84</c:v>
                </c:pt>
                <c:pt idx="199">
                  <c:v>-9.2899999999999991</c:v>
                </c:pt>
                <c:pt idx="200">
                  <c:v>-9.89</c:v>
                </c:pt>
                <c:pt idx="201">
                  <c:v>-10.64</c:v>
                </c:pt>
                <c:pt idx="202">
                  <c:v>-11.58</c:v>
                </c:pt>
                <c:pt idx="203">
                  <c:v>-12.73</c:v>
                </c:pt>
                <c:pt idx="204">
                  <c:v>-14.16</c:v>
                </c:pt>
                <c:pt idx="205">
                  <c:v>-15.97</c:v>
                </c:pt>
                <c:pt idx="206">
                  <c:v>-18.309999999999999</c:v>
                </c:pt>
                <c:pt idx="207">
                  <c:v>-21.47</c:v>
                </c:pt>
                <c:pt idx="208">
                  <c:v>-25.72</c:v>
                </c:pt>
                <c:pt idx="209">
                  <c:v>-30</c:v>
                </c:pt>
                <c:pt idx="210">
                  <c:v>-26.75</c:v>
                </c:pt>
                <c:pt idx="211">
                  <c:v>-22.46</c:v>
                </c:pt>
                <c:pt idx="212">
                  <c:v>-19.62</c:v>
                </c:pt>
                <c:pt idx="213">
                  <c:v>-17.510000000000002</c:v>
                </c:pt>
                <c:pt idx="214">
                  <c:v>-15.92</c:v>
                </c:pt>
                <c:pt idx="215">
                  <c:v>-14.66</c:v>
                </c:pt>
                <c:pt idx="216">
                  <c:v>-13.74</c:v>
                </c:pt>
                <c:pt idx="217">
                  <c:v>-12.95</c:v>
                </c:pt>
                <c:pt idx="218">
                  <c:v>-12.32</c:v>
                </c:pt>
                <c:pt idx="219">
                  <c:v>-11.83</c:v>
                </c:pt>
                <c:pt idx="220">
                  <c:v>-11.44</c:v>
                </c:pt>
                <c:pt idx="221">
                  <c:v>-11.17</c:v>
                </c:pt>
                <c:pt idx="222">
                  <c:v>-10.97</c:v>
                </c:pt>
                <c:pt idx="223">
                  <c:v>-10.87</c:v>
                </c:pt>
                <c:pt idx="224">
                  <c:v>-10.83</c:v>
                </c:pt>
                <c:pt idx="225">
                  <c:v>-10.84</c:v>
                </c:pt>
                <c:pt idx="226">
                  <c:v>-10.91</c:v>
                </c:pt>
                <c:pt idx="227">
                  <c:v>-11.03</c:v>
                </c:pt>
                <c:pt idx="228">
                  <c:v>-11.2</c:v>
                </c:pt>
                <c:pt idx="229">
                  <c:v>-11.39</c:v>
                </c:pt>
                <c:pt idx="230">
                  <c:v>-11.64</c:v>
                </c:pt>
                <c:pt idx="231">
                  <c:v>-11.94</c:v>
                </c:pt>
                <c:pt idx="232">
                  <c:v>-12.26</c:v>
                </c:pt>
                <c:pt idx="233">
                  <c:v>-12.56</c:v>
                </c:pt>
                <c:pt idx="234">
                  <c:v>-12.91</c:v>
                </c:pt>
                <c:pt idx="235">
                  <c:v>-13.3</c:v>
                </c:pt>
                <c:pt idx="236">
                  <c:v>-13.71</c:v>
                </c:pt>
                <c:pt idx="237">
                  <c:v>-14.14</c:v>
                </c:pt>
                <c:pt idx="238">
                  <c:v>-14.59</c:v>
                </c:pt>
                <c:pt idx="239">
                  <c:v>-15.06</c:v>
                </c:pt>
                <c:pt idx="240">
                  <c:v>-15.55</c:v>
                </c:pt>
                <c:pt idx="241">
                  <c:v>-16.05</c:v>
                </c:pt>
                <c:pt idx="242">
                  <c:v>-16.59</c:v>
                </c:pt>
                <c:pt idx="243">
                  <c:v>-17.079999999999998</c:v>
                </c:pt>
                <c:pt idx="244">
                  <c:v>-17.559999999999999</c:v>
                </c:pt>
                <c:pt idx="245">
                  <c:v>-18.03</c:v>
                </c:pt>
                <c:pt idx="246">
                  <c:v>-18.52</c:v>
                </c:pt>
                <c:pt idx="247">
                  <c:v>-19.059999999999999</c:v>
                </c:pt>
                <c:pt idx="248">
                  <c:v>-19.63</c:v>
                </c:pt>
                <c:pt idx="249">
                  <c:v>-20.25</c:v>
                </c:pt>
                <c:pt idx="250">
                  <c:v>-20.96</c:v>
                </c:pt>
                <c:pt idx="251">
                  <c:v>-21.68</c:v>
                </c:pt>
                <c:pt idx="252">
                  <c:v>-22.39</c:v>
                </c:pt>
                <c:pt idx="253">
                  <c:v>-23</c:v>
                </c:pt>
                <c:pt idx="254">
                  <c:v>-23.5</c:v>
                </c:pt>
                <c:pt idx="255">
                  <c:v>-23.96</c:v>
                </c:pt>
                <c:pt idx="256">
                  <c:v>-24.38</c:v>
                </c:pt>
                <c:pt idx="257">
                  <c:v>-24.68</c:v>
                </c:pt>
                <c:pt idx="258">
                  <c:v>-25.07</c:v>
                </c:pt>
                <c:pt idx="259">
                  <c:v>-25.5</c:v>
                </c:pt>
                <c:pt idx="260">
                  <c:v>-25.98</c:v>
                </c:pt>
                <c:pt idx="261">
                  <c:v>-26.42</c:v>
                </c:pt>
                <c:pt idx="262">
                  <c:v>-27.05</c:v>
                </c:pt>
                <c:pt idx="263">
                  <c:v>-27.83</c:v>
                </c:pt>
                <c:pt idx="264">
                  <c:v>-28.61</c:v>
                </c:pt>
                <c:pt idx="265">
                  <c:v>-29.48</c:v>
                </c:pt>
                <c:pt idx="266">
                  <c:v>-30.11</c:v>
                </c:pt>
                <c:pt idx="267">
                  <c:v>-30.3</c:v>
                </c:pt>
                <c:pt idx="268">
                  <c:v>-30</c:v>
                </c:pt>
                <c:pt idx="269">
                  <c:v>-29.33</c:v>
                </c:pt>
                <c:pt idx="270">
                  <c:v>-28.8</c:v>
                </c:pt>
                <c:pt idx="271">
                  <c:v>-28.4</c:v>
                </c:pt>
                <c:pt idx="272">
                  <c:v>-28.12</c:v>
                </c:pt>
                <c:pt idx="273">
                  <c:v>-28.09</c:v>
                </c:pt>
                <c:pt idx="274">
                  <c:v>-28.23</c:v>
                </c:pt>
                <c:pt idx="275">
                  <c:v>-28.35</c:v>
                </c:pt>
                <c:pt idx="276">
                  <c:v>-28.57</c:v>
                </c:pt>
                <c:pt idx="277">
                  <c:v>-28.93</c:v>
                </c:pt>
                <c:pt idx="278">
                  <c:v>-29.43</c:v>
                </c:pt>
                <c:pt idx="279">
                  <c:v>-30.23</c:v>
                </c:pt>
                <c:pt idx="280">
                  <c:v>-31.17</c:v>
                </c:pt>
                <c:pt idx="281">
                  <c:v>-32</c:v>
                </c:pt>
                <c:pt idx="282">
                  <c:v>-32.43</c:v>
                </c:pt>
                <c:pt idx="283">
                  <c:v>-32.39</c:v>
                </c:pt>
                <c:pt idx="284">
                  <c:v>-31.96</c:v>
                </c:pt>
                <c:pt idx="285">
                  <c:v>-31.14</c:v>
                </c:pt>
                <c:pt idx="286">
                  <c:v>-30.38</c:v>
                </c:pt>
                <c:pt idx="287">
                  <c:v>-29.59</c:v>
                </c:pt>
                <c:pt idx="288">
                  <c:v>-28.84</c:v>
                </c:pt>
                <c:pt idx="289">
                  <c:v>-28.05</c:v>
                </c:pt>
                <c:pt idx="290">
                  <c:v>-27.36</c:v>
                </c:pt>
                <c:pt idx="291">
                  <c:v>-26.9</c:v>
                </c:pt>
                <c:pt idx="292">
                  <c:v>-26.64</c:v>
                </c:pt>
                <c:pt idx="293">
                  <c:v>-26.67</c:v>
                </c:pt>
                <c:pt idx="294">
                  <c:v>-27.07</c:v>
                </c:pt>
                <c:pt idx="295">
                  <c:v>-27.72</c:v>
                </c:pt>
                <c:pt idx="296">
                  <c:v>-28.76</c:v>
                </c:pt>
                <c:pt idx="297">
                  <c:v>-29.89</c:v>
                </c:pt>
                <c:pt idx="298">
                  <c:v>-30.92</c:v>
                </c:pt>
                <c:pt idx="299">
                  <c:v>-31.77</c:v>
                </c:pt>
                <c:pt idx="300">
                  <c:v>-32.270000000000003</c:v>
                </c:pt>
                <c:pt idx="301">
                  <c:v>-32.53</c:v>
                </c:pt>
                <c:pt idx="302">
                  <c:v>-32.770000000000003</c:v>
                </c:pt>
                <c:pt idx="303">
                  <c:v>-33.07</c:v>
                </c:pt>
                <c:pt idx="304">
                  <c:v>-33.729999999999997</c:v>
                </c:pt>
                <c:pt idx="305">
                  <c:v>-34.56</c:v>
                </c:pt>
                <c:pt idx="306">
                  <c:v>-35.659999999999997</c:v>
                </c:pt>
                <c:pt idx="307">
                  <c:v>-36.76</c:v>
                </c:pt>
                <c:pt idx="308">
                  <c:v>-37.32</c:v>
                </c:pt>
                <c:pt idx="309">
                  <c:v>-37.049999999999997</c:v>
                </c:pt>
                <c:pt idx="310">
                  <c:v>-36.24</c:v>
                </c:pt>
                <c:pt idx="311">
                  <c:v>-35.43</c:v>
                </c:pt>
                <c:pt idx="312">
                  <c:v>-34.869999999999997</c:v>
                </c:pt>
                <c:pt idx="313">
                  <c:v>-34.51</c:v>
                </c:pt>
                <c:pt idx="314">
                  <c:v>-34.46</c:v>
                </c:pt>
                <c:pt idx="315">
                  <c:v>-34.58</c:v>
                </c:pt>
                <c:pt idx="316">
                  <c:v>-34.880000000000003</c:v>
                </c:pt>
                <c:pt idx="317">
                  <c:v>-35.25</c:v>
                </c:pt>
                <c:pt idx="318">
                  <c:v>-35.74</c:v>
                </c:pt>
                <c:pt idx="319">
                  <c:v>-36.01</c:v>
                </c:pt>
                <c:pt idx="320">
                  <c:v>-35.6</c:v>
                </c:pt>
                <c:pt idx="321">
                  <c:v>-34.68</c:v>
                </c:pt>
                <c:pt idx="322">
                  <c:v>-33.590000000000003</c:v>
                </c:pt>
                <c:pt idx="323">
                  <c:v>-32.630000000000003</c:v>
                </c:pt>
                <c:pt idx="324">
                  <c:v>-32.01</c:v>
                </c:pt>
                <c:pt idx="325">
                  <c:v>-31.57</c:v>
                </c:pt>
                <c:pt idx="326">
                  <c:v>-31.44</c:v>
                </c:pt>
                <c:pt idx="327">
                  <c:v>-31.43</c:v>
                </c:pt>
                <c:pt idx="328">
                  <c:v>-31.65</c:v>
                </c:pt>
                <c:pt idx="329">
                  <c:v>-31.89</c:v>
                </c:pt>
                <c:pt idx="330">
                  <c:v>-32.29</c:v>
                </c:pt>
                <c:pt idx="331">
                  <c:v>-32.68</c:v>
                </c:pt>
                <c:pt idx="332">
                  <c:v>-33.15</c:v>
                </c:pt>
                <c:pt idx="333">
                  <c:v>-33.630000000000003</c:v>
                </c:pt>
                <c:pt idx="334">
                  <c:v>-34.03</c:v>
                </c:pt>
                <c:pt idx="335">
                  <c:v>-34.68</c:v>
                </c:pt>
                <c:pt idx="336">
                  <c:v>-35.31</c:v>
                </c:pt>
                <c:pt idx="337">
                  <c:v>-35.76</c:v>
                </c:pt>
                <c:pt idx="338">
                  <c:v>-36.229999999999997</c:v>
                </c:pt>
                <c:pt idx="339">
                  <c:v>-36.51</c:v>
                </c:pt>
                <c:pt idx="340">
                  <c:v>-36.49</c:v>
                </c:pt>
                <c:pt idx="341">
                  <c:v>-36.409999999999997</c:v>
                </c:pt>
                <c:pt idx="342">
                  <c:v>-35.96</c:v>
                </c:pt>
                <c:pt idx="343">
                  <c:v>-35.33</c:v>
                </c:pt>
                <c:pt idx="344">
                  <c:v>-34.86</c:v>
                </c:pt>
                <c:pt idx="345">
                  <c:v>-34.49</c:v>
                </c:pt>
                <c:pt idx="346">
                  <c:v>-34.520000000000003</c:v>
                </c:pt>
                <c:pt idx="347">
                  <c:v>-34.619999999999997</c:v>
                </c:pt>
                <c:pt idx="348">
                  <c:v>-34.92</c:v>
                </c:pt>
                <c:pt idx="349">
                  <c:v>-35.549999999999997</c:v>
                </c:pt>
                <c:pt idx="350">
                  <c:v>-36.1</c:v>
                </c:pt>
                <c:pt idx="351">
                  <c:v>-36.869999999999997</c:v>
                </c:pt>
                <c:pt idx="352">
                  <c:v>-37.76</c:v>
                </c:pt>
                <c:pt idx="353">
                  <c:v>-38.6</c:v>
                </c:pt>
                <c:pt idx="354">
                  <c:v>-39.5</c:v>
                </c:pt>
                <c:pt idx="355">
                  <c:v>-40.76</c:v>
                </c:pt>
                <c:pt idx="356">
                  <c:v>-42.21</c:v>
                </c:pt>
                <c:pt idx="357">
                  <c:v>-43.88</c:v>
                </c:pt>
                <c:pt idx="358">
                  <c:v>-45.43</c:v>
                </c:pt>
                <c:pt idx="359">
                  <c:v>-46.19</c:v>
                </c:pt>
                <c:pt idx="360">
                  <c:v>-45.06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A6-8932-E49E975C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104992"/>
        <c:axId val="759105648"/>
      </c:lineChart>
      <c:catAx>
        <c:axId val="75910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5648"/>
        <c:crosses val="autoZero"/>
        <c:auto val="1"/>
        <c:lblAlgn val="ctr"/>
        <c:lblOffset val="100"/>
        <c:noMultiLvlLbl val="0"/>
      </c:catAx>
      <c:valAx>
        <c:axId val="7591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60 Degree Steering - </a:t>
            </a:r>
            <a:r>
              <a:rPr lang="en-US"/>
              <a:t>Radiation</a:t>
            </a:r>
            <a:r>
              <a:rPr lang="en-US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H_sum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results!$C$2:$C$413</c:f>
              <c:numCache>
                <c:formatCode>General</c:formatCode>
                <c:ptCount val="412"/>
                <c:pt idx="0">
                  <c:v>-67.860003324145865</c:v>
                </c:pt>
                <c:pt idx="1">
                  <c:v>-67.842799792421204</c:v>
                </c:pt>
                <c:pt idx="2">
                  <c:v>-68.204014646864806</c:v>
                </c:pt>
                <c:pt idx="3">
                  <c:v>-68.636651972728828</c:v>
                </c:pt>
                <c:pt idx="4">
                  <c:v>-68.397770407144066</c:v>
                </c:pt>
                <c:pt idx="5">
                  <c:v>-69.897701835356486</c:v>
                </c:pt>
                <c:pt idx="6">
                  <c:v>-70.903945056784281</c:v>
                </c:pt>
                <c:pt idx="7">
                  <c:v>-73.287940340291001</c:v>
                </c:pt>
                <c:pt idx="8">
                  <c:v>-78.951386864911882</c:v>
                </c:pt>
                <c:pt idx="9">
                  <c:v>-85.380518821160365</c:v>
                </c:pt>
                <c:pt idx="10">
                  <c:v>-75.754291610073139</c:v>
                </c:pt>
                <c:pt idx="11">
                  <c:v>-69.833822478779993</c:v>
                </c:pt>
                <c:pt idx="12">
                  <c:v>-65.952707116020775</c:v>
                </c:pt>
                <c:pt idx="13">
                  <c:v>-62.716353691736344</c:v>
                </c:pt>
                <c:pt idx="14">
                  <c:v>-60.66828989154719</c:v>
                </c:pt>
                <c:pt idx="15">
                  <c:v>-58.632768331253438</c:v>
                </c:pt>
                <c:pt idx="16">
                  <c:v>-57.053920151437261</c:v>
                </c:pt>
                <c:pt idx="17">
                  <c:v>-55.691879696288538</c:v>
                </c:pt>
                <c:pt idx="18">
                  <c:v>-54.663962955714041</c:v>
                </c:pt>
                <c:pt idx="19">
                  <c:v>-53.799493620982489</c:v>
                </c:pt>
                <c:pt idx="20">
                  <c:v>-53.107535524312475</c:v>
                </c:pt>
                <c:pt idx="21">
                  <c:v>-52.588487455543394</c:v>
                </c:pt>
                <c:pt idx="22">
                  <c:v>-52.361791104951806</c:v>
                </c:pt>
                <c:pt idx="23">
                  <c:v>-52.263754948353693</c:v>
                </c:pt>
                <c:pt idx="24">
                  <c:v>-52.315321572890134</c:v>
                </c:pt>
                <c:pt idx="25">
                  <c:v>-52.448074225865497</c:v>
                </c:pt>
                <c:pt idx="26">
                  <c:v>-52.873090404959143</c:v>
                </c:pt>
                <c:pt idx="27">
                  <c:v>-53.31719191783813</c:v>
                </c:pt>
                <c:pt idx="28">
                  <c:v>-53.903741408813943</c:v>
                </c:pt>
                <c:pt idx="29">
                  <c:v>-54.527978114739007</c:v>
                </c:pt>
                <c:pt idx="30">
                  <c:v>-55.562042326566669</c:v>
                </c:pt>
                <c:pt idx="31">
                  <c:v>-56.465772623020456</c:v>
                </c:pt>
                <c:pt idx="32">
                  <c:v>-57.498386453337105</c:v>
                </c:pt>
                <c:pt idx="33">
                  <c:v>-58.588868850265698</c:v>
                </c:pt>
                <c:pt idx="34">
                  <c:v>-59.601859076126175</c:v>
                </c:pt>
                <c:pt idx="35">
                  <c:v>-60.639709448065503</c:v>
                </c:pt>
                <c:pt idx="36">
                  <c:v>-61.37939622856188</c:v>
                </c:pt>
                <c:pt idx="37">
                  <c:v>-61.700911190165201</c:v>
                </c:pt>
                <c:pt idx="38">
                  <c:v>-62.185514425562062</c:v>
                </c:pt>
                <c:pt idx="39">
                  <c:v>-61.969866711136632</c:v>
                </c:pt>
                <c:pt idx="40">
                  <c:v>-61.867712300626032</c:v>
                </c:pt>
                <c:pt idx="41">
                  <c:v>-61.969362889936448</c:v>
                </c:pt>
                <c:pt idx="42">
                  <c:v>-62.394779474660879</c:v>
                </c:pt>
                <c:pt idx="43">
                  <c:v>-63.254405262979965</c:v>
                </c:pt>
                <c:pt idx="44">
                  <c:v>-64.382121256744313</c:v>
                </c:pt>
                <c:pt idx="45">
                  <c:v>-66.023029568227329</c:v>
                </c:pt>
                <c:pt idx="46">
                  <c:v>-66.28358166259558</c:v>
                </c:pt>
                <c:pt idx="47">
                  <c:v>-65.529902275605849</c:v>
                </c:pt>
                <c:pt idx="48">
                  <c:v>-64.201927410282281</c:v>
                </c:pt>
                <c:pt idx="49">
                  <c:v>-62.946379407724784</c:v>
                </c:pt>
                <c:pt idx="50">
                  <c:v>-62.088019958662535</c:v>
                </c:pt>
                <c:pt idx="51">
                  <c:v>-62.337101266725341</c:v>
                </c:pt>
                <c:pt idx="52">
                  <c:v>-62.893149181857247</c:v>
                </c:pt>
                <c:pt idx="53">
                  <c:v>-63.425796723518573</c:v>
                </c:pt>
                <c:pt idx="54">
                  <c:v>-65.646790679814075</c:v>
                </c:pt>
                <c:pt idx="55">
                  <c:v>-66.508029811805741</c:v>
                </c:pt>
                <c:pt idx="56">
                  <c:v>-65.689415419706918</c:v>
                </c:pt>
                <c:pt idx="57">
                  <c:v>-63.802379155774112</c:v>
                </c:pt>
                <c:pt idx="58">
                  <c:v>-61.534999595165004</c:v>
                </c:pt>
                <c:pt idx="59">
                  <c:v>-60.029947084199968</c:v>
                </c:pt>
                <c:pt idx="60">
                  <c:v>-59.134898522157002</c:v>
                </c:pt>
                <c:pt idx="61">
                  <c:v>-58.720175789687723</c:v>
                </c:pt>
                <c:pt idx="62">
                  <c:v>-58.654474362081501</c:v>
                </c:pt>
                <c:pt idx="63">
                  <c:v>-58.92665595261272</c:v>
                </c:pt>
                <c:pt idx="64">
                  <c:v>-59.802306254082218</c:v>
                </c:pt>
                <c:pt idx="65">
                  <c:v>-60.704145824858216</c:v>
                </c:pt>
                <c:pt idx="66">
                  <c:v>-62.092770115354448</c:v>
                </c:pt>
                <c:pt idx="67">
                  <c:v>-64.042905779995792</c:v>
                </c:pt>
                <c:pt idx="68">
                  <c:v>-65.814832166231142</c:v>
                </c:pt>
                <c:pt idx="69">
                  <c:v>-67.178531884641131</c:v>
                </c:pt>
                <c:pt idx="70">
                  <c:v>-67.037542702753342</c:v>
                </c:pt>
                <c:pt idx="71">
                  <c:v>-66.113704310391142</c:v>
                </c:pt>
                <c:pt idx="72">
                  <c:v>-64.736814272192547</c:v>
                </c:pt>
                <c:pt idx="73">
                  <c:v>-64.089479958778654</c:v>
                </c:pt>
                <c:pt idx="74">
                  <c:v>-64.009304522648833</c:v>
                </c:pt>
                <c:pt idx="75">
                  <c:v>-64.680231112721643</c:v>
                </c:pt>
                <c:pt idx="76">
                  <c:v>-67.001310915392068</c:v>
                </c:pt>
                <c:pt idx="77">
                  <c:v>-71.302741105651563</c:v>
                </c:pt>
                <c:pt idx="78">
                  <c:v>-73.543718232086363</c:v>
                </c:pt>
                <c:pt idx="79">
                  <c:v>-68.899986635993699</c:v>
                </c:pt>
                <c:pt idx="80">
                  <c:v>-65.967073086113913</c:v>
                </c:pt>
                <c:pt idx="81">
                  <c:v>-62.883323600534347</c:v>
                </c:pt>
                <c:pt idx="82">
                  <c:v>-61.304843154370104</c:v>
                </c:pt>
                <c:pt idx="83">
                  <c:v>-60.55804040266851</c:v>
                </c:pt>
                <c:pt idx="84">
                  <c:v>-60.253400367471485</c:v>
                </c:pt>
                <c:pt idx="85">
                  <c:v>-59.665667159417666</c:v>
                </c:pt>
                <c:pt idx="86">
                  <c:v>-60.151721832717058</c:v>
                </c:pt>
                <c:pt idx="87">
                  <c:v>-60.219020054704096</c:v>
                </c:pt>
                <c:pt idx="88">
                  <c:v>-60.004580877930671</c:v>
                </c:pt>
                <c:pt idx="89">
                  <c:v>-60.090973640754868</c:v>
                </c:pt>
                <c:pt idx="90">
                  <c:v>-60.231509594411222</c:v>
                </c:pt>
                <c:pt idx="91">
                  <c:v>-60.383993727307185</c:v>
                </c:pt>
                <c:pt idx="92">
                  <c:v>-59.965274174421879</c:v>
                </c:pt>
                <c:pt idx="93">
                  <c:v>-59.025477025466557</c:v>
                </c:pt>
                <c:pt idx="94">
                  <c:v>-57.518042478576021</c:v>
                </c:pt>
                <c:pt idx="95">
                  <c:v>-56.446321113160195</c:v>
                </c:pt>
                <c:pt idx="96">
                  <c:v>-55.730805487975303</c:v>
                </c:pt>
                <c:pt idx="97">
                  <c:v>-55.314893564931616</c:v>
                </c:pt>
                <c:pt idx="98">
                  <c:v>-55.188016783768916</c:v>
                </c:pt>
                <c:pt idx="99">
                  <c:v>-54.882434828282769</c:v>
                </c:pt>
                <c:pt idx="100">
                  <c:v>-54.117414727166178</c:v>
                </c:pt>
                <c:pt idx="101">
                  <c:v>-53.299630427894122</c:v>
                </c:pt>
                <c:pt idx="102">
                  <c:v>-52.335348153741528</c:v>
                </c:pt>
                <c:pt idx="103">
                  <c:v>-51.053004916690846</c:v>
                </c:pt>
                <c:pt idx="104">
                  <c:v>-50.12266170323781</c:v>
                </c:pt>
                <c:pt idx="105">
                  <c:v>-49.324147177730239</c:v>
                </c:pt>
                <c:pt idx="106">
                  <c:v>-48.706105593601038</c:v>
                </c:pt>
                <c:pt idx="107">
                  <c:v>-48.244902775485215</c:v>
                </c:pt>
                <c:pt idx="108">
                  <c:v>-47.885292148279184</c:v>
                </c:pt>
                <c:pt idx="109">
                  <c:v>-47.519591630551645</c:v>
                </c:pt>
                <c:pt idx="110">
                  <c:v>-47.185864657703867</c:v>
                </c:pt>
                <c:pt idx="111">
                  <c:v>-46.887710669562836</c:v>
                </c:pt>
                <c:pt idx="112">
                  <c:v>-46.709282707245229</c:v>
                </c:pt>
                <c:pt idx="113">
                  <c:v>-46.446193842424677</c:v>
                </c:pt>
                <c:pt idx="114">
                  <c:v>-46.307806426890785</c:v>
                </c:pt>
                <c:pt idx="115">
                  <c:v>-46.184378672876065</c:v>
                </c:pt>
                <c:pt idx="116">
                  <c:v>-46.059751239181814</c:v>
                </c:pt>
                <c:pt idx="117">
                  <c:v>-45.900520727725969</c:v>
                </c:pt>
                <c:pt idx="118">
                  <c:v>-45.759611365225823</c:v>
                </c:pt>
                <c:pt idx="119">
                  <c:v>-45.620990948284557</c:v>
                </c:pt>
                <c:pt idx="120">
                  <c:v>-45.485284665151084</c:v>
                </c:pt>
                <c:pt idx="121">
                  <c:v>-45.309542935180076</c:v>
                </c:pt>
                <c:pt idx="122">
                  <c:v>-45.20715667748501</c:v>
                </c:pt>
                <c:pt idx="123">
                  <c:v>-45.285300032001942</c:v>
                </c:pt>
                <c:pt idx="124">
                  <c:v>-45.455893452154037</c:v>
                </c:pt>
                <c:pt idx="125">
                  <c:v>-45.796239943132726</c:v>
                </c:pt>
                <c:pt idx="126">
                  <c:v>-46.109615719794654</c:v>
                </c:pt>
                <c:pt idx="127">
                  <c:v>-46.708912380658944</c:v>
                </c:pt>
                <c:pt idx="128">
                  <c:v>-47.340775967014991</c:v>
                </c:pt>
                <c:pt idx="129">
                  <c:v>-48.353826906090475</c:v>
                </c:pt>
                <c:pt idx="130">
                  <c:v>-49.556334451896085</c:v>
                </c:pt>
                <c:pt idx="131">
                  <c:v>-51.489472687229004</c:v>
                </c:pt>
                <c:pt idx="132">
                  <c:v>-53.67772700698788</c:v>
                </c:pt>
                <c:pt idx="133">
                  <c:v>-57.179712139986606</c:v>
                </c:pt>
                <c:pt idx="134">
                  <c:v>-59.563706461860917</c:v>
                </c:pt>
                <c:pt idx="135">
                  <c:v>-55.412105515704688</c:v>
                </c:pt>
                <c:pt idx="136">
                  <c:v>-51.104899567962576</c:v>
                </c:pt>
                <c:pt idx="137">
                  <c:v>-47.659087738992042</c:v>
                </c:pt>
                <c:pt idx="138">
                  <c:v>-44.925653229588733</c:v>
                </c:pt>
                <c:pt idx="139">
                  <c:v>-42.963533144164394</c:v>
                </c:pt>
                <c:pt idx="140">
                  <c:v>-41.247108574448347</c:v>
                </c:pt>
                <c:pt idx="141">
                  <c:v>-39.81462524717621</c:v>
                </c:pt>
                <c:pt idx="142">
                  <c:v>-38.453868479634046</c:v>
                </c:pt>
                <c:pt idx="143">
                  <c:v>-37.300141172507558</c:v>
                </c:pt>
                <c:pt idx="144">
                  <c:v>-36.248481805452592</c:v>
                </c:pt>
                <c:pt idx="145">
                  <c:v>-35.235693105993363</c:v>
                </c:pt>
                <c:pt idx="146">
                  <c:v>-34.201874076092544</c:v>
                </c:pt>
                <c:pt idx="147">
                  <c:v>-33.268336099653077</c:v>
                </c:pt>
                <c:pt idx="148">
                  <c:v>-32.464341408839289</c:v>
                </c:pt>
                <c:pt idx="149">
                  <c:v>-31.754771402166419</c:v>
                </c:pt>
                <c:pt idx="150">
                  <c:v>-31.069759988431681</c:v>
                </c:pt>
                <c:pt idx="151">
                  <c:v>-30.491253702119469</c:v>
                </c:pt>
                <c:pt idx="152">
                  <c:v>-29.96411698050732</c:v>
                </c:pt>
                <c:pt idx="153">
                  <c:v>-29.477828092834457</c:v>
                </c:pt>
                <c:pt idx="154">
                  <c:v>-29.00868544343659</c:v>
                </c:pt>
                <c:pt idx="155">
                  <c:v>-28.611262827923877</c:v>
                </c:pt>
                <c:pt idx="156">
                  <c:v>-28.244945178371136</c:v>
                </c:pt>
                <c:pt idx="157">
                  <c:v>-27.939976229683854</c:v>
                </c:pt>
                <c:pt idx="158">
                  <c:v>-27.670370187546062</c:v>
                </c:pt>
                <c:pt idx="159">
                  <c:v>-27.437469227120236</c:v>
                </c:pt>
                <c:pt idx="160">
                  <c:v>-27.261142638540946</c:v>
                </c:pt>
                <c:pt idx="161">
                  <c:v>-27.130760992278869</c:v>
                </c:pt>
                <c:pt idx="162">
                  <c:v>-27.043789413940551</c:v>
                </c:pt>
                <c:pt idx="163">
                  <c:v>-27.011386404996244</c:v>
                </c:pt>
                <c:pt idx="164">
                  <c:v>-27.030182132608161</c:v>
                </c:pt>
                <c:pt idx="165">
                  <c:v>-27.107653918239485</c:v>
                </c:pt>
                <c:pt idx="166">
                  <c:v>-27.23825808491496</c:v>
                </c:pt>
                <c:pt idx="167">
                  <c:v>-27.41847890341576</c:v>
                </c:pt>
                <c:pt idx="168">
                  <c:v>-27.686288360543706</c:v>
                </c:pt>
                <c:pt idx="169">
                  <c:v>-28.013214710054299</c:v>
                </c:pt>
                <c:pt idx="170">
                  <c:v>-28.418028456705599</c:v>
                </c:pt>
                <c:pt idx="171">
                  <c:v>-28.913305549646648</c:v>
                </c:pt>
                <c:pt idx="172">
                  <c:v>-29.496497508683078</c:v>
                </c:pt>
                <c:pt idx="173">
                  <c:v>-30.157939915288349</c:v>
                </c:pt>
                <c:pt idx="174">
                  <c:v>-30.968914438670488</c:v>
                </c:pt>
                <c:pt idx="175">
                  <c:v>-31.89591455899404</c:v>
                </c:pt>
                <c:pt idx="176">
                  <c:v>-32.955340758197337</c:v>
                </c:pt>
                <c:pt idx="177">
                  <c:v>-34.207162176570208</c:v>
                </c:pt>
                <c:pt idx="178">
                  <c:v>-35.704233941693303</c:v>
                </c:pt>
                <c:pt idx="179">
                  <c:v>-37.540682550060403</c:v>
                </c:pt>
                <c:pt idx="180">
                  <c:v>-39.706156742454588</c:v>
                </c:pt>
                <c:pt idx="181">
                  <c:v>-42.47471687045585</c:v>
                </c:pt>
                <c:pt idx="182">
                  <c:v>-46.652903109966118</c:v>
                </c:pt>
                <c:pt idx="183">
                  <c:v>-54.170379015695616</c:v>
                </c:pt>
                <c:pt idx="184">
                  <c:v>-60.838318062942527</c:v>
                </c:pt>
                <c:pt idx="185">
                  <c:v>-50.326196559967102</c:v>
                </c:pt>
                <c:pt idx="186">
                  <c:v>-45.63254689547108</c:v>
                </c:pt>
                <c:pt idx="187">
                  <c:v>-42.984801302548867</c:v>
                </c:pt>
                <c:pt idx="188">
                  <c:v>-41.075876711535187</c:v>
                </c:pt>
                <c:pt idx="189">
                  <c:v>-39.743929357867259</c:v>
                </c:pt>
                <c:pt idx="190">
                  <c:v>-38.722760007405782</c:v>
                </c:pt>
                <c:pt idx="191">
                  <c:v>-37.980837185372032</c:v>
                </c:pt>
                <c:pt idx="192">
                  <c:v>-37.42752075217723</c:v>
                </c:pt>
                <c:pt idx="193">
                  <c:v>-36.969743578871153</c:v>
                </c:pt>
                <c:pt idx="194">
                  <c:v>-36.715584065609377</c:v>
                </c:pt>
                <c:pt idx="195">
                  <c:v>-36.680768708136839</c:v>
                </c:pt>
                <c:pt idx="196">
                  <c:v>-36.857192086711656</c:v>
                </c:pt>
                <c:pt idx="197">
                  <c:v>-37.112718339334236</c:v>
                </c:pt>
                <c:pt idx="198">
                  <c:v>-37.403001099256862</c:v>
                </c:pt>
                <c:pt idx="199">
                  <c:v>-37.868934756048674</c:v>
                </c:pt>
                <c:pt idx="200">
                  <c:v>-38.498245766811515</c:v>
                </c:pt>
                <c:pt idx="201">
                  <c:v>-39.284784272827011</c:v>
                </c:pt>
                <c:pt idx="202">
                  <c:v>-40.206771173721023</c:v>
                </c:pt>
                <c:pt idx="203">
                  <c:v>-41.444212257116817</c:v>
                </c:pt>
                <c:pt idx="204">
                  <c:v>-42.868718774648357</c:v>
                </c:pt>
                <c:pt idx="205">
                  <c:v>-44.479133299881852</c:v>
                </c:pt>
                <c:pt idx="206">
                  <c:v>-46.49118876095055</c:v>
                </c:pt>
                <c:pt idx="207">
                  <c:v>-48.365475483317127</c:v>
                </c:pt>
                <c:pt idx="208">
                  <c:v>-49.382334906368101</c:v>
                </c:pt>
                <c:pt idx="209">
                  <c:v>-48.96282256237599</c:v>
                </c:pt>
                <c:pt idx="210">
                  <c:v>-47.595748587890071</c:v>
                </c:pt>
                <c:pt idx="211">
                  <c:v>-46.112403873323373</c:v>
                </c:pt>
                <c:pt idx="212">
                  <c:v>-44.812220169841915</c:v>
                </c:pt>
                <c:pt idx="213">
                  <c:v>-43.717628746513199</c:v>
                </c:pt>
                <c:pt idx="214">
                  <c:v>-42.702742071823529</c:v>
                </c:pt>
                <c:pt idx="215">
                  <c:v>-41.974540959911835</c:v>
                </c:pt>
                <c:pt idx="216">
                  <c:v>-41.314286752467744</c:v>
                </c:pt>
                <c:pt idx="217">
                  <c:v>-40.881304849512993</c:v>
                </c:pt>
                <c:pt idx="218">
                  <c:v>-40.438239982354041</c:v>
                </c:pt>
                <c:pt idx="219">
                  <c:v>-40.114080144123136</c:v>
                </c:pt>
                <c:pt idx="220">
                  <c:v>-39.953607271354656</c:v>
                </c:pt>
                <c:pt idx="221">
                  <c:v>-39.80958427841022</c:v>
                </c:pt>
                <c:pt idx="222">
                  <c:v>-39.807229219894886</c:v>
                </c:pt>
                <c:pt idx="223">
                  <c:v>-39.90551424947563</c:v>
                </c:pt>
                <c:pt idx="224">
                  <c:v>-40.01976654021977</c:v>
                </c:pt>
                <c:pt idx="225">
                  <c:v>-40.216924449466134</c:v>
                </c:pt>
                <c:pt idx="226">
                  <c:v>-40.452314335244772</c:v>
                </c:pt>
                <c:pt idx="227">
                  <c:v>-40.729313422894855</c:v>
                </c:pt>
                <c:pt idx="228">
                  <c:v>-41.075738682618315</c:v>
                </c:pt>
                <c:pt idx="229">
                  <c:v>-41.47683443408792</c:v>
                </c:pt>
                <c:pt idx="230">
                  <c:v>-41.843300613386766</c:v>
                </c:pt>
                <c:pt idx="231">
                  <c:v>-42.306524462089008</c:v>
                </c:pt>
                <c:pt idx="232">
                  <c:v>-42.708051318846259</c:v>
                </c:pt>
                <c:pt idx="233">
                  <c:v>-43.19872649709702</c:v>
                </c:pt>
                <c:pt idx="234">
                  <c:v>-43.690625267283792</c:v>
                </c:pt>
                <c:pt idx="235">
                  <c:v>-44.108092466711632</c:v>
                </c:pt>
                <c:pt idx="236">
                  <c:v>-44.540293028502383</c:v>
                </c:pt>
                <c:pt idx="237">
                  <c:v>-45.027116356048595</c:v>
                </c:pt>
                <c:pt idx="238">
                  <c:v>-45.514804302298941</c:v>
                </c:pt>
                <c:pt idx="239">
                  <c:v>-46.107571547775102</c:v>
                </c:pt>
                <c:pt idx="240">
                  <c:v>-46.586665830165046</c:v>
                </c:pt>
                <c:pt idx="241">
                  <c:v>-47.261881775812753</c:v>
                </c:pt>
                <c:pt idx="242">
                  <c:v>-47.984098370711827</c:v>
                </c:pt>
                <c:pt idx="243">
                  <c:v>-48.495651910625206</c:v>
                </c:pt>
                <c:pt idx="244">
                  <c:v>-49.116720462039339</c:v>
                </c:pt>
                <c:pt idx="245">
                  <c:v>-49.938511237493401</c:v>
                </c:pt>
                <c:pt idx="246">
                  <c:v>-50.631960232178727</c:v>
                </c:pt>
                <c:pt idx="247">
                  <c:v>-51.33554936169606</c:v>
                </c:pt>
                <c:pt idx="248">
                  <c:v>-52.316468866875113</c:v>
                </c:pt>
                <c:pt idx="249">
                  <c:v>-53.513385382175905</c:v>
                </c:pt>
                <c:pt idx="250">
                  <c:v>-55.009381604787642</c:v>
                </c:pt>
                <c:pt idx="251">
                  <c:v>-56.84982287238617</c:v>
                </c:pt>
                <c:pt idx="252">
                  <c:v>-58.864928323218365</c:v>
                </c:pt>
                <c:pt idx="253">
                  <c:v>-60.874497304757831</c:v>
                </c:pt>
                <c:pt idx="254">
                  <c:v>-62.473864896605356</c:v>
                </c:pt>
                <c:pt idx="255">
                  <c:v>-62.46915428680915</c:v>
                </c:pt>
                <c:pt idx="256">
                  <c:v>-62.677241169279725</c:v>
                </c:pt>
                <c:pt idx="257">
                  <c:v>-62.559204658115419</c:v>
                </c:pt>
                <c:pt idx="258">
                  <c:v>-62.729187348704386</c:v>
                </c:pt>
                <c:pt idx="259">
                  <c:v>-62.487501959894082</c:v>
                </c:pt>
                <c:pt idx="260">
                  <c:v>-62.9873482518408</c:v>
                </c:pt>
                <c:pt idx="261">
                  <c:v>-63.420894069732263</c:v>
                </c:pt>
                <c:pt idx="262">
                  <c:v>-63.817597271717872</c:v>
                </c:pt>
                <c:pt idx="263">
                  <c:v>-64.478444465350591</c:v>
                </c:pt>
                <c:pt idx="264">
                  <c:v>-64.538272397178616</c:v>
                </c:pt>
                <c:pt idx="265">
                  <c:v>-64.145312973396827</c:v>
                </c:pt>
                <c:pt idx="266">
                  <c:v>-62.493237930273217</c:v>
                </c:pt>
                <c:pt idx="267">
                  <c:v>-60.453938328032322</c:v>
                </c:pt>
                <c:pt idx="268">
                  <c:v>-59.274448285168653</c:v>
                </c:pt>
                <c:pt idx="269">
                  <c:v>-58.198352604858137</c:v>
                </c:pt>
                <c:pt idx="270">
                  <c:v>-57.62986116903739</c:v>
                </c:pt>
                <c:pt idx="271">
                  <c:v>-57.630804247918448</c:v>
                </c:pt>
                <c:pt idx="272">
                  <c:v>-57.89325413327014</c:v>
                </c:pt>
                <c:pt idx="273">
                  <c:v>-58.295199247194773</c:v>
                </c:pt>
                <c:pt idx="274">
                  <c:v>-58.911593918219012</c:v>
                </c:pt>
                <c:pt idx="275">
                  <c:v>-59.547805194301439</c:v>
                </c:pt>
                <c:pt idx="276">
                  <c:v>-60.289381987616892</c:v>
                </c:pt>
                <c:pt idx="277">
                  <c:v>-60.962264657149284</c:v>
                </c:pt>
                <c:pt idx="278">
                  <c:v>-61.721004331164771</c:v>
                </c:pt>
                <c:pt idx="279">
                  <c:v>-61.586678843819357</c:v>
                </c:pt>
                <c:pt idx="280">
                  <c:v>-60.576390286415617</c:v>
                </c:pt>
                <c:pt idx="281">
                  <c:v>-59.495675975676569</c:v>
                </c:pt>
                <c:pt idx="282">
                  <c:v>-58.261410105861344</c:v>
                </c:pt>
                <c:pt idx="283">
                  <c:v>-56.836361220898979</c:v>
                </c:pt>
                <c:pt idx="284">
                  <c:v>-55.960983603180168</c:v>
                </c:pt>
                <c:pt idx="285">
                  <c:v>-55.268883677086848</c:v>
                </c:pt>
                <c:pt idx="286">
                  <c:v>-54.526504966125664</c:v>
                </c:pt>
                <c:pt idx="287">
                  <c:v>-54.324054481542312</c:v>
                </c:pt>
                <c:pt idx="288">
                  <c:v>-53.955913860964912</c:v>
                </c:pt>
                <c:pt idx="289">
                  <c:v>-53.629310348140898</c:v>
                </c:pt>
                <c:pt idx="290">
                  <c:v>-53.543395339772331</c:v>
                </c:pt>
                <c:pt idx="291">
                  <c:v>-53.628563312015658</c:v>
                </c:pt>
                <c:pt idx="292">
                  <c:v>-54.012511771814211</c:v>
                </c:pt>
                <c:pt idx="293">
                  <c:v>-54.604127063851244</c:v>
                </c:pt>
                <c:pt idx="294">
                  <c:v>-55.737032963878448</c:v>
                </c:pt>
                <c:pt idx="295">
                  <c:v>-57.013327936410541</c:v>
                </c:pt>
                <c:pt idx="296">
                  <c:v>-58.50171220397052</c:v>
                </c:pt>
                <c:pt idx="297">
                  <c:v>-59.998178641318034</c:v>
                </c:pt>
                <c:pt idx="298">
                  <c:v>-60.636545001476811</c:v>
                </c:pt>
                <c:pt idx="299">
                  <c:v>-60.469865125781439</c:v>
                </c:pt>
                <c:pt idx="300">
                  <c:v>-59.485984059374232</c:v>
                </c:pt>
                <c:pt idx="301">
                  <c:v>-58.865821794882571</c:v>
                </c:pt>
                <c:pt idx="302">
                  <c:v>-58.165944071361849</c:v>
                </c:pt>
                <c:pt idx="303">
                  <c:v>-57.906104027151201</c:v>
                </c:pt>
                <c:pt idx="304">
                  <c:v>-57.828572076493643</c:v>
                </c:pt>
                <c:pt idx="305">
                  <c:v>-57.746123782007203</c:v>
                </c:pt>
                <c:pt idx="306">
                  <c:v>-57.85971425947384</c:v>
                </c:pt>
                <c:pt idx="307">
                  <c:v>-57.944710925402248</c:v>
                </c:pt>
                <c:pt idx="308">
                  <c:v>-58.031668792147883</c:v>
                </c:pt>
                <c:pt idx="309">
                  <c:v>-58.219349747283822</c:v>
                </c:pt>
                <c:pt idx="310">
                  <c:v>-58.294511569868249</c:v>
                </c:pt>
                <c:pt idx="311">
                  <c:v>-58.39058107025015</c:v>
                </c:pt>
                <c:pt idx="312">
                  <c:v>-58.748218942185147</c:v>
                </c:pt>
                <c:pt idx="313">
                  <c:v>-59.120436961453599</c:v>
                </c:pt>
                <c:pt idx="314">
                  <c:v>-59.793323431666039</c:v>
                </c:pt>
                <c:pt idx="315">
                  <c:v>-60.472938989905316</c:v>
                </c:pt>
                <c:pt idx="316">
                  <c:v>-61.097440423052632</c:v>
                </c:pt>
                <c:pt idx="317">
                  <c:v>-61.621630059245014</c:v>
                </c:pt>
                <c:pt idx="318">
                  <c:v>-61.708351664689857</c:v>
                </c:pt>
                <c:pt idx="319">
                  <c:v>-61.11757566368248</c:v>
                </c:pt>
                <c:pt idx="320">
                  <c:v>-59.910275668020923</c:v>
                </c:pt>
                <c:pt idx="321">
                  <c:v>-58.808133823284749</c:v>
                </c:pt>
                <c:pt idx="322">
                  <c:v>-57.529271570017684</c:v>
                </c:pt>
                <c:pt idx="323">
                  <c:v>-56.644532260900263</c:v>
                </c:pt>
                <c:pt idx="324">
                  <c:v>-56.076780479317961</c:v>
                </c:pt>
                <c:pt idx="325">
                  <c:v>-55.70729353463301</c:v>
                </c:pt>
                <c:pt idx="326">
                  <c:v>-55.701181671973011</c:v>
                </c:pt>
                <c:pt idx="327">
                  <c:v>-55.856961846199972</c:v>
                </c:pt>
                <c:pt idx="328">
                  <c:v>-56.035409758611905</c:v>
                </c:pt>
                <c:pt idx="329">
                  <c:v>-56.387546196752858</c:v>
                </c:pt>
                <c:pt idx="330">
                  <c:v>-56.936111973462232</c:v>
                </c:pt>
                <c:pt idx="331">
                  <c:v>-57.337975654506643</c:v>
                </c:pt>
                <c:pt idx="332">
                  <c:v>-57.878593775432805</c:v>
                </c:pt>
                <c:pt idx="333">
                  <c:v>-58.370343767093175</c:v>
                </c:pt>
                <c:pt idx="334">
                  <c:v>-59.012742514914876</c:v>
                </c:pt>
                <c:pt idx="335">
                  <c:v>-59.654232177482491</c:v>
                </c:pt>
                <c:pt idx="336">
                  <c:v>-60.426251112359722</c:v>
                </c:pt>
                <c:pt idx="337">
                  <c:v>-60.759684445233468</c:v>
                </c:pt>
                <c:pt idx="338">
                  <c:v>-61.614025616957008</c:v>
                </c:pt>
                <c:pt idx="339">
                  <c:v>-61.824928424793725</c:v>
                </c:pt>
                <c:pt idx="340">
                  <c:v>-61.75856133557464</c:v>
                </c:pt>
                <c:pt idx="341">
                  <c:v>-61.448743425956998</c:v>
                </c:pt>
                <c:pt idx="342">
                  <c:v>-61.157747732791073</c:v>
                </c:pt>
                <c:pt idx="343">
                  <c:v>-60.790601260384555</c:v>
                </c:pt>
                <c:pt idx="344">
                  <c:v>-60.678749304622642</c:v>
                </c:pt>
                <c:pt idx="345">
                  <c:v>-60.518902065237711</c:v>
                </c:pt>
                <c:pt idx="346">
                  <c:v>-60.553324818228816</c:v>
                </c:pt>
                <c:pt idx="347">
                  <c:v>-61.077041966516113</c:v>
                </c:pt>
                <c:pt idx="348">
                  <c:v>-61.388335030129959</c:v>
                </c:pt>
                <c:pt idx="349">
                  <c:v>-62.014704144447485</c:v>
                </c:pt>
                <c:pt idx="350">
                  <c:v>-62.519906976636186</c:v>
                </c:pt>
                <c:pt idx="351">
                  <c:v>-63.216964853839031</c:v>
                </c:pt>
                <c:pt idx="352">
                  <c:v>-63.689506045515792</c:v>
                </c:pt>
                <c:pt idx="353">
                  <c:v>-64.054424446940828</c:v>
                </c:pt>
                <c:pt idx="354">
                  <c:v>-64.338298716837627</c:v>
                </c:pt>
                <c:pt idx="355">
                  <c:v>-64.697878424782644</c:v>
                </c:pt>
                <c:pt idx="356">
                  <c:v>-65.488890475336305</c:v>
                </c:pt>
                <c:pt idx="357">
                  <c:v>-66.267659009726771</c:v>
                </c:pt>
                <c:pt idx="358">
                  <c:v>-66.491572751050541</c:v>
                </c:pt>
                <c:pt idx="359">
                  <c:v>-67.04118792015916</c:v>
                </c:pt>
                <c:pt idx="360">
                  <c:v>-68.471246843580559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7-4327-80BA-CC97BD23F70F}"/>
            </c:ext>
          </c:extLst>
        </c:ser>
        <c:ser>
          <c:idx val="2"/>
          <c:order val="1"/>
          <c:tx>
            <c:v>V_sum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results!$F$2:$F$362</c:f>
              <c:numCache>
                <c:formatCode>General</c:formatCode>
                <c:ptCount val="361"/>
                <c:pt idx="0">
                  <c:v>-67.813907644661811</c:v>
                </c:pt>
                <c:pt idx="1">
                  <c:v>-67.825338524652381</c:v>
                </c:pt>
                <c:pt idx="2">
                  <c:v>-68.306947832938945</c:v>
                </c:pt>
                <c:pt idx="3">
                  <c:v>-68.05545052198768</c:v>
                </c:pt>
                <c:pt idx="4">
                  <c:v>-68.896389137035783</c:v>
                </c:pt>
                <c:pt idx="5">
                  <c:v>-70.014200345368295</c:v>
                </c:pt>
                <c:pt idx="6">
                  <c:v>-71.057460920602452</c:v>
                </c:pt>
                <c:pt idx="7">
                  <c:v>-73.980695753901216</c:v>
                </c:pt>
                <c:pt idx="8">
                  <c:v>-78.653723100059295</c:v>
                </c:pt>
                <c:pt idx="9">
                  <c:v>-84.974108582571517</c:v>
                </c:pt>
                <c:pt idx="10">
                  <c:v>-76.72455655611904</c:v>
                </c:pt>
                <c:pt idx="11">
                  <c:v>-69.61350249659742</c:v>
                </c:pt>
                <c:pt idx="12">
                  <c:v>-66.208147232598165</c:v>
                </c:pt>
                <c:pt idx="13">
                  <c:v>-63.228132838177949</c:v>
                </c:pt>
                <c:pt idx="14">
                  <c:v>-60.676010446865817</c:v>
                </c:pt>
                <c:pt idx="15">
                  <c:v>-58.989034154313593</c:v>
                </c:pt>
                <c:pt idx="16">
                  <c:v>-57.172641457428448</c:v>
                </c:pt>
                <c:pt idx="17">
                  <c:v>-55.717128519845957</c:v>
                </c:pt>
                <c:pt idx="18">
                  <c:v>-54.79496640122435</c:v>
                </c:pt>
                <c:pt idx="19">
                  <c:v>-53.871389828606553</c:v>
                </c:pt>
                <c:pt idx="20">
                  <c:v>-53.131963026313983</c:v>
                </c:pt>
                <c:pt idx="21">
                  <c:v>-52.644061574791429</c:v>
                </c:pt>
                <c:pt idx="22">
                  <c:v>-52.356389344883127</c:v>
                </c:pt>
                <c:pt idx="23">
                  <c:v>-52.217974641258124</c:v>
                </c:pt>
                <c:pt idx="24">
                  <c:v>-52.186258501929572</c:v>
                </c:pt>
                <c:pt idx="25">
                  <c:v>-52.413979361807634</c:v>
                </c:pt>
                <c:pt idx="26">
                  <c:v>-52.809175362135164</c:v>
                </c:pt>
                <c:pt idx="27">
                  <c:v>-53.224865640095764</c:v>
                </c:pt>
                <c:pt idx="28">
                  <c:v>-53.910973083335598</c:v>
                </c:pt>
                <c:pt idx="29">
                  <c:v>-54.647059174355441</c:v>
                </c:pt>
                <c:pt idx="30">
                  <c:v>-55.440777015157408</c:v>
                </c:pt>
                <c:pt idx="31">
                  <c:v>-56.429037933345441</c:v>
                </c:pt>
                <c:pt idx="32">
                  <c:v>-57.44398419976288</c:v>
                </c:pt>
                <c:pt idx="33">
                  <c:v>-58.622857690640913</c:v>
                </c:pt>
                <c:pt idx="34">
                  <c:v>-59.72352654620412</c:v>
                </c:pt>
                <c:pt idx="35">
                  <c:v>-60.700804296549585</c:v>
                </c:pt>
                <c:pt idx="36">
                  <c:v>-61.485049078825639</c:v>
                </c:pt>
                <c:pt idx="37">
                  <c:v>-62.124084281841625</c:v>
                </c:pt>
                <c:pt idx="38">
                  <c:v>-61.931338823739438</c:v>
                </c:pt>
                <c:pt idx="39">
                  <c:v>-61.862757600718403</c:v>
                </c:pt>
                <c:pt idx="40">
                  <c:v>-61.870624644389629</c:v>
                </c:pt>
                <c:pt idx="41">
                  <c:v>-62.171641754239403</c:v>
                </c:pt>
                <c:pt idx="42">
                  <c:v>-62.357147123337228</c:v>
                </c:pt>
                <c:pt idx="43">
                  <c:v>-63.282692242503444</c:v>
                </c:pt>
                <c:pt idx="44">
                  <c:v>-64.66525979482266</c:v>
                </c:pt>
                <c:pt idx="45">
                  <c:v>-65.410659106180034</c:v>
                </c:pt>
                <c:pt idx="46">
                  <c:v>-66.206848960761477</c:v>
                </c:pt>
                <c:pt idx="47">
                  <c:v>-65.434605742534742</c:v>
                </c:pt>
                <c:pt idx="48">
                  <c:v>-64.150551365993834</c:v>
                </c:pt>
                <c:pt idx="49">
                  <c:v>-63.023241732696562</c:v>
                </c:pt>
                <c:pt idx="50">
                  <c:v>-62.531210624839623</c:v>
                </c:pt>
                <c:pt idx="51">
                  <c:v>-62.455157391528275</c:v>
                </c:pt>
                <c:pt idx="52">
                  <c:v>-62.570573645925322</c:v>
                </c:pt>
                <c:pt idx="53">
                  <c:v>-63.509312499911069</c:v>
                </c:pt>
                <c:pt idx="54">
                  <c:v>-65.558127395772615</c:v>
                </c:pt>
                <c:pt idx="55">
                  <c:v>-66.885661390965879</c:v>
                </c:pt>
                <c:pt idx="56">
                  <c:v>-65.955698617657887</c:v>
                </c:pt>
                <c:pt idx="57">
                  <c:v>-64.163388503899512</c:v>
                </c:pt>
                <c:pt idx="58">
                  <c:v>-61.869140095939684</c:v>
                </c:pt>
                <c:pt idx="59">
                  <c:v>-60.123330069691747</c:v>
                </c:pt>
                <c:pt idx="60">
                  <c:v>-59.145896761086206</c:v>
                </c:pt>
                <c:pt idx="61">
                  <c:v>-58.658485676164347</c:v>
                </c:pt>
                <c:pt idx="62">
                  <c:v>-58.752625584431755</c:v>
                </c:pt>
                <c:pt idx="63">
                  <c:v>-59.002588860238177</c:v>
                </c:pt>
                <c:pt idx="64">
                  <c:v>-59.770119149786737</c:v>
                </c:pt>
                <c:pt idx="65">
                  <c:v>-60.60153309835308</c:v>
                </c:pt>
                <c:pt idx="66">
                  <c:v>-62.244614209318677</c:v>
                </c:pt>
                <c:pt idx="67">
                  <c:v>-63.875509675764583</c:v>
                </c:pt>
                <c:pt idx="68">
                  <c:v>-65.505866394099101</c:v>
                </c:pt>
                <c:pt idx="69">
                  <c:v>-66.952355924083193</c:v>
                </c:pt>
                <c:pt idx="70">
                  <c:v>-67.28919302913134</c:v>
                </c:pt>
                <c:pt idx="71">
                  <c:v>-65.847115893306608</c:v>
                </c:pt>
                <c:pt idx="72">
                  <c:v>-64.627514157581643</c:v>
                </c:pt>
                <c:pt idx="73">
                  <c:v>-63.815319810302057</c:v>
                </c:pt>
                <c:pt idx="74">
                  <c:v>-63.722956313056116</c:v>
                </c:pt>
                <c:pt idx="75">
                  <c:v>-64.998241449810919</c:v>
                </c:pt>
                <c:pt idx="76">
                  <c:v>-67.366370125229224</c:v>
                </c:pt>
                <c:pt idx="77">
                  <c:v>-70.33224711120674</c:v>
                </c:pt>
                <c:pt idx="78">
                  <c:v>-72.379045568400386</c:v>
                </c:pt>
                <c:pt idx="79">
                  <c:v>-69.075483897685586</c:v>
                </c:pt>
                <c:pt idx="80">
                  <c:v>-65.393808388733405</c:v>
                </c:pt>
                <c:pt idx="81">
                  <c:v>-62.884063153501437</c:v>
                </c:pt>
                <c:pt idx="82">
                  <c:v>-61.505079053159363</c:v>
                </c:pt>
                <c:pt idx="83">
                  <c:v>-60.489955368797737</c:v>
                </c:pt>
                <c:pt idx="84">
                  <c:v>-60.104159825296144</c:v>
                </c:pt>
                <c:pt idx="85">
                  <c:v>-59.981278915196597</c:v>
                </c:pt>
                <c:pt idx="86">
                  <c:v>-59.779283266313605</c:v>
                </c:pt>
                <c:pt idx="87">
                  <c:v>-59.917397781004887</c:v>
                </c:pt>
                <c:pt idx="88">
                  <c:v>-59.856874782118396</c:v>
                </c:pt>
                <c:pt idx="89">
                  <c:v>-60.134080706255546</c:v>
                </c:pt>
                <c:pt idx="90">
                  <c:v>-60.235243632375443</c:v>
                </c:pt>
                <c:pt idx="91">
                  <c:v>-60.614165300635449</c:v>
                </c:pt>
                <c:pt idx="92">
                  <c:v>-59.786067248555092</c:v>
                </c:pt>
                <c:pt idx="93">
                  <c:v>-58.820899785036438</c:v>
                </c:pt>
                <c:pt idx="94">
                  <c:v>-57.381130807223585</c:v>
                </c:pt>
                <c:pt idx="95">
                  <c:v>-56.474472247059836</c:v>
                </c:pt>
                <c:pt idx="96">
                  <c:v>-55.671751332195292</c:v>
                </c:pt>
                <c:pt idx="97">
                  <c:v>-55.245560905600357</c:v>
                </c:pt>
                <c:pt idx="98">
                  <c:v>-55.243674001621372</c:v>
                </c:pt>
                <c:pt idx="99">
                  <c:v>-54.788985174624344</c:v>
                </c:pt>
                <c:pt idx="100">
                  <c:v>-54.072494998247933</c:v>
                </c:pt>
                <c:pt idx="101">
                  <c:v>-53.406651322259449</c:v>
                </c:pt>
                <c:pt idx="102">
                  <c:v>-52.357055012736566</c:v>
                </c:pt>
                <c:pt idx="103">
                  <c:v>-51.187600686563869</c:v>
                </c:pt>
                <c:pt idx="104">
                  <c:v>-50.236474673633815</c:v>
                </c:pt>
                <c:pt idx="105">
                  <c:v>-49.4561132487908</c:v>
                </c:pt>
                <c:pt idx="106">
                  <c:v>-48.938272278153683</c:v>
                </c:pt>
                <c:pt idx="107">
                  <c:v>-48.41763062612047</c:v>
                </c:pt>
                <c:pt idx="108">
                  <c:v>-48.11674539495656</c:v>
                </c:pt>
                <c:pt idx="109">
                  <c:v>-47.883993051329405</c:v>
                </c:pt>
                <c:pt idx="110">
                  <c:v>-47.49487695688007</c:v>
                </c:pt>
                <c:pt idx="111">
                  <c:v>-47.002320769953528</c:v>
                </c:pt>
                <c:pt idx="112">
                  <c:v>-46.827073690613489</c:v>
                </c:pt>
                <c:pt idx="113">
                  <c:v>-46.577224058457134</c:v>
                </c:pt>
                <c:pt idx="114">
                  <c:v>-46.310110531415596</c:v>
                </c:pt>
                <c:pt idx="115">
                  <c:v>-46.242218366818861</c:v>
                </c:pt>
                <c:pt idx="116">
                  <c:v>-45.98398116507628</c:v>
                </c:pt>
                <c:pt idx="117">
                  <c:v>-45.922870051352653</c:v>
                </c:pt>
                <c:pt idx="118">
                  <c:v>-45.795219037849776</c:v>
                </c:pt>
                <c:pt idx="119">
                  <c:v>-45.569465277857461</c:v>
                </c:pt>
                <c:pt idx="120">
                  <c:v>-45.446621680798351</c:v>
                </c:pt>
                <c:pt idx="121">
                  <c:v>-45.362387861789898</c:v>
                </c:pt>
                <c:pt idx="122">
                  <c:v>-45.299974093929478</c:v>
                </c:pt>
                <c:pt idx="123">
                  <c:v>-45.371898181143912</c:v>
                </c:pt>
                <c:pt idx="124">
                  <c:v>-45.506400833629492</c:v>
                </c:pt>
                <c:pt idx="125">
                  <c:v>-45.891428556816024</c:v>
                </c:pt>
                <c:pt idx="126">
                  <c:v>-46.165034598890699</c:v>
                </c:pt>
                <c:pt idx="127">
                  <c:v>-46.681939072964965</c:v>
                </c:pt>
                <c:pt idx="128">
                  <c:v>-47.277921969883479</c:v>
                </c:pt>
                <c:pt idx="129">
                  <c:v>-48.240338467577502</c:v>
                </c:pt>
                <c:pt idx="130">
                  <c:v>-49.451878838762426</c:v>
                </c:pt>
                <c:pt idx="131">
                  <c:v>-51.21375347428998</c:v>
                </c:pt>
                <c:pt idx="132">
                  <c:v>-53.523522119211506</c:v>
                </c:pt>
                <c:pt idx="133">
                  <c:v>-57.001704968151429</c:v>
                </c:pt>
                <c:pt idx="134">
                  <c:v>-59.098264747148939</c:v>
                </c:pt>
                <c:pt idx="135">
                  <c:v>-55.718181511887039</c:v>
                </c:pt>
                <c:pt idx="136">
                  <c:v>-50.856900336523907</c:v>
                </c:pt>
                <c:pt idx="137">
                  <c:v>-47.466032365922295</c:v>
                </c:pt>
                <c:pt idx="138">
                  <c:v>-44.988457406865763</c:v>
                </c:pt>
                <c:pt idx="139">
                  <c:v>-42.988677912674085</c:v>
                </c:pt>
                <c:pt idx="140">
                  <c:v>-41.325913079899806</c:v>
                </c:pt>
                <c:pt idx="141">
                  <c:v>-39.748233859723967</c:v>
                </c:pt>
                <c:pt idx="142">
                  <c:v>-38.506978080587317</c:v>
                </c:pt>
                <c:pt idx="143">
                  <c:v>-37.295746974457401</c:v>
                </c:pt>
                <c:pt idx="144">
                  <c:v>-36.208103582044579</c:v>
                </c:pt>
                <c:pt idx="145">
                  <c:v>-35.18360385508732</c:v>
                </c:pt>
                <c:pt idx="146">
                  <c:v>-34.201927647344903</c:v>
                </c:pt>
                <c:pt idx="147">
                  <c:v>-33.255454732437286</c:v>
                </c:pt>
                <c:pt idx="148">
                  <c:v>-32.502792897018971</c:v>
                </c:pt>
                <c:pt idx="149">
                  <c:v>-31.771143353335987</c:v>
                </c:pt>
                <c:pt idx="150">
                  <c:v>-31.096472804379211</c:v>
                </c:pt>
                <c:pt idx="151">
                  <c:v>-30.509041236187461</c:v>
                </c:pt>
                <c:pt idx="152">
                  <c:v>-30.002118265599591</c:v>
                </c:pt>
                <c:pt idx="153">
                  <c:v>-29.520413523901183</c:v>
                </c:pt>
                <c:pt idx="154">
                  <c:v>-29.038348536100457</c:v>
                </c:pt>
                <c:pt idx="155">
                  <c:v>-28.645020491766289</c:v>
                </c:pt>
                <c:pt idx="156">
                  <c:v>-28.273971960012119</c:v>
                </c:pt>
                <c:pt idx="157">
                  <c:v>-27.965641840566839</c:v>
                </c:pt>
                <c:pt idx="158">
                  <c:v>-27.687312922175735</c:v>
                </c:pt>
                <c:pt idx="159">
                  <c:v>-27.458809660415945</c:v>
                </c:pt>
                <c:pt idx="160">
                  <c:v>-27.287693474388174</c:v>
                </c:pt>
                <c:pt idx="161">
                  <c:v>-27.148481574266604</c:v>
                </c:pt>
                <c:pt idx="162">
                  <c:v>-27.061193747555361</c:v>
                </c:pt>
                <c:pt idx="163">
                  <c:v>-27.024679017746436</c:v>
                </c:pt>
                <c:pt idx="164">
                  <c:v>-27.040679028489201</c:v>
                </c:pt>
                <c:pt idx="165">
                  <c:v>-27.114493411761828</c:v>
                </c:pt>
                <c:pt idx="166">
                  <c:v>-27.246588290054603</c:v>
                </c:pt>
                <c:pt idx="167">
                  <c:v>-27.439560943850388</c:v>
                </c:pt>
                <c:pt idx="168">
                  <c:v>-27.701174766484343</c:v>
                </c:pt>
                <c:pt idx="169">
                  <c:v>-28.019118391453837</c:v>
                </c:pt>
                <c:pt idx="170">
                  <c:v>-28.433531885298777</c:v>
                </c:pt>
                <c:pt idx="171">
                  <c:v>-28.926089422204413</c:v>
                </c:pt>
                <c:pt idx="172">
                  <c:v>-29.499011852071092</c:v>
                </c:pt>
                <c:pt idx="173">
                  <c:v>-30.172605344536677</c:v>
                </c:pt>
                <c:pt idx="174">
                  <c:v>-30.98822785803797</c:v>
                </c:pt>
                <c:pt idx="175">
                  <c:v>-31.910834194404217</c:v>
                </c:pt>
                <c:pt idx="176">
                  <c:v>-32.974266927920489</c:v>
                </c:pt>
                <c:pt idx="177">
                  <c:v>-34.207565794097263</c:v>
                </c:pt>
                <c:pt idx="178">
                  <c:v>-35.684067556583933</c:v>
                </c:pt>
                <c:pt idx="179">
                  <c:v>-37.492437034999725</c:v>
                </c:pt>
                <c:pt idx="180">
                  <c:v>-39.663252135057967</c:v>
                </c:pt>
                <c:pt idx="181">
                  <c:v>-42.603048581263877</c:v>
                </c:pt>
                <c:pt idx="182">
                  <c:v>-46.627541541931087</c:v>
                </c:pt>
                <c:pt idx="183">
                  <c:v>-54.127031679977662</c:v>
                </c:pt>
                <c:pt idx="184">
                  <c:v>-61.350960394473987</c:v>
                </c:pt>
                <c:pt idx="185">
                  <c:v>-50.930091836123367</c:v>
                </c:pt>
                <c:pt idx="186">
                  <c:v>-45.995420155767576</c:v>
                </c:pt>
                <c:pt idx="187">
                  <c:v>-43.122983480902796</c:v>
                </c:pt>
                <c:pt idx="188">
                  <c:v>-41.162523164244973</c:v>
                </c:pt>
                <c:pt idx="189">
                  <c:v>-39.801350985432592</c:v>
                </c:pt>
                <c:pt idx="190">
                  <c:v>-38.729206048387184</c:v>
                </c:pt>
                <c:pt idx="191">
                  <c:v>-37.959407272935408</c:v>
                </c:pt>
                <c:pt idx="192">
                  <c:v>-37.411778654605719</c:v>
                </c:pt>
                <c:pt idx="193">
                  <c:v>-36.990891444965698</c:v>
                </c:pt>
                <c:pt idx="194">
                  <c:v>-36.741866101413912</c:v>
                </c:pt>
                <c:pt idx="195">
                  <c:v>-36.667178076872716</c:v>
                </c:pt>
                <c:pt idx="196">
                  <c:v>-36.814279715606645</c:v>
                </c:pt>
                <c:pt idx="197">
                  <c:v>-37.010310168130857</c:v>
                </c:pt>
                <c:pt idx="198">
                  <c:v>-37.39857007890285</c:v>
                </c:pt>
                <c:pt idx="199">
                  <c:v>-37.905224425640696</c:v>
                </c:pt>
                <c:pt idx="200">
                  <c:v>-38.486920370039314</c:v>
                </c:pt>
                <c:pt idx="201">
                  <c:v>-39.330835458498427</c:v>
                </c:pt>
                <c:pt idx="202">
                  <c:v>-40.360372119071847</c:v>
                </c:pt>
                <c:pt idx="203">
                  <c:v>-41.381488288222002</c:v>
                </c:pt>
                <c:pt idx="204">
                  <c:v>-42.885183222640975</c:v>
                </c:pt>
                <c:pt idx="205">
                  <c:v>-44.647125153641412</c:v>
                </c:pt>
                <c:pt idx="206">
                  <c:v>-46.484782380056473</c:v>
                </c:pt>
                <c:pt idx="207">
                  <c:v>-48.26108884429744</c:v>
                </c:pt>
                <c:pt idx="208">
                  <c:v>-49.327385415807953</c:v>
                </c:pt>
                <c:pt idx="209">
                  <c:v>-49.004562453738821</c:v>
                </c:pt>
                <c:pt idx="210">
                  <c:v>-47.794286866531273</c:v>
                </c:pt>
                <c:pt idx="211">
                  <c:v>-46.25286217872889</c:v>
                </c:pt>
                <c:pt idx="212">
                  <c:v>-44.840448935396218</c:v>
                </c:pt>
                <c:pt idx="213">
                  <c:v>-43.627602334649765</c:v>
                </c:pt>
                <c:pt idx="214">
                  <c:v>-42.631164324677115</c:v>
                </c:pt>
                <c:pt idx="215">
                  <c:v>-41.919559808361626</c:v>
                </c:pt>
                <c:pt idx="216">
                  <c:v>-41.276949460476651</c:v>
                </c:pt>
                <c:pt idx="217">
                  <c:v>-40.8470878829486</c:v>
                </c:pt>
                <c:pt idx="218">
                  <c:v>-40.432890423574868</c:v>
                </c:pt>
                <c:pt idx="219">
                  <c:v>-40.090625756934898</c:v>
                </c:pt>
                <c:pt idx="220">
                  <c:v>-39.919569793926286</c:v>
                </c:pt>
                <c:pt idx="221">
                  <c:v>-39.781478834580128</c:v>
                </c:pt>
                <c:pt idx="222">
                  <c:v>-39.843523384019747</c:v>
                </c:pt>
                <c:pt idx="223">
                  <c:v>-39.9917875784366</c:v>
                </c:pt>
                <c:pt idx="224">
                  <c:v>-40.174410253821506</c:v>
                </c:pt>
                <c:pt idx="225">
                  <c:v>-40.253243607440425</c:v>
                </c:pt>
                <c:pt idx="226">
                  <c:v>-40.614392649318233</c:v>
                </c:pt>
                <c:pt idx="227">
                  <c:v>-40.749431076203315</c:v>
                </c:pt>
                <c:pt idx="228">
                  <c:v>-41.074307060469444</c:v>
                </c:pt>
                <c:pt idx="229">
                  <c:v>-41.393106337291321</c:v>
                </c:pt>
                <c:pt idx="230">
                  <c:v>-41.794390734179096</c:v>
                </c:pt>
                <c:pt idx="231">
                  <c:v>-42.269751053706266</c:v>
                </c:pt>
                <c:pt idx="232">
                  <c:v>-42.773181260698749</c:v>
                </c:pt>
                <c:pt idx="233">
                  <c:v>-43.145819857045979</c:v>
                </c:pt>
                <c:pt idx="234">
                  <c:v>-43.623039650910485</c:v>
                </c:pt>
                <c:pt idx="235">
                  <c:v>-44.123840934152334</c:v>
                </c:pt>
                <c:pt idx="236">
                  <c:v>-44.596384736166847</c:v>
                </c:pt>
                <c:pt idx="237">
                  <c:v>-45.115940530229174</c:v>
                </c:pt>
                <c:pt idx="238">
                  <c:v>-45.654195993109113</c:v>
                </c:pt>
                <c:pt idx="239">
                  <c:v>-46.243946882004451</c:v>
                </c:pt>
                <c:pt idx="240">
                  <c:v>-46.757698234153168</c:v>
                </c:pt>
                <c:pt idx="241">
                  <c:v>-47.332114158287524</c:v>
                </c:pt>
                <c:pt idx="242">
                  <c:v>-48.002351778421939</c:v>
                </c:pt>
                <c:pt idx="243">
                  <c:v>-48.59034139348671</c:v>
                </c:pt>
                <c:pt idx="244">
                  <c:v>-49.289987844920269</c:v>
                </c:pt>
                <c:pt idx="245">
                  <c:v>-49.885674735044915</c:v>
                </c:pt>
                <c:pt idx="246">
                  <c:v>-50.607613721619991</c:v>
                </c:pt>
                <c:pt idx="247">
                  <c:v>-51.344846356837905</c:v>
                </c:pt>
                <c:pt idx="248">
                  <c:v>-52.304705203619768</c:v>
                </c:pt>
                <c:pt idx="249">
                  <c:v>-53.669998909169209</c:v>
                </c:pt>
                <c:pt idx="250">
                  <c:v>-55.2698007648494</c:v>
                </c:pt>
                <c:pt idx="251">
                  <c:v>-56.993985366427864</c:v>
                </c:pt>
                <c:pt idx="252">
                  <c:v>-58.706410000031582</c:v>
                </c:pt>
                <c:pt idx="253">
                  <c:v>-60.984563609340753</c:v>
                </c:pt>
                <c:pt idx="254">
                  <c:v>-62.381521247574199</c:v>
                </c:pt>
                <c:pt idx="255">
                  <c:v>-62.876506495120942</c:v>
                </c:pt>
                <c:pt idx="256">
                  <c:v>-62.764158040060487</c:v>
                </c:pt>
                <c:pt idx="257">
                  <c:v>-62.613595880361373</c:v>
                </c:pt>
                <c:pt idx="258">
                  <c:v>-62.594701144007878</c:v>
                </c:pt>
                <c:pt idx="259">
                  <c:v>-62.445072202531165</c:v>
                </c:pt>
                <c:pt idx="260">
                  <c:v>-62.267391463684092</c:v>
                </c:pt>
                <c:pt idx="261">
                  <c:v>-62.796927367002425</c:v>
                </c:pt>
                <c:pt idx="262">
                  <c:v>-63.195614007730192</c:v>
                </c:pt>
                <c:pt idx="263">
                  <c:v>-63.866402815845234</c:v>
                </c:pt>
                <c:pt idx="264">
                  <c:v>-64.164919663573372</c:v>
                </c:pt>
                <c:pt idx="265">
                  <c:v>-63.321053596914389</c:v>
                </c:pt>
                <c:pt idx="266">
                  <c:v>-61.834861850734193</c:v>
                </c:pt>
                <c:pt idx="267">
                  <c:v>-60.313371818917581</c:v>
                </c:pt>
                <c:pt idx="268">
                  <c:v>-59.305750511315416</c:v>
                </c:pt>
                <c:pt idx="269">
                  <c:v>-58.083072746897713</c:v>
                </c:pt>
                <c:pt idx="270">
                  <c:v>-57.660809737292297</c:v>
                </c:pt>
                <c:pt idx="271">
                  <c:v>-57.617897707276413</c:v>
                </c:pt>
                <c:pt idx="272">
                  <c:v>-57.945272357566822</c:v>
                </c:pt>
                <c:pt idx="273">
                  <c:v>-58.359043490961071</c:v>
                </c:pt>
                <c:pt idx="274">
                  <c:v>-59.080687322912794</c:v>
                </c:pt>
                <c:pt idx="275">
                  <c:v>-59.919555897522649</c:v>
                </c:pt>
                <c:pt idx="276">
                  <c:v>-60.547732679849858</c:v>
                </c:pt>
                <c:pt idx="277">
                  <c:v>-61.350017720800807</c:v>
                </c:pt>
                <c:pt idx="278">
                  <c:v>-61.927078788261191</c:v>
                </c:pt>
                <c:pt idx="279">
                  <c:v>-61.866374444694365</c:v>
                </c:pt>
                <c:pt idx="280">
                  <c:v>-61.15369066625626</c:v>
                </c:pt>
                <c:pt idx="281">
                  <c:v>-59.826007010860508</c:v>
                </c:pt>
                <c:pt idx="282">
                  <c:v>-58.317900145865771</c:v>
                </c:pt>
                <c:pt idx="283">
                  <c:v>-56.934169121255763</c:v>
                </c:pt>
                <c:pt idx="284">
                  <c:v>-55.977083567400271</c:v>
                </c:pt>
                <c:pt idx="285">
                  <c:v>-55.094606547530816</c:v>
                </c:pt>
                <c:pt idx="286">
                  <c:v>-54.549131472222491</c:v>
                </c:pt>
                <c:pt idx="287">
                  <c:v>-54.238796857627321</c:v>
                </c:pt>
                <c:pt idx="288">
                  <c:v>-53.915847398005575</c:v>
                </c:pt>
                <c:pt idx="289">
                  <c:v>-53.773587332318201</c:v>
                </c:pt>
                <c:pt idx="290">
                  <c:v>-53.619954812724572</c:v>
                </c:pt>
                <c:pt idx="291">
                  <c:v>-53.721726794607093</c:v>
                </c:pt>
                <c:pt idx="292">
                  <c:v>-53.981416365265375</c:v>
                </c:pt>
                <c:pt idx="293">
                  <c:v>-54.600986790325969</c:v>
                </c:pt>
                <c:pt idx="294">
                  <c:v>-55.715952597307279</c:v>
                </c:pt>
                <c:pt idx="295">
                  <c:v>-57.138964605434062</c:v>
                </c:pt>
                <c:pt idx="296">
                  <c:v>-58.500286597345472</c:v>
                </c:pt>
                <c:pt idx="297">
                  <c:v>-60.087774476513893</c:v>
                </c:pt>
                <c:pt idx="298">
                  <c:v>-60.650827412985777</c:v>
                </c:pt>
                <c:pt idx="299">
                  <c:v>-60.043940480032887</c:v>
                </c:pt>
                <c:pt idx="300">
                  <c:v>-59.461758947659938</c:v>
                </c:pt>
                <c:pt idx="301">
                  <c:v>-58.749362454749694</c:v>
                </c:pt>
                <c:pt idx="302">
                  <c:v>-58.245470512401567</c:v>
                </c:pt>
                <c:pt idx="303">
                  <c:v>-57.903910304325912</c:v>
                </c:pt>
                <c:pt idx="304">
                  <c:v>-57.859462995825908</c:v>
                </c:pt>
                <c:pt idx="305">
                  <c:v>-57.951666124373055</c:v>
                </c:pt>
                <c:pt idx="306">
                  <c:v>-57.893371837537053</c:v>
                </c:pt>
                <c:pt idx="307">
                  <c:v>-58.147345810114572</c:v>
                </c:pt>
                <c:pt idx="308">
                  <c:v>-58.086693973739003</c:v>
                </c:pt>
                <c:pt idx="309">
                  <c:v>-58.246292214716448</c:v>
                </c:pt>
                <c:pt idx="310">
                  <c:v>-58.194281727774523</c:v>
                </c:pt>
                <c:pt idx="311">
                  <c:v>-58.337262005382684</c:v>
                </c:pt>
                <c:pt idx="312">
                  <c:v>-58.518934161355247</c:v>
                </c:pt>
                <c:pt idx="313">
                  <c:v>-59.142030325487134</c:v>
                </c:pt>
                <c:pt idx="314">
                  <c:v>-59.849171968053234</c:v>
                </c:pt>
                <c:pt idx="315">
                  <c:v>-60.248875205360861</c:v>
                </c:pt>
                <c:pt idx="316">
                  <c:v>-61.04756907204812</c:v>
                </c:pt>
                <c:pt idx="317">
                  <c:v>-61.80767597502971</c:v>
                </c:pt>
                <c:pt idx="318">
                  <c:v>-61.776144531142577</c:v>
                </c:pt>
                <c:pt idx="319">
                  <c:v>-61.151656944044205</c:v>
                </c:pt>
                <c:pt idx="320">
                  <c:v>-60.029599295128868</c:v>
                </c:pt>
                <c:pt idx="321">
                  <c:v>-58.636951842822285</c:v>
                </c:pt>
                <c:pt idx="322">
                  <c:v>-57.378087798310872</c:v>
                </c:pt>
                <c:pt idx="323">
                  <c:v>-56.626481292063829</c:v>
                </c:pt>
                <c:pt idx="324">
                  <c:v>-56.144842685825438</c:v>
                </c:pt>
                <c:pt idx="325">
                  <c:v>-55.875897785709896</c:v>
                </c:pt>
                <c:pt idx="326">
                  <c:v>-55.778404411148905</c:v>
                </c:pt>
                <c:pt idx="327">
                  <c:v>-55.963924326922658</c:v>
                </c:pt>
                <c:pt idx="328">
                  <c:v>-56.198141895122006</c:v>
                </c:pt>
                <c:pt idx="329">
                  <c:v>-56.529396499816933</c:v>
                </c:pt>
                <c:pt idx="330">
                  <c:v>-56.916487099358193</c:v>
                </c:pt>
                <c:pt idx="331">
                  <c:v>-57.463931337525871</c:v>
                </c:pt>
                <c:pt idx="332">
                  <c:v>-57.933228484602985</c:v>
                </c:pt>
                <c:pt idx="333">
                  <c:v>-58.469858646511604</c:v>
                </c:pt>
                <c:pt idx="334">
                  <c:v>-59.192242645109225</c:v>
                </c:pt>
                <c:pt idx="335">
                  <c:v>-59.837164149597356</c:v>
                </c:pt>
                <c:pt idx="336">
                  <c:v>-60.540013259841757</c:v>
                </c:pt>
                <c:pt idx="337">
                  <c:v>-61.090668018776327</c:v>
                </c:pt>
                <c:pt idx="338">
                  <c:v>-61.403797172780365</c:v>
                </c:pt>
                <c:pt idx="339">
                  <c:v>-61.466719661594418</c:v>
                </c:pt>
                <c:pt idx="340">
                  <c:v>-61.676256557770927</c:v>
                </c:pt>
                <c:pt idx="341">
                  <c:v>-61.467631344346721</c:v>
                </c:pt>
                <c:pt idx="342">
                  <c:v>-60.803679350121122</c:v>
                </c:pt>
                <c:pt idx="343">
                  <c:v>-60.669723166997677</c:v>
                </c:pt>
                <c:pt idx="344">
                  <c:v>-60.187652032697031</c:v>
                </c:pt>
                <c:pt idx="345">
                  <c:v>-60.323710130907898</c:v>
                </c:pt>
                <c:pt idx="346">
                  <c:v>-60.628411549280081</c:v>
                </c:pt>
                <c:pt idx="347">
                  <c:v>-60.491738813437522</c:v>
                </c:pt>
                <c:pt idx="348">
                  <c:v>-60.938377553775787</c:v>
                </c:pt>
                <c:pt idx="349">
                  <c:v>-61.744272275179839</c:v>
                </c:pt>
                <c:pt idx="350">
                  <c:v>-62.52253951811354</c:v>
                </c:pt>
                <c:pt idx="351">
                  <c:v>-63.114430784215998</c:v>
                </c:pt>
                <c:pt idx="352">
                  <c:v>-63.460461899730419</c:v>
                </c:pt>
                <c:pt idx="353">
                  <c:v>-63.792015565659725</c:v>
                </c:pt>
                <c:pt idx="354">
                  <c:v>-64.089764750687849</c:v>
                </c:pt>
                <c:pt idx="355">
                  <c:v>-64.615854883158391</c:v>
                </c:pt>
                <c:pt idx="356">
                  <c:v>-65.350223628918002</c:v>
                </c:pt>
                <c:pt idx="357">
                  <c:v>-66.318258248408213</c:v>
                </c:pt>
                <c:pt idx="358">
                  <c:v>-66.752135653005354</c:v>
                </c:pt>
                <c:pt idx="359">
                  <c:v>-67.206087230879518</c:v>
                </c:pt>
                <c:pt idx="360">
                  <c:v>-67.425330481326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7-4327-80BA-CC97BD23F70F}"/>
            </c:ext>
          </c:extLst>
        </c:ser>
        <c:ser>
          <c:idx val="1"/>
          <c:order val="2"/>
          <c:tx>
            <c:v>LP All Active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all!$F$3:$F$363</c:f>
              <c:numCache>
                <c:formatCode>General</c:formatCode>
                <c:ptCount val="361"/>
                <c:pt idx="0">
                  <c:v>-71.34</c:v>
                </c:pt>
                <c:pt idx="1">
                  <c:v>-69.58</c:v>
                </c:pt>
                <c:pt idx="2">
                  <c:v>-68.09</c:v>
                </c:pt>
                <c:pt idx="3">
                  <c:v>-67.150000000000006</c:v>
                </c:pt>
                <c:pt idx="4">
                  <c:v>-66.45</c:v>
                </c:pt>
                <c:pt idx="5">
                  <c:v>-66.13</c:v>
                </c:pt>
                <c:pt idx="6">
                  <c:v>-66.240000000000009</c:v>
                </c:pt>
                <c:pt idx="7">
                  <c:v>-66.64</c:v>
                </c:pt>
                <c:pt idx="8">
                  <c:v>-67.14</c:v>
                </c:pt>
                <c:pt idx="9">
                  <c:v>-67.22</c:v>
                </c:pt>
                <c:pt idx="10">
                  <c:v>-66.19</c:v>
                </c:pt>
                <c:pt idx="11">
                  <c:v>-64.27000000000001</c:v>
                </c:pt>
                <c:pt idx="12">
                  <c:v>-62.11</c:v>
                </c:pt>
                <c:pt idx="13">
                  <c:v>-60.18</c:v>
                </c:pt>
                <c:pt idx="14">
                  <c:v>-58.31</c:v>
                </c:pt>
                <c:pt idx="15">
                  <c:v>-56.870000000000005</c:v>
                </c:pt>
                <c:pt idx="16">
                  <c:v>-55.66</c:v>
                </c:pt>
                <c:pt idx="17">
                  <c:v>-54.629999999999995</c:v>
                </c:pt>
                <c:pt idx="18">
                  <c:v>-53.83</c:v>
                </c:pt>
                <c:pt idx="19">
                  <c:v>-53.269999999999996</c:v>
                </c:pt>
                <c:pt idx="20">
                  <c:v>-52.86</c:v>
                </c:pt>
                <c:pt idx="21">
                  <c:v>-52.58</c:v>
                </c:pt>
                <c:pt idx="22">
                  <c:v>-52.43</c:v>
                </c:pt>
                <c:pt idx="23">
                  <c:v>-52.47</c:v>
                </c:pt>
                <c:pt idx="24">
                  <c:v>-52.59</c:v>
                </c:pt>
                <c:pt idx="25">
                  <c:v>-52.83</c:v>
                </c:pt>
                <c:pt idx="26">
                  <c:v>-53.230000000000004</c:v>
                </c:pt>
                <c:pt idx="27">
                  <c:v>-53.71</c:v>
                </c:pt>
                <c:pt idx="28">
                  <c:v>-54.2</c:v>
                </c:pt>
                <c:pt idx="29">
                  <c:v>-54.8</c:v>
                </c:pt>
                <c:pt idx="30">
                  <c:v>-55.43</c:v>
                </c:pt>
                <c:pt idx="31">
                  <c:v>-56.18</c:v>
                </c:pt>
                <c:pt idx="32">
                  <c:v>-56.94</c:v>
                </c:pt>
                <c:pt idx="33">
                  <c:v>-57.65</c:v>
                </c:pt>
                <c:pt idx="34">
                  <c:v>-58.41</c:v>
                </c:pt>
                <c:pt idx="35">
                  <c:v>-58.94</c:v>
                </c:pt>
                <c:pt idx="36">
                  <c:v>-59.28</c:v>
                </c:pt>
                <c:pt idx="37">
                  <c:v>-59.52</c:v>
                </c:pt>
                <c:pt idx="38">
                  <c:v>-59.39</c:v>
                </c:pt>
                <c:pt idx="39">
                  <c:v>-59.19</c:v>
                </c:pt>
                <c:pt idx="40">
                  <c:v>-58.92</c:v>
                </c:pt>
                <c:pt idx="41">
                  <c:v>-58.93</c:v>
                </c:pt>
                <c:pt idx="42">
                  <c:v>-59.01</c:v>
                </c:pt>
                <c:pt idx="43">
                  <c:v>-59.26</c:v>
                </c:pt>
                <c:pt idx="44">
                  <c:v>-59.69</c:v>
                </c:pt>
                <c:pt idx="45">
                  <c:v>-60</c:v>
                </c:pt>
                <c:pt idx="46">
                  <c:v>-60.11</c:v>
                </c:pt>
                <c:pt idx="47">
                  <c:v>-59.91</c:v>
                </c:pt>
                <c:pt idx="48">
                  <c:v>-59.7</c:v>
                </c:pt>
                <c:pt idx="49">
                  <c:v>-59.61</c:v>
                </c:pt>
                <c:pt idx="50">
                  <c:v>-59.94</c:v>
                </c:pt>
                <c:pt idx="51">
                  <c:v>-60.63</c:v>
                </c:pt>
                <c:pt idx="52">
                  <c:v>-61.94</c:v>
                </c:pt>
                <c:pt idx="53">
                  <c:v>-64.009999999999991</c:v>
                </c:pt>
                <c:pt idx="54">
                  <c:v>-66.460000000000008</c:v>
                </c:pt>
                <c:pt idx="55">
                  <c:v>-65.67</c:v>
                </c:pt>
                <c:pt idx="56">
                  <c:v>-63.06</c:v>
                </c:pt>
                <c:pt idx="57">
                  <c:v>-60.47</c:v>
                </c:pt>
                <c:pt idx="58">
                  <c:v>-58.64</c:v>
                </c:pt>
                <c:pt idx="59">
                  <c:v>-57.57</c:v>
                </c:pt>
                <c:pt idx="60">
                  <c:v>-57.08</c:v>
                </c:pt>
                <c:pt idx="61">
                  <c:v>-57.17</c:v>
                </c:pt>
                <c:pt idx="62">
                  <c:v>-57.56</c:v>
                </c:pt>
                <c:pt idx="63">
                  <c:v>-58.47</c:v>
                </c:pt>
                <c:pt idx="64">
                  <c:v>-59.95</c:v>
                </c:pt>
                <c:pt idx="65">
                  <c:v>-61.99</c:v>
                </c:pt>
                <c:pt idx="66">
                  <c:v>-65.099999999999994</c:v>
                </c:pt>
                <c:pt idx="67">
                  <c:v>-69.759999999999991</c:v>
                </c:pt>
                <c:pt idx="68">
                  <c:v>-79.66</c:v>
                </c:pt>
                <c:pt idx="69">
                  <c:v>-73.62</c:v>
                </c:pt>
                <c:pt idx="70">
                  <c:v>-67.819999999999993</c:v>
                </c:pt>
                <c:pt idx="71">
                  <c:v>-64.84</c:v>
                </c:pt>
                <c:pt idx="72">
                  <c:v>-63.91</c:v>
                </c:pt>
                <c:pt idx="73">
                  <c:v>-63.6</c:v>
                </c:pt>
                <c:pt idx="74">
                  <c:v>-64.47</c:v>
                </c:pt>
                <c:pt idx="75">
                  <c:v>-66.22999999999999</c:v>
                </c:pt>
                <c:pt idx="76">
                  <c:v>-67.33</c:v>
                </c:pt>
                <c:pt idx="77">
                  <c:v>-65.87</c:v>
                </c:pt>
                <c:pt idx="78">
                  <c:v>-63.18</c:v>
                </c:pt>
                <c:pt idx="79">
                  <c:v>-60.95</c:v>
                </c:pt>
                <c:pt idx="80">
                  <c:v>-59.45</c:v>
                </c:pt>
                <c:pt idx="81">
                  <c:v>-58.39</c:v>
                </c:pt>
                <c:pt idx="82">
                  <c:v>-57.83</c:v>
                </c:pt>
                <c:pt idx="83">
                  <c:v>-57.760000000000005</c:v>
                </c:pt>
                <c:pt idx="84">
                  <c:v>-57.94</c:v>
                </c:pt>
                <c:pt idx="85">
                  <c:v>-58.34</c:v>
                </c:pt>
                <c:pt idx="86">
                  <c:v>-58.54</c:v>
                </c:pt>
                <c:pt idx="87">
                  <c:v>-58.69</c:v>
                </c:pt>
                <c:pt idx="88">
                  <c:v>-58.52</c:v>
                </c:pt>
                <c:pt idx="89">
                  <c:v>-58.05</c:v>
                </c:pt>
                <c:pt idx="90">
                  <c:v>-57.519999999999996</c:v>
                </c:pt>
                <c:pt idx="91">
                  <c:v>-56.72</c:v>
                </c:pt>
                <c:pt idx="92">
                  <c:v>-55.86</c:v>
                </c:pt>
                <c:pt idx="93">
                  <c:v>-54.93</c:v>
                </c:pt>
                <c:pt idx="94">
                  <c:v>-54.04</c:v>
                </c:pt>
                <c:pt idx="95">
                  <c:v>-53.510000000000005</c:v>
                </c:pt>
                <c:pt idx="96">
                  <c:v>-53.2</c:v>
                </c:pt>
                <c:pt idx="97">
                  <c:v>-53.06</c:v>
                </c:pt>
                <c:pt idx="98">
                  <c:v>-52.85</c:v>
                </c:pt>
                <c:pt idx="99">
                  <c:v>-52.43</c:v>
                </c:pt>
                <c:pt idx="100">
                  <c:v>-51.86</c:v>
                </c:pt>
                <c:pt idx="101">
                  <c:v>-51.129999999999995</c:v>
                </c:pt>
                <c:pt idx="102">
                  <c:v>-50.28</c:v>
                </c:pt>
                <c:pt idx="103">
                  <c:v>-49.57</c:v>
                </c:pt>
                <c:pt idx="104">
                  <c:v>-48.92</c:v>
                </c:pt>
                <c:pt idx="105">
                  <c:v>-48.379999999999995</c:v>
                </c:pt>
                <c:pt idx="106">
                  <c:v>-47.96</c:v>
                </c:pt>
                <c:pt idx="107">
                  <c:v>-47.620000000000005</c:v>
                </c:pt>
                <c:pt idx="108">
                  <c:v>-47.36</c:v>
                </c:pt>
                <c:pt idx="109">
                  <c:v>-47.11</c:v>
                </c:pt>
                <c:pt idx="110">
                  <c:v>-46.83</c:v>
                </c:pt>
                <c:pt idx="111">
                  <c:v>-46.53</c:v>
                </c:pt>
                <c:pt idx="112">
                  <c:v>-46.33</c:v>
                </c:pt>
                <c:pt idx="113">
                  <c:v>-46.11</c:v>
                </c:pt>
                <c:pt idx="114">
                  <c:v>-45.89</c:v>
                </c:pt>
                <c:pt idx="115">
                  <c:v>-45.67</c:v>
                </c:pt>
                <c:pt idx="116">
                  <c:v>-45.44</c:v>
                </c:pt>
                <c:pt idx="117">
                  <c:v>-45.21</c:v>
                </c:pt>
                <c:pt idx="118">
                  <c:v>-45.03</c:v>
                </c:pt>
                <c:pt idx="119">
                  <c:v>-44.85</c:v>
                </c:pt>
                <c:pt idx="120">
                  <c:v>-44.739999999999995</c:v>
                </c:pt>
                <c:pt idx="121">
                  <c:v>-44.69</c:v>
                </c:pt>
                <c:pt idx="122">
                  <c:v>-44.71</c:v>
                </c:pt>
                <c:pt idx="123">
                  <c:v>-44.84</c:v>
                </c:pt>
                <c:pt idx="124">
                  <c:v>-45.06</c:v>
                </c:pt>
                <c:pt idx="125">
                  <c:v>-45.39</c:v>
                </c:pt>
                <c:pt idx="126">
                  <c:v>-45.82</c:v>
                </c:pt>
                <c:pt idx="127">
                  <c:v>-46.41</c:v>
                </c:pt>
                <c:pt idx="128">
                  <c:v>-47.2</c:v>
                </c:pt>
                <c:pt idx="129">
                  <c:v>-48.28</c:v>
                </c:pt>
                <c:pt idx="130">
                  <c:v>-49.79</c:v>
                </c:pt>
                <c:pt idx="131">
                  <c:v>-52.03</c:v>
                </c:pt>
                <c:pt idx="132">
                  <c:v>-55.53</c:v>
                </c:pt>
                <c:pt idx="133">
                  <c:v>-62.83</c:v>
                </c:pt>
                <c:pt idx="134">
                  <c:v>-65.210000000000008</c:v>
                </c:pt>
                <c:pt idx="135">
                  <c:v>-54.54</c:v>
                </c:pt>
                <c:pt idx="136">
                  <c:v>-49.480000000000004</c:v>
                </c:pt>
                <c:pt idx="137">
                  <c:v>-46.06</c:v>
                </c:pt>
                <c:pt idx="138">
                  <c:v>-43.54</c:v>
                </c:pt>
                <c:pt idx="139">
                  <c:v>-41.53</c:v>
                </c:pt>
                <c:pt idx="140">
                  <c:v>-39.93</c:v>
                </c:pt>
                <c:pt idx="141">
                  <c:v>-38.53</c:v>
                </c:pt>
                <c:pt idx="142">
                  <c:v>-37.26</c:v>
                </c:pt>
                <c:pt idx="143">
                  <c:v>-36.07</c:v>
                </c:pt>
                <c:pt idx="144">
                  <c:v>-34.980000000000004</c:v>
                </c:pt>
                <c:pt idx="145">
                  <c:v>-33.94</c:v>
                </c:pt>
                <c:pt idx="146">
                  <c:v>-32.97</c:v>
                </c:pt>
                <c:pt idx="147">
                  <c:v>-32.04</c:v>
                </c:pt>
                <c:pt idx="148">
                  <c:v>-31.28</c:v>
                </c:pt>
                <c:pt idx="149">
                  <c:v>-30.55</c:v>
                </c:pt>
                <c:pt idx="150">
                  <c:v>-29.9</c:v>
                </c:pt>
                <c:pt idx="151">
                  <c:v>-29.33</c:v>
                </c:pt>
                <c:pt idx="152">
                  <c:v>-28.82</c:v>
                </c:pt>
                <c:pt idx="153">
                  <c:v>-28.34</c:v>
                </c:pt>
                <c:pt idx="154">
                  <c:v>-27.89</c:v>
                </c:pt>
                <c:pt idx="155">
                  <c:v>-27.49</c:v>
                </c:pt>
                <c:pt idx="156">
                  <c:v>-27.15</c:v>
                </c:pt>
                <c:pt idx="157">
                  <c:v>-26.86</c:v>
                </c:pt>
                <c:pt idx="158">
                  <c:v>-26.6</c:v>
                </c:pt>
                <c:pt idx="159">
                  <c:v>-26.37</c:v>
                </c:pt>
                <c:pt idx="160">
                  <c:v>-26.21</c:v>
                </c:pt>
                <c:pt idx="161">
                  <c:v>-26.1</c:v>
                </c:pt>
                <c:pt idx="162">
                  <c:v>-26.02</c:v>
                </c:pt>
                <c:pt idx="163">
                  <c:v>-26</c:v>
                </c:pt>
                <c:pt idx="164">
                  <c:v>-26.03</c:v>
                </c:pt>
                <c:pt idx="165">
                  <c:v>-26.12</c:v>
                </c:pt>
                <c:pt idx="166">
                  <c:v>-26.26</c:v>
                </c:pt>
                <c:pt idx="167">
                  <c:v>-26.47</c:v>
                </c:pt>
                <c:pt idx="168">
                  <c:v>-26.74</c:v>
                </c:pt>
                <c:pt idx="169">
                  <c:v>-27.09</c:v>
                </c:pt>
                <c:pt idx="170">
                  <c:v>-27.52</c:v>
                </c:pt>
                <c:pt idx="171">
                  <c:v>-28.04</c:v>
                </c:pt>
                <c:pt idx="172">
                  <c:v>-28.65</c:v>
                </c:pt>
                <c:pt idx="173">
                  <c:v>-29.38</c:v>
                </c:pt>
                <c:pt idx="174">
                  <c:v>-30.240000000000002</c:v>
                </c:pt>
                <c:pt idx="175">
                  <c:v>-31.259999999999998</c:v>
                </c:pt>
                <c:pt idx="176">
                  <c:v>-32.42</c:v>
                </c:pt>
                <c:pt idx="177">
                  <c:v>-33.82</c:v>
                </c:pt>
                <c:pt idx="178">
                  <c:v>-35.519999999999996</c:v>
                </c:pt>
                <c:pt idx="179">
                  <c:v>-37.659999999999997</c:v>
                </c:pt>
                <c:pt idx="180">
                  <c:v>-40.33</c:v>
                </c:pt>
                <c:pt idx="181">
                  <c:v>-44.14</c:v>
                </c:pt>
                <c:pt idx="182">
                  <c:v>-50.33</c:v>
                </c:pt>
                <c:pt idx="183">
                  <c:v>-55.8</c:v>
                </c:pt>
                <c:pt idx="184">
                  <c:v>-48.28</c:v>
                </c:pt>
                <c:pt idx="185">
                  <c:v>-43.769999999999996</c:v>
                </c:pt>
                <c:pt idx="186">
                  <c:v>-40.94</c:v>
                </c:pt>
                <c:pt idx="187">
                  <c:v>-38.99</c:v>
                </c:pt>
                <c:pt idx="188">
                  <c:v>-37.54</c:v>
                </c:pt>
                <c:pt idx="189">
                  <c:v>-36.47</c:v>
                </c:pt>
                <c:pt idx="190">
                  <c:v>-35.65</c:v>
                </c:pt>
                <c:pt idx="191">
                  <c:v>-35.04</c:v>
                </c:pt>
                <c:pt idx="192">
                  <c:v>-34.619999999999997</c:v>
                </c:pt>
                <c:pt idx="193">
                  <c:v>-34.25</c:v>
                </c:pt>
                <c:pt idx="194">
                  <c:v>-34.1</c:v>
                </c:pt>
                <c:pt idx="195">
                  <c:v>-34.08</c:v>
                </c:pt>
                <c:pt idx="196">
                  <c:v>-34.230000000000004</c:v>
                </c:pt>
                <c:pt idx="197">
                  <c:v>-34.44</c:v>
                </c:pt>
                <c:pt idx="198">
                  <c:v>-34.840000000000003</c:v>
                </c:pt>
                <c:pt idx="199">
                  <c:v>-35.29</c:v>
                </c:pt>
                <c:pt idx="200">
                  <c:v>-35.89</c:v>
                </c:pt>
                <c:pt idx="201">
                  <c:v>-36.64</c:v>
                </c:pt>
                <c:pt idx="202">
                  <c:v>-37.58</c:v>
                </c:pt>
                <c:pt idx="203">
                  <c:v>-38.730000000000004</c:v>
                </c:pt>
                <c:pt idx="204">
                  <c:v>-40.159999999999997</c:v>
                </c:pt>
                <c:pt idx="205">
                  <c:v>-41.97</c:v>
                </c:pt>
                <c:pt idx="206">
                  <c:v>-44.31</c:v>
                </c:pt>
                <c:pt idx="207">
                  <c:v>-47.47</c:v>
                </c:pt>
                <c:pt idx="208">
                  <c:v>-51.72</c:v>
                </c:pt>
                <c:pt idx="209">
                  <c:v>-56</c:v>
                </c:pt>
                <c:pt idx="210">
                  <c:v>-52.75</c:v>
                </c:pt>
                <c:pt idx="211">
                  <c:v>-48.46</c:v>
                </c:pt>
                <c:pt idx="212">
                  <c:v>-45.620000000000005</c:v>
                </c:pt>
                <c:pt idx="213">
                  <c:v>-43.510000000000005</c:v>
                </c:pt>
                <c:pt idx="214">
                  <c:v>-41.92</c:v>
                </c:pt>
                <c:pt idx="215">
                  <c:v>-40.659999999999997</c:v>
                </c:pt>
                <c:pt idx="216">
                  <c:v>-39.74</c:v>
                </c:pt>
                <c:pt idx="217">
                  <c:v>-38.950000000000003</c:v>
                </c:pt>
                <c:pt idx="218">
                  <c:v>-38.32</c:v>
                </c:pt>
                <c:pt idx="219">
                  <c:v>-37.83</c:v>
                </c:pt>
                <c:pt idx="220">
                  <c:v>-37.44</c:v>
                </c:pt>
                <c:pt idx="221">
                  <c:v>-37.17</c:v>
                </c:pt>
                <c:pt idx="222">
                  <c:v>-36.97</c:v>
                </c:pt>
                <c:pt idx="223">
                  <c:v>-36.869999999999997</c:v>
                </c:pt>
                <c:pt idx="224">
                  <c:v>-36.83</c:v>
                </c:pt>
                <c:pt idx="225">
                  <c:v>-36.840000000000003</c:v>
                </c:pt>
                <c:pt idx="226">
                  <c:v>-36.909999999999997</c:v>
                </c:pt>
                <c:pt idx="227">
                  <c:v>-37.03</c:v>
                </c:pt>
                <c:pt idx="228">
                  <c:v>-37.200000000000003</c:v>
                </c:pt>
                <c:pt idx="229">
                  <c:v>-37.39</c:v>
                </c:pt>
                <c:pt idx="230">
                  <c:v>-37.64</c:v>
                </c:pt>
                <c:pt idx="231">
                  <c:v>-37.94</c:v>
                </c:pt>
                <c:pt idx="232">
                  <c:v>-38.26</c:v>
                </c:pt>
                <c:pt idx="233">
                  <c:v>-38.56</c:v>
                </c:pt>
                <c:pt idx="234">
                  <c:v>-38.909999999999997</c:v>
                </c:pt>
                <c:pt idx="235">
                  <c:v>-39.299999999999997</c:v>
                </c:pt>
                <c:pt idx="236">
                  <c:v>-39.71</c:v>
                </c:pt>
                <c:pt idx="237">
                  <c:v>-40.14</c:v>
                </c:pt>
                <c:pt idx="238">
                  <c:v>-40.590000000000003</c:v>
                </c:pt>
                <c:pt idx="239">
                  <c:v>-41.06</c:v>
                </c:pt>
                <c:pt idx="240">
                  <c:v>-41.55</c:v>
                </c:pt>
                <c:pt idx="241">
                  <c:v>-42.05</c:v>
                </c:pt>
                <c:pt idx="242">
                  <c:v>-42.59</c:v>
                </c:pt>
                <c:pt idx="243">
                  <c:v>-43.08</c:v>
                </c:pt>
                <c:pt idx="244">
                  <c:v>-43.56</c:v>
                </c:pt>
                <c:pt idx="245">
                  <c:v>-44.03</c:v>
                </c:pt>
                <c:pt idx="246">
                  <c:v>-44.519999999999996</c:v>
                </c:pt>
                <c:pt idx="247">
                  <c:v>-45.06</c:v>
                </c:pt>
                <c:pt idx="248">
                  <c:v>-45.629999999999995</c:v>
                </c:pt>
                <c:pt idx="249">
                  <c:v>-46.25</c:v>
                </c:pt>
                <c:pt idx="250">
                  <c:v>-46.96</c:v>
                </c:pt>
                <c:pt idx="251">
                  <c:v>-47.68</c:v>
                </c:pt>
                <c:pt idx="252">
                  <c:v>-48.39</c:v>
                </c:pt>
                <c:pt idx="253">
                  <c:v>-49</c:v>
                </c:pt>
                <c:pt idx="254">
                  <c:v>-49.5</c:v>
                </c:pt>
                <c:pt idx="255">
                  <c:v>-49.96</c:v>
                </c:pt>
                <c:pt idx="256">
                  <c:v>-50.379999999999995</c:v>
                </c:pt>
                <c:pt idx="257">
                  <c:v>-50.68</c:v>
                </c:pt>
                <c:pt idx="258">
                  <c:v>-51.07</c:v>
                </c:pt>
                <c:pt idx="259">
                  <c:v>-51.5</c:v>
                </c:pt>
                <c:pt idx="260">
                  <c:v>-51.980000000000004</c:v>
                </c:pt>
                <c:pt idx="261">
                  <c:v>-52.42</c:v>
                </c:pt>
                <c:pt idx="262">
                  <c:v>-53.05</c:v>
                </c:pt>
                <c:pt idx="263">
                  <c:v>-53.83</c:v>
                </c:pt>
                <c:pt idx="264">
                  <c:v>-54.61</c:v>
                </c:pt>
                <c:pt idx="265">
                  <c:v>-55.480000000000004</c:v>
                </c:pt>
                <c:pt idx="266">
                  <c:v>-56.11</c:v>
                </c:pt>
                <c:pt idx="267">
                  <c:v>-56.3</c:v>
                </c:pt>
                <c:pt idx="268">
                  <c:v>-56</c:v>
                </c:pt>
                <c:pt idx="269">
                  <c:v>-55.33</c:v>
                </c:pt>
                <c:pt idx="270">
                  <c:v>-54.8</c:v>
                </c:pt>
                <c:pt idx="271">
                  <c:v>-54.4</c:v>
                </c:pt>
                <c:pt idx="272">
                  <c:v>-54.120000000000005</c:v>
                </c:pt>
                <c:pt idx="273">
                  <c:v>-54.09</c:v>
                </c:pt>
                <c:pt idx="274">
                  <c:v>-54.230000000000004</c:v>
                </c:pt>
                <c:pt idx="275">
                  <c:v>-54.35</c:v>
                </c:pt>
                <c:pt idx="276">
                  <c:v>-54.57</c:v>
                </c:pt>
                <c:pt idx="277">
                  <c:v>-54.93</c:v>
                </c:pt>
                <c:pt idx="278">
                  <c:v>-55.43</c:v>
                </c:pt>
                <c:pt idx="279">
                  <c:v>-56.230000000000004</c:v>
                </c:pt>
                <c:pt idx="280">
                  <c:v>-57.17</c:v>
                </c:pt>
                <c:pt idx="281">
                  <c:v>-58</c:v>
                </c:pt>
                <c:pt idx="282">
                  <c:v>-58.43</c:v>
                </c:pt>
                <c:pt idx="283">
                  <c:v>-58.39</c:v>
                </c:pt>
                <c:pt idx="284">
                  <c:v>-57.96</c:v>
                </c:pt>
                <c:pt idx="285">
                  <c:v>-57.14</c:v>
                </c:pt>
                <c:pt idx="286">
                  <c:v>-56.379999999999995</c:v>
                </c:pt>
                <c:pt idx="287">
                  <c:v>-55.59</c:v>
                </c:pt>
                <c:pt idx="288">
                  <c:v>-54.84</c:v>
                </c:pt>
                <c:pt idx="289">
                  <c:v>-54.05</c:v>
                </c:pt>
                <c:pt idx="290">
                  <c:v>-53.36</c:v>
                </c:pt>
                <c:pt idx="291">
                  <c:v>-52.9</c:v>
                </c:pt>
                <c:pt idx="292">
                  <c:v>-52.64</c:v>
                </c:pt>
                <c:pt idx="293">
                  <c:v>-52.67</c:v>
                </c:pt>
                <c:pt idx="294">
                  <c:v>-53.07</c:v>
                </c:pt>
                <c:pt idx="295">
                  <c:v>-53.72</c:v>
                </c:pt>
                <c:pt idx="296">
                  <c:v>-54.760000000000005</c:v>
                </c:pt>
                <c:pt idx="297">
                  <c:v>-55.89</c:v>
                </c:pt>
                <c:pt idx="298">
                  <c:v>-56.92</c:v>
                </c:pt>
                <c:pt idx="299">
                  <c:v>-57.769999999999996</c:v>
                </c:pt>
                <c:pt idx="300">
                  <c:v>-58.27</c:v>
                </c:pt>
                <c:pt idx="301">
                  <c:v>-58.53</c:v>
                </c:pt>
                <c:pt idx="302">
                  <c:v>-58.77</c:v>
                </c:pt>
                <c:pt idx="303">
                  <c:v>-59.07</c:v>
                </c:pt>
                <c:pt idx="304">
                  <c:v>-59.73</c:v>
                </c:pt>
                <c:pt idx="305">
                  <c:v>-60.56</c:v>
                </c:pt>
                <c:pt idx="306">
                  <c:v>-61.66</c:v>
                </c:pt>
                <c:pt idx="307">
                  <c:v>-62.76</c:v>
                </c:pt>
                <c:pt idx="308">
                  <c:v>-63.32</c:v>
                </c:pt>
                <c:pt idx="309">
                  <c:v>-63.05</c:v>
                </c:pt>
                <c:pt idx="310">
                  <c:v>-62.24</c:v>
                </c:pt>
                <c:pt idx="311">
                  <c:v>-61.43</c:v>
                </c:pt>
                <c:pt idx="312">
                  <c:v>-60.87</c:v>
                </c:pt>
                <c:pt idx="313">
                  <c:v>-60.51</c:v>
                </c:pt>
                <c:pt idx="314">
                  <c:v>-60.46</c:v>
                </c:pt>
                <c:pt idx="315">
                  <c:v>-60.58</c:v>
                </c:pt>
                <c:pt idx="316">
                  <c:v>-60.88</c:v>
                </c:pt>
                <c:pt idx="317">
                  <c:v>-61.25</c:v>
                </c:pt>
                <c:pt idx="318">
                  <c:v>-61.74</c:v>
                </c:pt>
                <c:pt idx="319">
                  <c:v>-62.01</c:v>
                </c:pt>
                <c:pt idx="320">
                  <c:v>-61.6</c:v>
                </c:pt>
                <c:pt idx="321">
                  <c:v>-60.68</c:v>
                </c:pt>
                <c:pt idx="322">
                  <c:v>-59.59</c:v>
                </c:pt>
                <c:pt idx="323">
                  <c:v>-58.63</c:v>
                </c:pt>
                <c:pt idx="324">
                  <c:v>-58.01</c:v>
                </c:pt>
                <c:pt idx="325">
                  <c:v>-57.57</c:v>
                </c:pt>
                <c:pt idx="326">
                  <c:v>-57.44</c:v>
                </c:pt>
                <c:pt idx="327">
                  <c:v>-57.43</c:v>
                </c:pt>
                <c:pt idx="328">
                  <c:v>-57.65</c:v>
                </c:pt>
                <c:pt idx="329">
                  <c:v>-57.89</c:v>
                </c:pt>
                <c:pt idx="330">
                  <c:v>-58.29</c:v>
                </c:pt>
                <c:pt idx="331">
                  <c:v>-58.68</c:v>
                </c:pt>
                <c:pt idx="332">
                  <c:v>-59.15</c:v>
                </c:pt>
                <c:pt idx="333">
                  <c:v>-59.63</c:v>
                </c:pt>
                <c:pt idx="334">
                  <c:v>-60.03</c:v>
                </c:pt>
                <c:pt idx="335">
                  <c:v>-60.68</c:v>
                </c:pt>
                <c:pt idx="336">
                  <c:v>-61.31</c:v>
                </c:pt>
                <c:pt idx="337">
                  <c:v>-61.76</c:v>
                </c:pt>
                <c:pt idx="338">
                  <c:v>-62.23</c:v>
                </c:pt>
                <c:pt idx="339">
                  <c:v>-62.51</c:v>
                </c:pt>
                <c:pt idx="340">
                  <c:v>-62.49</c:v>
                </c:pt>
                <c:pt idx="341">
                  <c:v>-62.41</c:v>
                </c:pt>
                <c:pt idx="342">
                  <c:v>-61.96</c:v>
                </c:pt>
                <c:pt idx="343">
                  <c:v>-61.33</c:v>
                </c:pt>
                <c:pt idx="344">
                  <c:v>-60.86</c:v>
                </c:pt>
                <c:pt idx="345">
                  <c:v>-60.49</c:v>
                </c:pt>
                <c:pt idx="346">
                  <c:v>-60.52</c:v>
                </c:pt>
                <c:pt idx="347">
                  <c:v>-60.62</c:v>
                </c:pt>
                <c:pt idx="348">
                  <c:v>-60.92</c:v>
                </c:pt>
                <c:pt idx="349">
                  <c:v>-61.55</c:v>
                </c:pt>
                <c:pt idx="350">
                  <c:v>-62.1</c:v>
                </c:pt>
                <c:pt idx="351">
                  <c:v>-62.87</c:v>
                </c:pt>
                <c:pt idx="352">
                  <c:v>-63.76</c:v>
                </c:pt>
                <c:pt idx="353">
                  <c:v>-64.599999999999994</c:v>
                </c:pt>
                <c:pt idx="354">
                  <c:v>-65.5</c:v>
                </c:pt>
                <c:pt idx="355">
                  <c:v>-66.759999999999991</c:v>
                </c:pt>
                <c:pt idx="356">
                  <c:v>-68.210000000000008</c:v>
                </c:pt>
                <c:pt idx="357">
                  <c:v>-69.88</c:v>
                </c:pt>
                <c:pt idx="358">
                  <c:v>-71.430000000000007</c:v>
                </c:pt>
                <c:pt idx="359">
                  <c:v>-72.19</c:v>
                </c:pt>
                <c:pt idx="360">
                  <c:v>-71.06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47-4327-80BA-CC97BD23F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973424"/>
        <c:axId val="241973096"/>
      </c:lineChart>
      <c:catAx>
        <c:axId val="2419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Azimuth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096"/>
        <c:crosses val="autoZero"/>
        <c:auto val="1"/>
        <c:lblAlgn val="ctr"/>
        <c:lblOffset val="100"/>
        <c:noMultiLvlLbl val="0"/>
      </c:catAx>
      <c:valAx>
        <c:axId val="24197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213360</xdr:colOff>
      <xdr:row>0</xdr:row>
      <xdr:rowOff>129540</xdr:rowOff>
    </xdr:from>
    <xdr:to>
      <xdr:col>18</xdr:col>
      <xdr:colOff>518160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DFF17-E80F-47D1-B003-D7911216A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336</xdr:row>
      <xdr:rowOff>121920</xdr:rowOff>
    </xdr:from>
    <xdr:to>
      <xdr:col>16</xdr:col>
      <xdr:colOff>327660</xdr:colOff>
      <xdr:row>351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D2E0B-38B3-4B48-BC78-8A8295359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13</xdr:row>
      <xdr:rowOff>0</xdr:rowOff>
    </xdr:from>
    <xdr:to>
      <xdr:col>16</xdr:col>
      <xdr:colOff>314325</xdr:colOff>
      <xdr:row>31</xdr:row>
      <xdr:rowOff>29528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CCE050-B9B8-41B9-8B87-38D168A08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0_combined_ad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"/>
      <sheetName val="20"/>
      <sheetName val="Sheet4"/>
      <sheetName val="30"/>
      <sheetName val="40"/>
      <sheetName val="Sheet5"/>
      <sheetName val="50"/>
      <sheetName val="Sheet6"/>
      <sheetName val="all"/>
      <sheetName val="resul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F3">
            <v>-70.97</v>
          </cell>
        </row>
        <row r="4">
          <cell r="F4">
            <v>-69.72</v>
          </cell>
        </row>
        <row r="5">
          <cell r="F5">
            <v>-68.759999999999991</v>
          </cell>
        </row>
        <row r="6">
          <cell r="F6">
            <v>-67.67</v>
          </cell>
        </row>
        <row r="7">
          <cell r="F7">
            <v>-66.28</v>
          </cell>
        </row>
        <row r="8">
          <cell r="F8">
            <v>-65.02000000000001</v>
          </cell>
        </row>
        <row r="9">
          <cell r="F9">
            <v>-63.73</v>
          </cell>
        </row>
        <row r="10">
          <cell r="F10">
            <v>-62.7</v>
          </cell>
        </row>
        <row r="11">
          <cell r="F11">
            <v>-61.63</v>
          </cell>
        </row>
        <row r="12">
          <cell r="F12">
            <v>-60.62</v>
          </cell>
        </row>
        <row r="13">
          <cell r="F13">
            <v>-59.66</v>
          </cell>
        </row>
        <row r="14">
          <cell r="F14">
            <v>-58.81</v>
          </cell>
        </row>
        <row r="15">
          <cell r="F15">
            <v>-58.1</v>
          </cell>
        </row>
        <row r="16">
          <cell r="F16">
            <v>-57.6</v>
          </cell>
        </row>
        <row r="17">
          <cell r="F17">
            <v>-57.31</v>
          </cell>
        </row>
        <row r="18">
          <cell r="F18">
            <v>-57.15</v>
          </cell>
        </row>
        <row r="19">
          <cell r="F19">
            <v>-57.19</v>
          </cell>
        </row>
        <row r="20">
          <cell r="F20">
            <v>-57.519999999999996</v>
          </cell>
        </row>
        <row r="21">
          <cell r="F21">
            <v>-57.91</v>
          </cell>
        </row>
        <row r="22">
          <cell r="F22">
            <v>-58.63</v>
          </cell>
        </row>
        <row r="23">
          <cell r="F23">
            <v>-59.49</v>
          </cell>
        </row>
        <row r="24">
          <cell r="F24">
            <v>-60.38</v>
          </cell>
        </row>
        <row r="25">
          <cell r="F25">
            <v>-61.23</v>
          </cell>
        </row>
        <row r="26">
          <cell r="F26">
            <v>-61.98</v>
          </cell>
        </row>
        <row r="27">
          <cell r="F27">
            <v>-62.49</v>
          </cell>
        </row>
        <row r="28">
          <cell r="F28">
            <v>-62.71</v>
          </cell>
        </row>
        <row r="29">
          <cell r="F29">
            <v>-62.79</v>
          </cell>
        </row>
        <row r="30">
          <cell r="F30">
            <v>-62.68</v>
          </cell>
        </row>
        <row r="31">
          <cell r="F31">
            <v>-62.66</v>
          </cell>
        </row>
        <row r="32">
          <cell r="F32">
            <v>-62.53</v>
          </cell>
        </row>
        <row r="33">
          <cell r="F33">
            <v>-62.65</v>
          </cell>
        </row>
        <row r="34">
          <cell r="F34">
            <v>-62.88</v>
          </cell>
        </row>
        <row r="35">
          <cell r="F35">
            <v>-63.26</v>
          </cell>
        </row>
        <row r="36">
          <cell r="F36">
            <v>-63.75</v>
          </cell>
        </row>
        <row r="37">
          <cell r="F37">
            <v>-64.53</v>
          </cell>
        </row>
        <row r="38">
          <cell r="F38">
            <v>-65.150000000000006</v>
          </cell>
        </row>
        <row r="39">
          <cell r="F39">
            <v>-65.95</v>
          </cell>
        </row>
        <row r="40">
          <cell r="F40">
            <v>-66.460000000000008</v>
          </cell>
        </row>
        <row r="41">
          <cell r="F41">
            <v>-67.22999999999999</v>
          </cell>
        </row>
        <row r="42">
          <cell r="F42">
            <v>-68.02000000000001</v>
          </cell>
        </row>
        <row r="43">
          <cell r="F43">
            <v>-68.87</v>
          </cell>
        </row>
        <row r="44">
          <cell r="F44">
            <v>-71.06</v>
          </cell>
        </row>
        <row r="45">
          <cell r="F45">
            <v>-74.3</v>
          </cell>
        </row>
        <row r="46">
          <cell r="F46">
            <v>-82.11</v>
          </cell>
        </row>
        <row r="47">
          <cell r="F47">
            <v>-81.319999999999993</v>
          </cell>
        </row>
        <row r="48">
          <cell r="F48">
            <v>-73.75</v>
          </cell>
        </row>
        <row r="49">
          <cell r="F49">
            <v>-69.789999999999992</v>
          </cell>
        </row>
        <row r="50">
          <cell r="F50">
            <v>-68.47</v>
          </cell>
        </row>
        <row r="51">
          <cell r="F51">
            <v>-68.2</v>
          </cell>
        </row>
        <row r="52">
          <cell r="F52">
            <v>-68.91</v>
          </cell>
        </row>
        <row r="53">
          <cell r="F53">
            <v>-70.17</v>
          </cell>
        </row>
        <row r="54">
          <cell r="F54">
            <v>-71.009999999999991</v>
          </cell>
        </row>
        <row r="55">
          <cell r="F55">
            <v>-71.19</v>
          </cell>
        </row>
        <row r="56">
          <cell r="F56">
            <v>-69.759999999999991</v>
          </cell>
        </row>
        <row r="57">
          <cell r="F57">
            <v>-67.740000000000009</v>
          </cell>
        </row>
        <row r="58">
          <cell r="F58">
            <v>-65.56</v>
          </cell>
        </row>
        <row r="59">
          <cell r="F59">
            <v>-63.9</v>
          </cell>
        </row>
        <row r="60">
          <cell r="F60">
            <v>-62.62</v>
          </cell>
        </row>
        <row r="61">
          <cell r="F61">
            <v>-61.78</v>
          </cell>
        </row>
        <row r="62">
          <cell r="F62">
            <v>-61.48</v>
          </cell>
        </row>
        <row r="63">
          <cell r="F63">
            <v>-61.61</v>
          </cell>
        </row>
        <row r="64">
          <cell r="F64">
            <v>-62.29</v>
          </cell>
        </row>
        <row r="65">
          <cell r="F65">
            <v>-63.51</v>
          </cell>
        </row>
        <row r="66">
          <cell r="F66">
            <v>-65.3</v>
          </cell>
        </row>
        <row r="67">
          <cell r="F67">
            <v>-67.42</v>
          </cell>
        </row>
        <row r="68">
          <cell r="F68">
            <v>-69.56</v>
          </cell>
        </row>
        <row r="69">
          <cell r="F69">
            <v>-71.039999999999992</v>
          </cell>
        </row>
        <row r="70">
          <cell r="F70">
            <v>-71.41</v>
          </cell>
        </row>
        <row r="71">
          <cell r="F71">
            <v>-70.22</v>
          </cell>
        </row>
        <row r="72">
          <cell r="F72">
            <v>-68.41</v>
          </cell>
        </row>
        <row r="73">
          <cell r="F73">
            <v>-66.27000000000001</v>
          </cell>
        </row>
        <row r="74">
          <cell r="F74">
            <v>-64.62</v>
          </cell>
        </row>
        <row r="75">
          <cell r="F75">
            <v>-63.99</v>
          </cell>
        </row>
        <row r="76">
          <cell r="F76">
            <v>-63.85</v>
          </cell>
        </row>
        <row r="77">
          <cell r="F77">
            <v>-64.55</v>
          </cell>
        </row>
        <row r="78">
          <cell r="F78">
            <v>-66.2</v>
          </cell>
        </row>
        <row r="79">
          <cell r="F79">
            <v>-67.25</v>
          </cell>
        </row>
        <row r="80">
          <cell r="F80">
            <v>-66.900000000000006</v>
          </cell>
        </row>
        <row r="81">
          <cell r="F81">
            <v>-65.37</v>
          </cell>
        </row>
        <row r="82">
          <cell r="F82">
            <v>-63.85</v>
          </cell>
        </row>
        <row r="83">
          <cell r="F83">
            <v>-62.74</v>
          </cell>
        </row>
        <row r="84">
          <cell r="F84">
            <v>-62.45</v>
          </cell>
        </row>
        <row r="85">
          <cell r="F85">
            <v>-62.48</v>
          </cell>
        </row>
        <row r="86">
          <cell r="F86">
            <v>-62.78</v>
          </cell>
        </row>
        <row r="87">
          <cell r="F87">
            <v>-62.9</v>
          </cell>
        </row>
        <row r="88">
          <cell r="F88">
            <v>-63.08</v>
          </cell>
        </row>
        <row r="89">
          <cell r="F89">
            <v>-62.76</v>
          </cell>
        </row>
        <row r="90">
          <cell r="F90">
            <v>-61.96</v>
          </cell>
        </row>
        <row r="91">
          <cell r="F91">
            <v>-61.11</v>
          </cell>
        </row>
        <row r="92">
          <cell r="F92">
            <v>-59.96</v>
          </cell>
        </row>
        <row r="93">
          <cell r="F93">
            <v>-58.55</v>
          </cell>
        </row>
        <row r="94">
          <cell r="F94">
            <v>-57.29</v>
          </cell>
        </row>
        <row r="95">
          <cell r="F95">
            <v>-56.18</v>
          </cell>
        </row>
        <row r="96">
          <cell r="F96">
            <v>-55.489999999999995</v>
          </cell>
        </row>
        <row r="97">
          <cell r="F97">
            <v>-55.29</v>
          </cell>
        </row>
        <row r="98">
          <cell r="F98">
            <v>-55.43</v>
          </cell>
        </row>
        <row r="99">
          <cell r="F99">
            <v>-55.82</v>
          </cell>
        </row>
        <row r="100">
          <cell r="F100">
            <v>-56.120000000000005</v>
          </cell>
        </row>
        <row r="101">
          <cell r="F101">
            <v>-55.989999999999995</v>
          </cell>
        </row>
        <row r="102">
          <cell r="F102">
            <v>-55.42</v>
          </cell>
        </row>
        <row r="103">
          <cell r="F103">
            <v>-54.67</v>
          </cell>
        </row>
        <row r="104">
          <cell r="F104">
            <v>-54.14</v>
          </cell>
        </row>
        <row r="105">
          <cell r="F105">
            <v>-53.9</v>
          </cell>
        </row>
        <row r="106">
          <cell r="F106">
            <v>-53.81</v>
          </cell>
        </row>
        <row r="107">
          <cell r="F107">
            <v>-53.94</v>
          </cell>
        </row>
        <row r="108">
          <cell r="F108">
            <v>-54.120000000000005</v>
          </cell>
        </row>
        <row r="109">
          <cell r="F109">
            <v>-54.3</v>
          </cell>
        </row>
        <row r="110">
          <cell r="F110">
            <v>-54.11</v>
          </cell>
        </row>
        <row r="111">
          <cell r="F111">
            <v>-53.66</v>
          </cell>
        </row>
        <row r="112">
          <cell r="F112">
            <v>-53.05</v>
          </cell>
        </row>
        <row r="113">
          <cell r="F113">
            <v>-52.34</v>
          </cell>
        </row>
        <row r="114">
          <cell r="F114">
            <v>-51.61</v>
          </cell>
        </row>
        <row r="115">
          <cell r="F115">
            <v>-50.989999999999995</v>
          </cell>
        </row>
        <row r="116">
          <cell r="F116">
            <v>-50.510000000000005</v>
          </cell>
        </row>
        <row r="117">
          <cell r="F117">
            <v>-50.1</v>
          </cell>
        </row>
        <row r="118">
          <cell r="F118">
            <v>-49.61</v>
          </cell>
        </row>
        <row r="119">
          <cell r="F119">
            <v>-49.06</v>
          </cell>
        </row>
        <row r="120">
          <cell r="F120">
            <v>-48.45</v>
          </cell>
        </row>
        <row r="121">
          <cell r="F121">
            <v>-47.82</v>
          </cell>
        </row>
        <row r="122">
          <cell r="F122">
            <v>-47.16</v>
          </cell>
        </row>
        <row r="123">
          <cell r="F123">
            <v>-46.53</v>
          </cell>
        </row>
        <row r="124">
          <cell r="F124">
            <v>-45.93</v>
          </cell>
        </row>
        <row r="125">
          <cell r="F125">
            <v>-45.39</v>
          </cell>
        </row>
        <row r="126">
          <cell r="F126">
            <v>-44.879999999999995</v>
          </cell>
        </row>
        <row r="127">
          <cell r="F127">
            <v>-44.43</v>
          </cell>
        </row>
        <row r="128">
          <cell r="F128">
            <v>-43.980000000000004</v>
          </cell>
        </row>
        <row r="129">
          <cell r="F129">
            <v>-43.5</v>
          </cell>
        </row>
        <row r="130">
          <cell r="F130">
            <v>-43</v>
          </cell>
        </row>
        <row r="131">
          <cell r="F131">
            <v>-42.56</v>
          </cell>
        </row>
        <row r="132">
          <cell r="F132">
            <v>-42.19</v>
          </cell>
        </row>
        <row r="133">
          <cell r="F133">
            <v>-41.84</v>
          </cell>
        </row>
        <row r="134">
          <cell r="F134">
            <v>-41.59</v>
          </cell>
        </row>
        <row r="135">
          <cell r="F135">
            <v>-41.45</v>
          </cell>
        </row>
        <row r="136">
          <cell r="F136">
            <v>-41.36</v>
          </cell>
        </row>
        <row r="137">
          <cell r="F137">
            <v>-41.38</v>
          </cell>
        </row>
        <row r="138">
          <cell r="F138">
            <v>-41.519999999999996</v>
          </cell>
        </row>
        <row r="139">
          <cell r="F139">
            <v>-41.76</v>
          </cell>
        </row>
        <row r="140">
          <cell r="F140">
            <v>-42.1</v>
          </cell>
        </row>
        <row r="141">
          <cell r="F141">
            <v>-42.519999999999996</v>
          </cell>
        </row>
        <row r="142">
          <cell r="F142">
            <v>-43.04</v>
          </cell>
        </row>
        <row r="143">
          <cell r="F143">
            <v>-43.69</v>
          </cell>
        </row>
        <row r="144">
          <cell r="F144">
            <v>-44.53</v>
          </cell>
        </row>
        <row r="145">
          <cell r="F145">
            <v>-45.68</v>
          </cell>
        </row>
        <row r="146">
          <cell r="F146">
            <v>-47.4</v>
          </cell>
        </row>
        <row r="147">
          <cell r="F147">
            <v>-49.9</v>
          </cell>
        </row>
        <row r="148">
          <cell r="F148">
            <v>-54.03</v>
          </cell>
        </row>
        <row r="149">
          <cell r="F149">
            <v>-59.49</v>
          </cell>
        </row>
        <row r="150">
          <cell r="F150">
            <v>-54.5</v>
          </cell>
        </row>
        <row r="151">
          <cell r="F151">
            <v>-48.96</v>
          </cell>
        </row>
        <row r="152">
          <cell r="F152">
            <v>-45.370000000000005</v>
          </cell>
        </row>
        <row r="153">
          <cell r="F153">
            <v>-42.58</v>
          </cell>
        </row>
        <row r="154">
          <cell r="F154">
            <v>-40.43</v>
          </cell>
        </row>
        <row r="155">
          <cell r="F155">
            <v>-38.590000000000003</v>
          </cell>
        </row>
        <row r="156">
          <cell r="F156">
            <v>-37.01</v>
          </cell>
        </row>
        <row r="157">
          <cell r="F157">
            <v>-35.619999999999997</v>
          </cell>
        </row>
        <row r="158">
          <cell r="F158">
            <v>-34.380000000000003</v>
          </cell>
        </row>
        <row r="159">
          <cell r="F159">
            <v>-33.28</v>
          </cell>
        </row>
        <row r="160">
          <cell r="F160">
            <v>-32.269999999999996</v>
          </cell>
        </row>
        <row r="161">
          <cell r="F161">
            <v>-31.38</v>
          </cell>
        </row>
        <row r="162">
          <cell r="F162">
            <v>-30.57</v>
          </cell>
        </row>
        <row r="163">
          <cell r="F163">
            <v>-29.84</v>
          </cell>
        </row>
        <row r="164">
          <cell r="F164">
            <v>-29.18</v>
          </cell>
        </row>
        <row r="165">
          <cell r="F165">
            <v>-28.59</v>
          </cell>
        </row>
        <row r="166">
          <cell r="F166">
            <v>-28.06</v>
          </cell>
        </row>
        <row r="167">
          <cell r="F167">
            <v>-27.6</v>
          </cell>
        </row>
        <row r="168">
          <cell r="F168">
            <v>-27.2</v>
          </cell>
        </row>
        <row r="169">
          <cell r="F169">
            <v>-26.86</v>
          </cell>
        </row>
        <row r="170">
          <cell r="F170">
            <v>-26.57</v>
          </cell>
        </row>
        <row r="171">
          <cell r="F171">
            <v>-26.34</v>
          </cell>
        </row>
        <row r="172">
          <cell r="F172">
            <v>-26.17</v>
          </cell>
        </row>
        <row r="173">
          <cell r="F173">
            <v>-26.05</v>
          </cell>
        </row>
        <row r="174">
          <cell r="F174">
            <v>-26</v>
          </cell>
        </row>
        <row r="175">
          <cell r="F175">
            <v>-26.02</v>
          </cell>
        </row>
        <row r="176">
          <cell r="F176">
            <v>-26.1</v>
          </cell>
        </row>
        <row r="177">
          <cell r="F177">
            <v>-26.25</v>
          </cell>
        </row>
        <row r="178">
          <cell r="F178">
            <v>-26.46</v>
          </cell>
        </row>
        <row r="179">
          <cell r="F179">
            <v>-26.75</v>
          </cell>
        </row>
        <row r="180">
          <cell r="F180">
            <v>-27.1</v>
          </cell>
        </row>
        <row r="181">
          <cell r="F181">
            <v>-27.53</v>
          </cell>
        </row>
        <row r="182">
          <cell r="F182">
            <v>-28.03</v>
          </cell>
        </row>
        <row r="183">
          <cell r="F183">
            <v>-28.62</v>
          </cell>
        </row>
        <row r="184">
          <cell r="F184">
            <v>-29.31</v>
          </cell>
        </row>
        <row r="185">
          <cell r="F185">
            <v>-30.13</v>
          </cell>
        </row>
        <row r="186">
          <cell r="F186">
            <v>-31.05</v>
          </cell>
        </row>
        <row r="187">
          <cell r="F187">
            <v>-32.11</v>
          </cell>
        </row>
        <row r="188">
          <cell r="F188">
            <v>-33.33</v>
          </cell>
        </row>
        <row r="189">
          <cell r="F189">
            <v>-34.79</v>
          </cell>
        </row>
        <row r="190">
          <cell r="F190">
            <v>-36.51</v>
          </cell>
        </row>
        <row r="191">
          <cell r="F191">
            <v>-38.58</v>
          </cell>
        </row>
        <row r="192">
          <cell r="F192">
            <v>-41.11</v>
          </cell>
        </row>
        <row r="193">
          <cell r="F193">
            <v>-44.260000000000005</v>
          </cell>
        </row>
        <row r="194">
          <cell r="F194">
            <v>-46.97</v>
          </cell>
        </row>
        <row r="195">
          <cell r="F195">
            <v>-46.67</v>
          </cell>
        </row>
        <row r="196">
          <cell r="F196">
            <v>-43.870000000000005</v>
          </cell>
        </row>
        <row r="197">
          <cell r="F197">
            <v>-41.38</v>
          </cell>
        </row>
        <row r="198">
          <cell r="F198">
            <v>-39.68</v>
          </cell>
        </row>
        <row r="199">
          <cell r="F199">
            <v>-38.26</v>
          </cell>
        </row>
        <row r="200">
          <cell r="F200">
            <v>-37.130000000000003</v>
          </cell>
        </row>
        <row r="201">
          <cell r="F201">
            <v>-36.22</v>
          </cell>
        </row>
        <row r="202">
          <cell r="F202">
            <v>-35.53</v>
          </cell>
        </row>
        <row r="203">
          <cell r="F203">
            <v>-35.04</v>
          </cell>
        </row>
        <row r="204">
          <cell r="F204">
            <v>-34.69</v>
          </cell>
        </row>
        <row r="205">
          <cell r="F205">
            <v>-34.49</v>
          </cell>
        </row>
        <row r="206">
          <cell r="F206">
            <v>-34.39</v>
          </cell>
        </row>
        <row r="207">
          <cell r="F207">
            <v>-34.44</v>
          </cell>
        </row>
        <row r="208">
          <cell r="F208">
            <v>-34.6</v>
          </cell>
        </row>
        <row r="209">
          <cell r="F209">
            <v>-34.880000000000003</v>
          </cell>
        </row>
        <row r="210">
          <cell r="F210">
            <v>-35.299999999999997</v>
          </cell>
        </row>
        <row r="211">
          <cell r="F211">
            <v>-35.81</v>
          </cell>
        </row>
        <row r="212">
          <cell r="F212">
            <v>-36.4</v>
          </cell>
        </row>
        <row r="213">
          <cell r="F213">
            <v>-37.17</v>
          </cell>
        </row>
        <row r="214">
          <cell r="F214">
            <v>-38.07</v>
          </cell>
        </row>
        <row r="215">
          <cell r="F215">
            <v>-39.090000000000003</v>
          </cell>
        </row>
        <row r="216">
          <cell r="F216">
            <v>-40.269999999999996</v>
          </cell>
        </row>
        <row r="217">
          <cell r="F217">
            <v>-41.69</v>
          </cell>
        </row>
        <row r="218">
          <cell r="F218">
            <v>-43.379999999999995</v>
          </cell>
        </row>
        <row r="219">
          <cell r="F219">
            <v>-45.47</v>
          </cell>
        </row>
        <row r="220">
          <cell r="F220">
            <v>-48.06</v>
          </cell>
        </row>
        <row r="221">
          <cell r="F221">
            <v>-51.64</v>
          </cell>
        </row>
        <row r="222">
          <cell r="F222">
            <v>-56.730000000000004</v>
          </cell>
        </row>
        <row r="223">
          <cell r="F223">
            <v>-60.08</v>
          </cell>
        </row>
        <row r="224">
          <cell r="F224">
            <v>-55.41</v>
          </cell>
        </row>
        <row r="225">
          <cell r="F225">
            <v>-51.41</v>
          </cell>
        </row>
        <row r="226">
          <cell r="F226">
            <v>-48.71</v>
          </cell>
        </row>
        <row r="227">
          <cell r="F227">
            <v>-46.81</v>
          </cell>
        </row>
        <row r="228">
          <cell r="F228">
            <v>-45.35</v>
          </cell>
        </row>
        <row r="229">
          <cell r="F229">
            <v>-44.16</v>
          </cell>
        </row>
        <row r="230">
          <cell r="F230">
            <v>-43.269999999999996</v>
          </cell>
        </row>
        <row r="231">
          <cell r="F231">
            <v>-42.58</v>
          </cell>
        </row>
        <row r="232">
          <cell r="F232">
            <v>-42.06</v>
          </cell>
        </row>
        <row r="233">
          <cell r="F233">
            <v>-41.67</v>
          </cell>
        </row>
        <row r="234">
          <cell r="F234">
            <v>-41.46</v>
          </cell>
        </row>
        <row r="235">
          <cell r="F235">
            <v>-41.32</v>
          </cell>
        </row>
        <row r="236">
          <cell r="F236">
            <v>-41.24</v>
          </cell>
        </row>
        <row r="237">
          <cell r="F237">
            <v>-41.22</v>
          </cell>
        </row>
        <row r="238">
          <cell r="F238">
            <v>-41.269999999999996</v>
          </cell>
        </row>
        <row r="239">
          <cell r="F239">
            <v>-41.33</v>
          </cell>
        </row>
        <row r="240">
          <cell r="F240">
            <v>-41.37</v>
          </cell>
        </row>
        <row r="241">
          <cell r="F241">
            <v>-41.47</v>
          </cell>
        </row>
        <row r="242">
          <cell r="F242">
            <v>-41.62</v>
          </cell>
        </row>
        <row r="243">
          <cell r="F243">
            <v>-41.72</v>
          </cell>
        </row>
        <row r="244">
          <cell r="F244">
            <v>-41.95</v>
          </cell>
        </row>
        <row r="245">
          <cell r="F245">
            <v>-42.2</v>
          </cell>
        </row>
        <row r="246">
          <cell r="F246">
            <v>-42.47</v>
          </cell>
        </row>
        <row r="247">
          <cell r="F247">
            <v>-42.769999999999996</v>
          </cell>
        </row>
        <row r="248">
          <cell r="F248">
            <v>-43.03</v>
          </cell>
        </row>
        <row r="249">
          <cell r="F249">
            <v>-43.36</v>
          </cell>
        </row>
        <row r="250">
          <cell r="F250">
            <v>-43.620000000000005</v>
          </cell>
        </row>
        <row r="251">
          <cell r="F251">
            <v>-43.93</v>
          </cell>
        </row>
        <row r="252">
          <cell r="F252">
            <v>-44.2</v>
          </cell>
        </row>
        <row r="253">
          <cell r="F253">
            <v>-44.480000000000004</v>
          </cell>
        </row>
        <row r="254">
          <cell r="F254">
            <v>-44.8</v>
          </cell>
        </row>
        <row r="255">
          <cell r="F255">
            <v>-45.15</v>
          </cell>
        </row>
        <row r="256">
          <cell r="F256">
            <v>-45.489999999999995</v>
          </cell>
        </row>
        <row r="257">
          <cell r="F257">
            <v>-45.879999999999995</v>
          </cell>
        </row>
        <row r="258">
          <cell r="F258">
            <v>-46.269999999999996</v>
          </cell>
        </row>
        <row r="259">
          <cell r="F259">
            <v>-46.620000000000005</v>
          </cell>
        </row>
        <row r="260">
          <cell r="F260">
            <v>-46.980000000000004</v>
          </cell>
        </row>
        <row r="261">
          <cell r="F261">
            <v>-47.370000000000005</v>
          </cell>
        </row>
        <row r="262">
          <cell r="F262">
            <v>-47.730000000000004</v>
          </cell>
        </row>
        <row r="263">
          <cell r="F263">
            <v>-48.06</v>
          </cell>
        </row>
        <row r="264">
          <cell r="F264">
            <v>-48.34</v>
          </cell>
        </row>
        <row r="265">
          <cell r="F265">
            <v>-48.629999999999995</v>
          </cell>
        </row>
        <row r="266">
          <cell r="F266">
            <v>-49.03</v>
          </cell>
        </row>
        <row r="267">
          <cell r="F267">
            <v>-49.5</v>
          </cell>
        </row>
        <row r="268">
          <cell r="F268">
            <v>-50.18</v>
          </cell>
        </row>
        <row r="269">
          <cell r="F269">
            <v>-51.120000000000005</v>
          </cell>
        </row>
        <row r="270">
          <cell r="F270">
            <v>-52.239999999999995</v>
          </cell>
        </row>
        <row r="271">
          <cell r="F271">
            <v>-53.32</v>
          </cell>
        </row>
        <row r="272">
          <cell r="F272">
            <v>-54.07</v>
          </cell>
        </row>
        <row r="273">
          <cell r="F273">
            <v>-54.43</v>
          </cell>
        </row>
        <row r="274">
          <cell r="F274">
            <v>-54.18</v>
          </cell>
        </row>
        <row r="275">
          <cell r="F275">
            <v>-53.79</v>
          </cell>
        </row>
        <row r="276">
          <cell r="F276">
            <v>-53.46</v>
          </cell>
        </row>
        <row r="277">
          <cell r="F277">
            <v>-53.120000000000005</v>
          </cell>
        </row>
        <row r="278">
          <cell r="F278">
            <v>-53</v>
          </cell>
        </row>
        <row r="279">
          <cell r="F279">
            <v>-52.96</v>
          </cell>
        </row>
        <row r="280">
          <cell r="F280">
            <v>-52.95</v>
          </cell>
        </row>
        <row r="281">
          <cell r="F281">
            <v>-52.9</v>
          </cell>
        </row>
        <row r="282">
          <cell r="F282">
            <v>-53.129999999999995</v>
          </cell>
        </row>
        <row r="283">
          <cell r="F283">
            <v>-53.39</v>
          </cell>
        </row>
        <row r="284">
          <cell r="F284">
            <v>-53.84</v>
          </cell>
        </row>
        <row r="285">
          <cell r="F285">
            <v>-54.370000000000005</v>
          </cell>
        </row>
        <row r="286">
          <cell r="F286">
            <v>-55.07</v>
          </cell>
        </row>
        <row r="287">
          <cell r="F287">
            <v>-56.03</v>
          </cell>
        </row>
        <row r="288">
          <cell r="F288">
            <v>-57.04</v>
          </cell>
        </row>
        <row r="289">
          <cell r="F289">
            <v>-58.4</v>
          </cell>
        </row>
        <row r="290">
          <cell r="F290">
            <v>-60</v>
          </cell>
        </row>
        <row r="291">
          <cell r="F291">
            <v>-61.89</v>
          </cell>
        </row>
        <row r="292">
          <cell r="F292">
            <v>-64.41</v>
          </cell>
        </row>
        <row r="293">
          <cell r="F293">
            <v>-66.78</v>
          </cell>
        </row>
        <row r="294">
          <cell r="F294">
            <v>-66.460000000000008</v>
          </cell>
        </row>
        <row r="295">
          <cell r="F295">
            <v>-64</v>
          </cell>
        </row>
        <row r="296">
          <cell r="F296">
            <v>-62.03</v>
          </cell>
        </row>
        <row r="297">
          <cell r="F297">
            <v>-60.68</v>
          </cell>
        </row>
        <row r="298">
          <cell r="F298">
            <v>-60.05</v>
          </cell>
        </row>
        <row r="299">
          <cell r="F299">
            <v>-59.85</v>
          </cell>
        </row>
        <row r="300">
          <cell r="F300">
            <v>-59.89</v>
          </cell>
        </row>
        <row r="301">
          <cell r="F301">
            <v>-60.11</v>
          </cell>
        </row>
        <row r="302">
          <cell r="F302">
            <v>-60.26</v>
          </cell>
        </row>
        <row r="303">
          <cell r="F303">
            <v>-60.57</v>
          </cell>
        </row>
        <row r="304">
          <cell r="F304">
            <v>-60.79</v>
          </cell>
        </row>
        <row r="305">
          <cell r="F305">
            <v>-61.32</v>
          </cell>
        </row>
        <row r="306">
          <cell r="F306">
            <v>-62.09</v>
          </cell>
        </row>
        <row r="307">
          <cell r="F307">
            <v>-62.97</v>
          </cell>
        </row>
        <row r="308">
          <cell r="F308">
            <v>-64.12</v>
          </cell>
        </row>
        <row r="309">
          <cell r="F309">
            <v>-65.400000000000006</v>
          </cell>
        </row>
        <row r="310">
          <cell r="F310">
            <v>-66.75</v>
          </cell>
        </row>
        <row r="311">
          <cell r="F311">
            <v>-68.240000000000009</v>
          </cell>
        </row>
        <row r="312">
          <cell r="F312">
            <v>-69.89</v>
          </cell>
        </row>
        <row r="313">
          <cell r="F313">
            <v>-70.930000000000007</v>
          </cell>
        </row>
        <row r="314">
          <cell r="F314">
            <v>-72.099999999999994</v>
          </cell>
        </row>
        <row r="315">
          <cell r="F315">
            <v>-73.22999999999999</v>
          </cell>
        </row>
        <row r="316">
          <cell r="F316">
            <v>-73.69</v>
          </cell>
        </row>
        <row r="317">
          <cell r="F317">
            <v>-74.509999999999991</v>
          </cell>
        </row>
        <row r="318">
          <cell r="F318">
            <v>-74.95</v>
          </cell>
        </row>
        <row r="319">
          <cell r="F319">
            <v>-75.009999999999991</v>
          </cell>
        </row>
        <row r="320">
          <cell r="F320">
            <v>-75.069999999999993</v>
          </cell>
        </row>
        <row r="321">
          <cell r="F321">
            <v>-75.210000000000008</v>
          </cell>
        </row>
        <row r="322">
          <cell r="F322">
            <v>-76.83</v>
          </cell>
        </row>
        <row r="323">
          <cell r="F323">
            <v>-79.759999999999991</v>
          </cell>
        </row>
        <row r="324">
          <cell r="F324">
            <v>-82.97999999999999</v>
          </cell>
        </row>
        <row r="325">
          <cell r="F325">
            <v>-81.210000000000008</v>
          </cell>
        </row>
        <row r="326">
          <cell r="F326">
            <v>-78.740000000000009</v>
          </cell>
        </row>
        <row r="327">
          <cell r="F327">
            <v>-77.430000000000007</v>
          </cell>
        </row>
        <row r="328">
          <cell r="F328">
            <v>-77.06</v>
          </cell>
        </row>
        <row r="329">
          <cell r="F329">
            <v>-76.8</v>
          </cell>
        </row>
        <row r="330">
          <cell r="F330">
            <v>-76.66</v>
          </cell>
        </row>
        <row r="331">
          <cell r="F331">
            <v>-75.81</v>
          </cell>
        </row>
        <row r="332">
          <cell r="F332">
            <v>-74.789999999999992</v>
          </cell>
        </row>
        <row r="333">
          <cell r="F333">
            <v>-73.42</v>
          </cell>
        </row>
        <row r="334">
          <cell r="F334">
            <v>-71.8</v>
          </cell>
        </row>
        <row r="335">
          <cell r="F335">
            <v>-70.180000000000007</v>
          </cell>
        </row>
        <row r="336">
          <cell r="F336">
            <v>-68.819999999999993</v>
          </cell>
        </row>
        <row r="337">
          <cell r="F337">
            <v>-67.58</v>
          </cell>
        </row>
        <row r="338">
          <cell r="F338">
            <v>-66.72</v>
          </cell>
        </row>
        <row r="339">
          <cell r="F339">
            <v>-66.27000000000001</v>
          </cell>
        </row>
        <row r="340">
          <cell r="F340">
            <v>-65.960000000000008</v>
          </cell>
        </row>
        <row r="341">
          <cell r="F341">
            <v>-66.41</v>
          </cell>
        </row>
        <row r="342">
          <cell r="F342">
            <v>-67.06</v>
          </cell>
        </row>
        <row r="343">
          <cell r="F343">
            <v>-68.37</v>
          </cell>
        </row>
        <row r="344">
          <cell r="F344">
            <v>-69.930000000000007</v>
          </cell>
        </row>
        <row r="345">
          <cell r="F345">
            <v>-72.31</v>
          </cell>
        </row>
        <row r="346">
          <cell r="F346">
            <v>-74.89</v>
          </cell>
        </row>
        <row r="347">
          <cell r="F347">
            <v>-74.930000000000007</v>
          </cell>
        </row>
        <row r="348">
          <cell r="F348">
            <v>-73.28</v>
          </cell>
        </row>
        <row r="349">
          <cell r="F349">
            <v>-71.430000000000007</v>
          </cell>
        </row>
        <row r="350">
          <cell r="F350">
            <v>-70.03</v>
          </cell>
        </row>
        <row r="351">
          <cell r="F351">
            <v>-69.41</v>
          </cell>
        </row>
        <row r="352">
          <cell r="F352">
            <v>-68.78</v>
          </cell>
        </row>
        <row r="353">
          <cell r="F353">
            <v>-68.44</v>
          </cell>
        </row>
        <row r="354">
          <cell r="F354">
            <v>-68.67</v>
          </cell>
        </row>
        <row r="355">
          <cell r="F355">
            <v>-68.81</v>
          </cell>
        </row>
        <row r="356">
          <cell r="F356">
            <v>-69.27000000000001</v>
          </cell>
        </row>
        <row r="357">
          <cell r="F357">
            <v>-69.900000000000006</v>
          </cell>
        </row>
        <row r="358">
          <cell r="F358">
            <v>-70.289999999999992</v>
          </cell>
        </row>
        <row r="359">
          <cell r="F359">
            <v>-70.89</v>
          </cell>
        </row>
        <row r="360">
          <cell r="F360">
            <v>-71.460000000000008</v>
          </cell>
        </row>
        <row r="361">
          <cell r="F361">
            <v>-71.77000000000001</v>
          </cell>
        </row>
        <row r="362">
          <cell r="F362">
            <v>-71.91</v>
          </cell>
        </row>
        <row r="363">
          <cell r="F363">
            <v>-71.14</v>
          </cell>
        </row>
      </sheetData>
      <sheetData sheetId="9">
        <row r="2">
          <cell r="C2">
            <v>-70.54000221496112</v>
          </cell>
          <cell r="F2">
            <v>-70.743349312998248</v>
          </cell>
        </row>
        <row r="3">
          <cell r="C3">
            <v>-69.342974766114651</v>
          </cell>
          <cell r="F3">
            <v>-69.951008918124344</v>
          </cell>
        </row>
        <row r="4">
          <cell r="C4">
            <v>-68.637653438156235</v>
          </cell>
          <cell r="F4">
            <v>-69.321165198633423</v>
          </cell>
        </row>
        <row r="5">
          <cell r="C5">
            <v>-68.196742478828455</v>
          </cell>
          <cell r="F5">
            <v>-68.357729363352291</v>
          </cell>
        </row>
        <row r="6">
          <cell r="C6">
            <v>-67.388082690069552</v>
          </cell>
          <cell r="F6">
            <v>-67.891418868146758</v>
          </cell>
        </row>
        <row r="7">
          <cell r="C7">
            <v>-66.106877320822434</v>
          </cell>
          <cell r="F7">
            <v>-66.536865922145068</v>
          </cell>
        </row>
        <row r="8">
          <cell r="C8">
            <v>-65.053910882354728</v>
          </cell>
          <cell r="F8">
            <v>-65.575483540780965</v>
          </cell>
        </row>
        <row r="9">
          <cell r="C9">
            <v>-63.854750321832725</v>
          </cell>
          <cell r="F9">
            <v>-64.324185673218196</v>
          </cell>
        </row>
        <row r="10">
          <cell r="C10">
            <v>-63.067399871815404</v>
          </cell>
          <cell r="F10">
            <v>-63.581303330023772</v>
          </cell>
        </row>
        <row r="11">
          <cell r="C11">
            <v>-62.007473359987529</v>
          </cell>
          <cell r="F11">
            <v>-62.137814906159335</v>
          </cell>
        </row>
        <row r="12">
          <cell r="C12">
            <v>-60.896140346545494</v>
          </cell>
          <cell r="F12">
            <v>-61.319623228836548</v>
          </cell>
        </row>
        <row r="13">
          <cell r="C13">
            <v>-60.032226465326261</v>
          </cell>
          <cell r="F13">
            <v>-60.365692870126367</v>
          </cell>
        </row>
        <row r="14">
          <cell r="C14">
            <v>-59.412613379057731</v>
          </cell>
          <cell r="F14">
            <v>-59.580939671939092</v>
          </cell>
        </row>
        <row r="15">
          <cell r="C15">
            <v>-59.034974130898668</v>
          </cell>
          <cell r="F15">
            <v>-59.014347173785389</v>
          </cell>
        </row>
        <row r="16">
          <cell r="C16">
            <v>-58.766996634125526</v>
          </cell>
          <cell r="F16">
            <v>-58.782624215068118</v>
          </cell>
        </row>
        <row r="17">
          <cell r="C17">
            <v>-58.682726019552035</v>
          </cell>
          <cell r="F17">
            <v>-58.439022355214007</v>
          </cell>
        </row>
        <row r="18">
          <cell r="C18">
            <v>-58.582822955257392</v>
          </cell>
          <cell r="F18">
            <v>-58.588117763512628</v>
          </cell>
        </row>
        <row r="19">
          <cell r="C19">
            <v>-58.695312957684948</v>
          </cell>
          <cell r="F19">
            <v>-58.531860509528229</v>
          </cell>
        </row>
        <row r="20">
          <cell r="C20">
            <v>-58.910315372347874</v>
          </cell>
          <cell r="F20">
            <v>-58.632290883568068</v>
          </cell>
        </row>
        <row r="21">
          <cell r="C21">
            <v>-59.29372533792754</v>
          </cell>
          <cell r="F21">
            <v>-59.031293854283433</v>
          </cell>
        </row>
        <row r="22">
          <cell r="C22">
            <v>-59.495294961965008</v>
          </cell>
          <cell r="F22">
            <v>-59.335712047156832</v>
          </cell>
        </row>
        <row r="23">
          <cell r="C23">
            <v>-60.022404311339592</v>
          </cell>
          <cell r="F23">
            <v>-59.994610051058935</v>
          </cell>
        </row>
        <row r="24">
          <cell r="C24">
            <v>-60.325101019821957</v>
          </cell>
          <cell r="F24">
            <v>-60.168093370372233</v>
          </cell>
        </row>
        <row r="25">
          <cell r="C25">
            <v>-60.811252291125008</v>
          </cell>
          <cell r="F25">
            <v>-60.648384137321059</v>
          </cell>
        </row>
        <row r="26">
          <cell r="C26">
            <v>-61.028620078396408</v>
          </cell>
          <cell r="F26">
            <v>-61.112341351554534</v>
          </cell>
        </row>
        <row r="27">
          <cell r="C27">
            <v>-61.171598744748465</v>
          </cell>
          <cell r="F27">
            <v>-61.709232551214093</v>
          </cell>
        </row>
        <row r="28">
          <cell r="C28">
            <v>-61.40655071913752</v>
          </cell>
          <cell r="F28">
            <v>-61.564355418610937</v>
          </cell>
        </row>
        <row r="29">
          <cell r="C29">
            <v>-61.249915348739499</v>
          </cell>
          <cell r="F29">
            <v>-61.335947128041028</v>
          </cell>
        </row>
        <row r="30">
          <cell r="C30">
            <v>-61.53988496901016</v>
          </cell>
          <cell r="F30">
            <v>-61.490555707994531</v>
          </cell>
        </row>
        <row r="31">
          <cell r="C31">
            <v>-61.692854327592528</v>
          </cell>
          <cell r="F31">
            <v>-61.618663897591198</v>
          </cell>
        </row>
        <row r="32">
          <cell r="C32">
            <v>-62.195946105178869</v>
          </cell>
          <cell r="F32">
            <v>-61.953052741813941</v>
          </cell>
        </row>
        <row r="33">
          <cell r="C33">
            <v>-62.833071966728511</v>
          </cell>
          <cell r="F33">
            <v>-62.40952812138319</v>
          </cell>
        </row>
        <row r="34">
          <cell r="C34">
            <v>-63.934901073367016</v>
          </cell>
          <cell r="F34">
            <v>-63.220650545383315</v>
          </cell>
        </row>
        <row r="35">
          <cell r="C35">
            <v>-64.556640456224827</v>
          </cell>
          <cell r="F35">
            <v>-64.062815920265436</v>
          </cell>
        </row>
        <row r="36">
          <cell r="C36">
            <v>-65.46737718610207</v>
          </cell>
          <cell r="F36">
            <v>-64.986758200761187</v>
          </cell>
        </row>
        <row r="37">
          <cell r="C37">
            <v>-67.120531380919118</v>
          </cell>
          <cell r="F37">
            <v>-66.30732846232118</v>
          </cell>
        </row>
        <row r="38">
          <cell r="C38">
            <v>-68.188206006402311</v>
          </cell>
          <cell r="F38">
            <v>-67.572704460401866</v>
          </cell>
        </row>
        <row r="39">
          <cell r="C39">
            <v>-68.835512966702822</v>
          </cell>
          <cell r="F39">
            <v>-67.391779462795839</v>
          </cell>
        </row>
        <row r="40">
          <cell r="C40">
            <v>-68.891646658968554</v>
          </cell>
          <cell r="F40">
            <v>-67.959538717077109</v>
          </cell>
        </row>
        <row r="41">
          <cell r="C41">
            <v>-68.704034057910917</v>
          </cell>
          <cell r="F41">
            <v>-68.098324570749071</v>
          </cell>
        </row>
        <row r="42">
          <cell r="C42">
            <v>-67.447367233459374</v>
          </cell>
          <cell r="F42">
            <v>-67.613034622919898</v>
          </cell>
        </row>
        <row r="43">
          <cell r="C43">
            <v>-66.857125560631346</v>
          </cell>
          <cell r="F43">
            <v>-67.302382991681398</v>
          </cell>
        </row>
        <row r="44">
          <cell r="C44">
            <v>-66.80176683801659</v>
          </cell>
          <cell r="F44">
            <v>-67.07655870885533</v>
          </cell>
        </row>
        <row r="45">
          <cell r="C45">
            <v>-67.207244519255994</v>
          </cell>
          <cell r="F45">
            <v>-66.729207079393461</v>
          </cell>
        </row>
        <row r="46">
          <cell r="C46">
            <v>-66.533375836431389</v>
          </cell>
          <cell r="F46">
            <v>-66.745579652790127</v>
          </cell>
        </row>
        <row r="47">
          <cell r="C47">
            <v>-66.227114866529561</v>
          </cell>
          <cell r="F47">
            <v>-66.836096269311327</v>
          </cell>
        </row>
        <row r="48">
          <cell r="C48">
            <v>-66.627606413645481</v>
          </cell>
          <cell r="F48">
            <v>-66.579800217483523</v>
          </cell>
        </row>
        <row r="49">
          <cell r="C49">
            <v>-66.777919878750509</v>
          </cell>
          <cell r="F49">
            <v>-66.693665836365966</v>
          </cell>
        </row>
        <row r="50">
          <cell r="C50">
            <v>-67.075377321388885</v>
          </cell>
          <cell r="F50">
            <v>-66.837918429008127</v>
          </cell>
        </row>
        <row r="51">
          <cell r="C51">
            <v>-67.421958165395068</v>
          </cell>
          <cell r="F51">
            <v>-67.566101266513556</v>
          </cell>
        </row>
        <row r="52">
          <cell r="C52">
            <v>-69.190564983505254</v>
          </cell>
          <cell r="F52">
            <v>-68.375472437991817</v>
          </cell>
        </row>
        <row r="53">
          <cell r="C53">
            <v>-70.828718975648854</v>
          </cell>
          <cell r="F53">
            <v>-69.149713421903158</v>
          </cell>
        </row>
        <row r="54">
          <cell r="C54">
            <v>-71.219387873486511</v>
          </cell>
          <cell r="F54">
            <v>-70.057687641628476</v>
          </cell>
        </row>
        <row r="55">
          <cell r="C55">
            <v>-72.744975983655394</v>
          </cell>
          <cell r="F55">
            <v>-70.915927074529648</v>
          </cell>
        </row>
        <row r="56">
          <cell r="C56">
            <v>-72.674321892327839</v>
          </cell>
          <cell r="F56">
            <v>-71.623977794653825</v>
          </cell>
        </row>
        <row r="57">
          <cell r="C57">
            <v>-72.257723361240494</v>
          </cell>
          <cell r="F57">
            <v>-72.943106111144701</v>
          </cell>
        </row>
        <row r="58">
          <cell r="C58">
            <v>-70.813953340877575</v>
          </cell>
          <cell r="F58">
            <v>-72.16674357671836</v>
          </cell>
        </row>
        <row r="59">
          <cell r="C59">
            <v>-70.123145786062665</v>
          </cell>
          <cell r="F59">
            <v>-72.953245791775998</v>
          </cell>
        </row>
        <row r="60">
          <cell r="C60">
            <v>-69.843208733981143</v>
          </cell>
          <cell r="F60">
            <v>-71.347857584701117</v>
          </cell>
        </row>
        <row r="61">
          <cell r="C61">
            <v>-69.568369744778693</v>
          </cell>
          <cell r="F61">
            <v>-71.2720057896084</v>
          </cell>
        </row>
        <row r="62">
          <cell r="C62">
            <v>-70.538433634704901</v>
          </cell>
          <cell r="F62">
            <v>-71.971598190094312</v>
          </cell>
        </row>
        <row r="63">
          <cell r="C63">
            <v>-71.300314616117163</v>
          </cell>
          <cell r="F63">
            <v>-72.245642774900858</v>
          </cell>
        </row>
        <row r="64">
          <cell r="C64">
            <v>-72.442243016950755</v>
          </cell>
          <cell r="F64">
            <v>-73.175653709039565</v>
          </cell>
        </row>
        <row r="65">
          <cell r="C65">
            <v>-72.481133396952686</v>
          </cell>
          <cell r="F65">
            <v>-73.428382911663761</v>
          </cell>
        </row>
        <row r="66">
          <cell r="C66">
            <v>-72.147065139540118</v>
          </cell>
          <cell r="F66">
            <v>-73.884152245605605</v>
          </cell>
        </row>
        <row r="67">
          <cell r="C67">
            <v>-71.875629036801058</v>
          </cell>
          <cell r="F67">
            <v>-73.040685896865256</v>
          </cell>
        </row>
        <row r="68">
          <cell r="C68">
            <v>-71.512417856955068</v>
          </cell>
          <cell r="F68">
            <v>-72.41646102648032</v>
          </cell>
        </row>
        <row r="69">
          <cell r="C69">
            <v>-70.496903950545601</v>
          </cell>
          <cell r="F69">
            <v>-70.998330462917437</v>
          </cell>
        </row>
        <row r="70">
          <cell r="C70">
            <v>-69.339003307075771</v>
          </cell>
          <cell r="F70">
            <v>-69.444890937671616</v>
          </cell>
        </row>
        <row r="71">
          <cell r="C71">
            <v>-67.756549121841687</v>
          </cell>
          <cell r="F71">
            <v>-67.855753338754781</v>
          </cell>
        </row>
        <row r="72">
          <cell r="C72">
            <v>-67.432179722383964</v>
          </cell>
          <cell r="F72">
            <v>-67.466344775209237</v>
          </cell>
        </row>
        <row r="73">
          <cell r="C73">
            <v>-67.284765550622595</v>
          </cell>
          <cell r="F73">
            <v>-67.767551378031328</v>
          </cell>
        </row>
        <row r="74">
          <cell r="C74">
            <v>-68.85227440287936</v>
          </cell>
          <cell r="F74">
            <v>-68.580801708942801</v>
          </cell>
        </row>
        <row r="75">
          <cell r="C75">
            <v>-70.344082121212296</v>
          </cell>
          <cell r="F75">
            <v>-70.397277541289156</v>
          </cell>
        </row>
        <row r="76">
          <cell r="C76">
            <v>-73.308532177352987</v>
          </cell>
          <cell r="F76">
            <v>-71.152678524445093</v>
          </cell>
        </row>
        <row r="77">
          <cell r="C77">
            <v>-70.70154012583852</v>
          </cell>
          <cell r="F77">
            <v>-70.789211165889427</v>
          </cell>
        </row>
        <row r="78">
          <cell r="C78">
            <v>-68.364825053085724</v>
          </cell>
          <cell r="F78">
            <v>-68.420406327410944</v>
          </cell>
        </row>
        <row r="79">
          <cell r="C79">
            <v>-65.679354357022874</v>
          </cell>
          <cell r="F79">
            <v>-66.195061551440631</v>
          </cell>
        </row>
        <row r="80">
          <cell r="C80">
            <v>-64.373832050322505</v>
          </cell>
          <cell r="F80">
            <v>-64.96993898831731</v>
          </cell>
        </row>
        <row r="81">
          <cell r="C81">
            <v>-63.760902866949664</v>
          </cell>
          <cell r="F81">
            <v>-64.179479713361985</v>
          </cell>
        </row>
        <row r="82">
          <cell r="C82">
            <v>-63.885560104441723</v>
          </cell>
          <cell r="F82">
            <v>-64.088565045236777</v>
          </cell>
        </row>
        <row r="83">
          <cell r="C83">
            <v>-63.633069422432875</v>
          </cell>
          <cell r="F83">
            <v>-63.971162109730024</v>
          </cell>
        </row>
        <row r="84">
          <cell r="C84">
            <v>-63.805031222830166</v>
          </cell>
          <cell r="F84">
            <v>-63.81372692031492</v>
          </cell>
        </row>
        <row r="85">
          <cell r="C85">
            <v>-63.404688672248909</v>
          </cell>
          <cell r="F85">
            <v>-63.048384689811797</v>
          </cell>
        </row>
        <row r="86">
          <cell r="C86">
            <v>-63.001378156875361</v>
          </cell>
          <cell r="F86">
            <v>-62.810501064606683</v>
          </cell>
        </row>
        <row r="87">
          <cell r="C87">
            <v>-62.628346953919262</v>
          </cell>
          <cell r="F87">
            <v>-62.474248006071484</v>
          </cell>
        </row>
        <row r="88">
          <cell r="C88">
            <v>-62.818766259719951</v>
          </cell>
          <cell r="F88">
            <v>-62.085655155905208</v>
          </cell>
        </row>
        <row r="89">
          <cell r="C89">
            <v>-62.142683392319562</v>
          </cell>
          <cell r="F89">
            <v>-62.038724388643629</v>
          </cell>
        </row>
        <row r="90">
          <cell r="C90">
            <v>-61.946115841265225</v>
          </cell>
          <cell r="F90">
            <v>-61.65718487872148</v>
          </cell>
        </row>
        <row r="91">
          <cell r="C91">
            <v>-60.98775545295274</v>
          </cell>
          <cell r="F91">
            <v>-61.35807452698802</v>
          </cell>
        </row>
        <row r="92">
          <cell r="C92">
            <v>-60.48895674653447</v>
          </cell>
          <cell r="F92">
            <v>-60.577575833400203</v>
          </cell>
        </row>
        <row r="93">
          <cell r="C93">
            <v>-59.609130824458461</v>
          </cell>
          <cell r="F93">
            <v>-60.254078743286009</v>
          </cell>
        </row>
        <row r="94">
          <cell r="C94">
            <v>-59.636507425136045</v>
          </cell>
          <cell r="F94">
            <v>-60.053487147915952</v>
          </cell>
        </row>
        <row r="95">
          <cell r="C95">
            <v>-59.742475587976372</v>
          </cell>
          <cell r="F95">
            <v>-60.471189866492097</v>
          </cell>
        </row>
        <row r="96">
          <cell r="C96">
            <v>-61.125383591962702</v>
          </cell>
          <cell r="F96">
            <v>-61.645138525133149</v>
          </cell>
        </row>
        <row r="97">
          <cell r="C97">
            <v>-63.092650058865402</v>
          </cell>
          <cell r="F97">
            <v>-63.933949634089501</v>
          </cell>
        </row>
        <row r="98">
          <cell r="C98">
            <v>-65.813206142800666</v>
          </cell>
          <cell r="F98">
            <v>-65.67047200170768</v>
          </cell>
        </row>
        <row r="99">
          <cell r="C99">
            <v>-65.837184543582595</v>
          </cell>
          <cell r="F99">
            <v>-65.407622293740758</v>
          </cell>
        </row>
        <row r="100">
          <cell r="C100">
            <v>-64.522333835497165</v>
          </cell>
          <cell r="F100">
            <v>-64.179990009161827</v>
          </cell>
        </row>
        <row r="101">
          <cell r="C101">
            <v>-62.292162733376742</v>
          </cell>
          <cell r="F101">
            <v>-63.070797343425426</v>
          </cell>
        </row>
        <row r="102">
          <cell r="C102">
            <v>-62.595415335976377</v>
          </cell>
          <cell r="F102">
            <v>-62.46960727176463</v>
          </cell>
        </row>
        <row r="103">
          <cell r="C103">
            <v>-62.90564513970849</v>
          </cell>
          <cell r="F103">
            <v>-63.29029807313033</v>
          </cell>
        </row>
        <row r="104">
          <cell r="C104">
            <v>-66.188248781292003</v>
          </cell>
          <cell r="F104">
            <v>-65.615606773104929</v>
          </cell>
        </row>
        <row r="105">
          <cell r="C105">
            <v>-71.248407247552862</v>
          </cell>
          <cell r="F105">
            <v>-72.168673903127996</v>
          </cell>
        </row>
        <row r="106">
          <cell r="C106">
            <v>-83.369480963754313</v>
          </cell>
          <cell r="F106">
            <v>-86.11562112665078</v>
          </cell>
        </row>
        <row r="107">
          <cell r="C107">
            <v>-71.407882449081811</v>
          </cell>
          <cell r="F107">
            <v>-71.941908969007045</v>
          </cell>
        </row>
        <row r="108">
          <cell r="C108">
            <v>-66.449438695713283</v>
          </cell>
          <cell r="F108">
            <v>-66.261838691811334</v>
          </cell>
        </row>
        <row r="109">
          <cell r="C109">
            <v>-64.49721529459319</v>
          </cell>
          <cell r="F109">
            <v>-64.023009384666793</v>
          </cell>
        </row>
        <row r="110">
          <cell r="C110">
            <v>-63.064121469579078</v>
          </cell>
          <cell r="F110">
            <v>-62.898486245437596</v>
          </cell>
        </row>
        <row r="111">
          <cell r="C111">
            <v>-61.940063651923083</v>
          </cell>
          <cell r="F111">
            <v>-62.204178156524669</v>
          </cell>
        </row>
        <row r="112">
          <cell r="C112">
            <v>-60.372692131285319</v>
          </cell>
          <cell r="F112">
            <v>-60.447283654522167</v>
          </cell>
        </row>
        <row r="113">
          <cell r="C113">
            <v>-58.901754056734688</v>
          </cell>
          <cell r="F113">
            <v>-58.924493247271748</v>
          </cell>
        </row>
        <row r="114">
          <cell r="C114">
            <v>-57.507085284461617</v>
          </cell>
          <cell r="F114">
            <v>-57.179204092745948</v>
          </cell>
        </row>
        <row r="115">
          <cell r="C115">
            <v>-55.890588392057872</v>
          </cell>
          <cell r="F115">
            <v>-55.835801765201794</v>
          </cell>
        </row>
        <row r="116">
          <cell r="C116">
            <v>-54.652371122294845</v>
          </cell>
          <cell r="F116">
            <v>-54.389286052415528</v>
          </cell>
        </row>
        <row r="117">
          <cell r="C117">
            <v>-53.542269119568893</v>
          </cell>
          <cell r="F117">
            <v>-53.579766178718813</v>
          </cell>
        </row>
        <row r="118">
          <cell r="C118">
            <v>-52.531769498687098</v>
          </cell>
          <cell r="F118">
            <v>-52.856130648675276</v>
          </cell>
        </row>
        <row r="119">
          <cell r="C119">
            <v>-51.538625821462034</v>
          </cell>
          <cell r="F119">
            <v>-51.780481934752771</v>
          </cell>
        </row>
        <row r="120">
          <cell r="C120">
            <v>-50.754593453631578</v>
          </cell>
          <cell r="F120">
            <v>-50.644251937324711</v>
          </cell>
        </row>
        <row r="121">
          <cell r="C121">
            <v>-49.87085585753686</v>
          </cell>
          <cell r="F121">
            <v>-49.622635928311993</v>
          </cell>
        </row>
        <row r="122">
          <cell r="C122">
            <v>-48.559264543224174</v>
          </cell>
          <cell r="F122">
            <v>-48.853597839634837</v>
          </cell>
        </row>
        <row r="123">
          <cell r="C123">
            <v>-47.843319109668528</v>
          </cell>
          <cell r="F123">
            <v>-47.724671937607553</v>
          </cell>
        </row>
        <row r="124">
          <cell r="C124">
            <v>-47.043924652917816</v>
          </cell>
          <cell r="F124">
            <v>-46.843220696291311</v>
          </cell>
        </row>
        <row r="125">
          <cell r="C125">
            <v>-46.33536997834522</v>
          </cell>
          <cell r="F125">
            <v>-46.175762696541078</v>
          </cell>
        </row>
        <row r="126">
          <cell r="C126">
            <v>-45.713000183383471</v>
          </cell>
          <cell r="F126">
            <v>-45.52704509276731</v>
          </cell>
        </row>
        <row r="127">
          <cell r="C127">
            <v>-45.169053440581635</v>
          </cell>
          <cell r="F127">
            <v>-45.146234534876697</v>
          </cell>
        </row>
        <row r="128">
          <cell r="C128">
            <v>-44.624738364841306</v>
          </cell>
          <cell r="F128">
            <v>-44.617584046411061</v>
          </cell>
        </row>
        <row r="129">
          <cell r="C129">
            <v>-44.26547503744986</v>
          </cell>
          <cell r="F129">
            <v>-44.07372747295878</v>
          </cell>
        </row>
        <row r="130">
          <cell r="C130">
            <v>-43.803086786190313</v>
          </cell>
          <cell r="F130">
            <v>-43.774091790800696</v>
          </cell>
        </row>
        <row r="131">
          <cell r="C131">
            <v>-43.403148602206713</v>
          </cell>
          <cell r="F131">
            <v>-43.378424896370092</v>
          </cell>
        </row>
        <row r="132">
          <cell r="C132">
            <v>-42.968477493257922</v>
          </cell>
          <cell r="F132">
            <v>-42.890381240331948</v>
          </cell>
        </row>
        <row r="133">
          <cell r="C133">
            <v>-42.527776953469541</v>
          </cell>
          <cell r="F133">
            <v>-42.571828446044421</v>
          </cell>
        </row>
        <row r="134">
          <cell r="C134">
            <v>-42.314368760227403</v>
          </cell>
          <cell r="F134">
            <v>-42.302209921056729</v>
          </cell>
        </row>
        <row r="135">
          <cell r="C135">
            <v>-42.158003240771571</v>
          </cell>
          <cell r="F135">
            <v>-42.110816949906237</v>
          </cell>
        </row>
        <row r="136">
          <cell r="C136">
            <v>-42.056197413072844</v>
          </cell>
          <cell r="F136">
            <v>-42.106665075462111</v>
          </cell>
        </row>
        <row r="137">
          <cell r="C137">
            <v>-42.24727733868707</v>
          </cell>
          <cell r="F137">
            <v>-42.22518903450154</v>
          </cell>
        </row>
        <row r="138">
          <cell r="C138">
            <v>-42.497158916334151</v>
          </cell>
          <cell r="F138">
            <v>-42.558669723827769</v>
          </cell>
        </row>
        <row r="139">
          <cell r="C139">
            <v>-42.795500837952574</v>
          </cell>
          <cell r="F139">
            <v>-42.873310105097204</v>
          </cell>
        </row>
        <row r="140">
          <cell r="C140">
            <v>-43.274483454239814</v>
          </cell>
          <cell r="F140">
            <v>-43.423074410944487</v>
          </cell>
        </row>
        <row r="141">
          <cell r="C141">
            <v>-43.860492179445117</v>
          </cell>
          <cell r="F141">
            <v>-44.071662772142723</v>
          </cell>
        </row>
        <row r="142">
          <cell r="C142">
            <v>-44.682704759787065</v>
          </cell>
          <cell r="F142">
            <v>-44.706757630421933</v>
          </cell>
        </row>
        <row r="143">
          <cell r="C143">
            <v>-45.408553759030248</v>
          </cell>
          <cell r="F143">
            <v>-45.68288364121323</v>
          </cell>
        </row>
        <row r="144">
          <cell r="C144">
            <v>-46.669893287005983</v>
          </cell>
          <cell r="F144">
            <v>-46.835752119728312</v>
          </cell>
        </row>
        <row r="145">
          <cell r="C145">
            <v>-48.280258042787388</v>
          </cell>
          <cell r="F145">
            <v>-48.67748839227513</v>
          </cell>
        </row>
        <row r="146">
          <cell r="C146">
            <v>-51.055904762000296</v>
          </cell>
          <cell r="F146">
            <v>-51.153177905115605</v>
          </cell>
        </row>
        <row r="147">
          <cell r="C147">
            <v>-54.824817658444374</v>
          </cell>
          <cell r="F147">
            <v>-55.346373802087328</v>
          </cell>
        </row>
        <row r="148">
          <cell r="C148">
            <v>-59.943988275131062</v>
          </cell>
          <cell r="F148">
            <v>-59.27608381349831</v>
          </cell>
        </row>
        <row r="149">
          <cell r="C149">
            <v>-55.36223048713525</v>
          </cell>
          <cell r="F149">
            <v>-54.517279316481186</v>
          </cell>
        </row>
        <row r="150">
          <cell r="C150">
            <v>-50.075906059966883</v>
          </cell>
          <cell r="F150">
            <v>-49.380153172213674</v>
          </cell>
        </row>
        <row r="151">
          <cell r="C151">
            <v>-46.16040611285284</v>
          </cell>
          <cell r="F151">
            <v>-45.868990134761809</v>
          </cell>
        </row>
        <row r="152">
          <cell r="C152">
            <v>-43.411593154155305</v>
          </cell>
          <cell r="F152">
            <v>-43.097740761022713</v>
          </cell>
        </row>
        <row r="153">
          <cell r="C153">
            <v>-41.214879972053076</v>
          </cell>
          <cell r="F153">
            <v>-40.940400494543134</v>
          </cell>
        </row>
        <row r="154">
          <cell r="C154">
            <v>-39.358909971826577</v>
          </cell>
          <cell r="F154">
            <v>-39.197752255217829</v>
          </cell>
        </row>
        <row r="155">
          <cell r="C155">
            <v>-37.762358862789924</v>
          </cell>
          <cell r="F155">
            <v>-37.560745912744174</v>
          </cell>
        </row>
        <row r="156">
          <cell r="C156">
            <v>-36.308360512154046</v>
          </cell>
          <cell r="F156">
            <v>-36.181370689134638</v>
          </cell>
        </row>
        <row r="157">
          <cell r="C157">
            <v>-35.013834691494459</v>
          </cell>
          <cell r="F157">
            <v>-34.901590574110081</v>
          </cell>
        </row>
        <row r="158">
          <cell r="C158">
            <v>-33.858210467792524</v>
          </cell>
          <cell r="F158">
            <v>-33.795236054014751</v>
          </cell>
        </row>
        <row r="159">
          <cell r="C159">
            <v>-32.856115622418926</v>
          </cell>
          <cell r="F159">
            <v>-32.796833783063015</v>
          </cell>
        </row>
        <row r="160">
          <cell r="C160">
            <v>-31.898586121347584</v>
          </cell>
          <cell r="F160">
            <v>-31.876828707118246</v>
          </cell>
        </row>
        <row r="161">
          <cell r="C161">
            <v>-31.076018179447232</v>
          </cell>
          <cell r="F161">
            <v>-31.060149553076283</v>
          </cell>
        </row>
        <row r="162">
          <cell r="C162">
            <v>-30.355175483950237</v>
          </cell>
          <cell r="F162">
            <v>-30.325446270722203</v>
          </cell>
        </row>
        <row r="163">
          <cell r="C163">
            <v>-29.696641552909853</v>
          </cell>
          <cell r="F163">
            <v>-29.677487307245126</v>
          </cell>
        </row>
        <row r="164">
          <cell r="C164">
            <v>-29.097098441608335</v>
          </cell>
          <cell r="F164">
            <v>-29.082472701783878</v>
          </cell>
        </row>
        <row r="165">
          <cell r="C165">
            <v>-28.542684776330059</v>
          </cell>
          <cell r="F165">
            <v>-28.534500499093998</v>
          </cell>
        </row>
        <row r="166">
          <cell r="C166">
            <v>-28.066278325291304</v>
          </cell>
          <cell r="F166">
            <v>-28.07527139412537</v>
          </cell>
        </row>
        <row r="167">
          <cell r="C167">
            <v>-27.673706785546798</v>
          </cell>
          <cell r="F167">
            <v>-27.67721814840197</v>
          </cell>
        </row>
        <row r="168">
          <cell r="C168">
            <v>-27.327529134279015</v>
          </cell>
          <cell r="F168">
            <v>-27.33479488705575</v>
          </cell>
        </row>
        <row r="169">
          <cell r="C169">
            <v>-27.023854616322506</v>
          </cell>
          <cell r="F169">
            <v>-27.037077058664011</v>
          </cell>
        </row>
        <row r="170">
          <cell r="C170">
            <v>-26.809362691889032</v>
          </cell>
          <cell r="F170">
            <v>-26.816262711492925</v>
          </cell>
        </row>
        <row r="171">
          <cell r="C171">
            <v>-26.631009071800822</v>
          </cell>
          <cell r="F171">
            <v>-26.641503597849798</v>
          </cell>
        </row>
        <row r="172">
          <cell r="C172">
            <v>-26.503697296509362</v>
          </cell>
          <cell r="F172">
            <v>-26.522071106015371</v>
          </cell>
        </row>
        <row r="173">
          <cell r="C173">
            <v>-26.447469862891598</v>
          </cell>
          <cell r="F173">
            <v>-26.462744597196618</v>
          </cell>
        </row>
        <row r="174">
          <cell r="C174">
            <v>-26.444218514728174</v>
          </cell>
          <cell r="F174">
            <v>-26.47410660140627</v>
          </cell>
        </row>
        <row r="175">
          <cell r="C175">
            <v>-26.519568768619692</v>
          </cell>
          <cell r="F175">
            <v>-26.533914159970951</v>
          </cell>
        </row>
        <row r="176">
          <cell r="C176">
            <v>-26.648677163058498</v>
          </cell>
          <cell r="F176">
            <v>-26.682766494502438</v>
          </cell>
        </row>
        <row r="177">
          <cell r="C177">
            <v>-26.841676306354152</v>
          </cell>
          <cell r="F177">
            <v>-26.873952777683684</v>
          </cell>
        </row>
        <row r="178">
          <cell r="C178">
            <v>-27.09649970979607</v>
          </cell>
          <cell r="F178">
            <v>-27.11418192300038</v>
          </cell>
        </row>
        <row r="179">
          <cell r="C179">
            <v>-27.405592190622908</v>
          </cell>
          <cell r="F179">
            <v>-27.440201205815242</v>
          </cell>
        </row>
        <row r="180">
          <cell r="C180">
            <v>-27.796941036530953</v>
          </cell>
          <cell r="F180">
            <v>-27.842355629095337</v>
          </cell>
        </row>
        <row r="181">
          <cell r="C181">
            <v>-28.277104343850215</v>
          </cell>
          <cell r="F181">
            <v>-28.313272335297455</v>
          </cell>
        </row>
        <row r="182">
          <cell r="C182">
            <v>-28.793351944101062</v>
          </cell>
          <cell r="F182">
            <v>-28.861940567163987</v>
          </cell>
        </row>
        <row r="183">
          <cell r="C183">
            <v>-29.414378044407329</v>
          </cell>
          <cell r="F183">
            <v>-29.502323237723157</v>
          </cell>
        </row>
        <row r="184">
          <cell r="C184">
            <v>-30.159981784067782</v>
          </cell>
          <cell r="F184">
            <v>-30.260060502937751</v>
          </cell>
        </row>
        <row r="185">
          <cell r="C185">
            <v>-31.015653706994559</v>
          </cell>
          <cell r="F185">
            <v>-31.112925770256457</v>
          </cell>
        </row>
        <row r="186">
          <cell r="C186">
            <v>-31.941630409353422</v>
          </cell>
          <cell r="F186">
            <v>-32.066498796083543</v>
          </cell>
        </row>
        <row r="187">
          <cell r="C187">
            <v>-33.035476799543979</v>
          </cell>
          <cell r="F187">
            <v>-33.171574731274717</v>
          </cell>
        </row>
        <row r="188">
          <cell r="C188">
            <v>-34.338562320890425</v>
          </cell>
          <cell r="F188">
            <v>-34.455157194649601</v>
          </cell>
        </row>
        <row r="189">
          <cell r="C189">
            <v>-35.913867646569493</v>
          </cell>
          <cell r="F189">
            <v>-35.993958789289778</v>
          </cell>
        </row>
        <row r="190">
          <cell r="C190">
            <v>-37.787635745369855</v>
          </cell>
          <cell r="F190">
            <v>-37.867373542751167</v>
          </cell>
        </row>
        <row r="191">
          <cell r="C191">
            <v>-40.1738489689101</v>
          </cell>
          <cell r="F191">
            <v>-40.196293505512017</v>
          </cell>
        </row>
        <row r="192">
          <cell r="C192">
            <v>-43.30405132682494</v>
          </cell>
          <cell r="F192">
            <v>-43.391535097828893</v>
          </cell>
        </row>
        <row r="193">
          <cell r="C193">
            <v>-47.938447642413678</v>
          </cell>
          <cell r="F193">
            <v>-48.040807882467789</v>
          </cell>
        </row>
        <row r="194">
          <cell r="C194">
            <v>-57.051032760456728</v>
          </cell>
          <cell r="F194">
            <v>-56.811611000680308</v>
          </cell>
        </row>
        <row r="195">
          <cell r="C195">
            <v>-56.457934014592311</v>
          </cell>
          <cell r="F195">
            <v>-56.077511491431068</v>
          </cell>
        </row>
        <row r="196">
          <cell r="C196">
            <v>-48.676775288915472</v>
          </cell>
          <cell r="F196">
            <v>-48.249822977816102</v>
          </cell>
        </row>
        <row r="197">
          <cell r="C197">
            <v>-44.733326497099306</v>
          </cell>
          <cell r="F197">
            <v>-44.522284867350962</v>
          </cell>
        </row>
        <row r="198">
          <cell r="C198">
            <v>-42.564057270563495</v>
          </cell>
          <cell r="F198">
            <v>-42.348832931181057</v>
          </cell>
        </row>
        <row r="199">
          <cell r="C199">
            <v>-41.062344554827348</v>
          </cell>
          <cell r="F199">
            <v>-40.612952778191627</v>
          </cell>
        </row>
        <row r="200">
          <cell r="C200">
            <v>-39.477761934556824</v>
          </cell>
          <cell r="F200">
            <v>-39.358365245755316</v>
          </cell>
        </row>
        <row r="201">
          <cell r="C201">
            <v>-38.494834466544845</v>
          </cell>
          <cell r="F201">
            <v>-38.503213070264778</v>
          </cell>
        </row>
        <row r="202">
          <cell r="C202">
            <v>-37.872519620896881</v>
          </cell>
          <cell r="F202">
            <v>-37.871697832067959</v>
          </cell>
        </row>
        <row r="203">
          <cell r="C203">
            <v>-37.367725060006308</v>
          </cell>
          <cell r="F203">
            <v>-37.398217808366056</v>
          </cell>
        </row>
        <row r="204">
          <cell r="C204">
            <v>-37.111202005921228</v>
          </cell>
          <cell r="F204">
            <v>-37.134913481361892</v>
          </cell>
        </row>
        <row r="205">
          <cell r="C205">
            <v>-36.919880384297599</v>
          </cell>
          <cell r="F205">
            <v>-37.023672482110413</v>
          </cell>
        </row>
        <row r="206">
          <cell r="C206">
            <v>-36.967342392326508</v>
          </cell>
          <cell r="F206">
            <v>-37.017567169401843</v>
          </cell>
        </row>
        <row r="207">
          <cell r="C207">
            <v>-37.103817813923804</v>
          </cell>
          <cell r="F207">
            <v>-37.205669925667891</v>
          </cell>
        </row>
        <row r="208">
          <cell r="C208">
            <v>-37.373920751077961</v>
          </cell>
          <cell r="F208">
            <v>-37.463433754426021</v>
          </cell>
        </row>
        <row r="209">
          <cell r="C209">
            <v>-37.816281874371228</v>
          </cell>
          <cell r="F209">
            <v>-37.91309668702538</v>
          </cell>
        </row>
        <row r="210">
          <cell r="C210">
            <v>-38.361453466375877</v>
          </cell>
          <cell r="F210">
            <v>-38.414036936647435</v>
          </cell>
        </row>
        <row r="211">
          <cell r="C211">
            <v>-39.006521275025513</v>
          </cell>
          <cell r="F211">
            <v>-39.065617701750178</v>
          </cell>
        </row>
        <row r="212">
          <cell r="C212">
            <v>-39.78748727295509</v>
          </cell>
          <cell r="F212">
            <v>-39.834795139639915</v>
          </cell>
        </row>
        <row r="213">
          <cell r="C213">
            <v>-40.64987725688205</v>
          </cell>
          <cell r="F213">
            <v>-40.780675820063045</v>
          </cell>
        </row>
        <row r="214">
          <cell r="C214">
            <v>-41.618445060969094</v>
          </cell>
          <cell r="F214">
            <v>-41.791905330711273</v>
          </cell>
        </row>
        <row r="215">
          <cell r="C215">
            <v>-42.867206683019745</v>
          </cell>
          <cell r="F215">
            <v>-42.977568447227782</v>
          </cell>
        </row>
        <row r="216">
          <cell r="C216">
            <v>-44.16905224067974</v>
          </cell>
          <cell r="F216">
            <v>-44.310633340006788</v>
          </cell>
        </row>
        <row r="217">
          <cell r="C217">
            <v>-45.815265114483083</v>
          </cell>
          <cell r="F217">
            <v>-45.887202638039177</v>
          </cell>
        </row>
        <row r="218">
          <cell r="C218">
            <v>-47.370367171756762</v>
          </cell>
          <cell r="F218">
            <v>-47.585092625789393</v>
          </cell>
        </row>
        <row r="219">
          <cell r="C219">
            <v>-49.031263310774271</v>
          </cell>
          <cell r="F219">
            <v>-49.249173212078588</v>
          </cell>
        </row>
        <row r="220">
          <cell r="C220">
            <v>-50.687615324075985</v>
          </cell>
          <cell r="F220">
            <v>-50.842409220923145</v>
          </cell>
        </row>
        <row r="221">
          <cell r="C221">
            <v>-51.399585191955509</v>
          </cell>
          <cell r="F221">
            <v>-51.58036996683532</v>
          </cell>
        </row>
        <row r="222">
          <cell r="C222">
            <v>-50.704854334151754</v>
          </cell>
          <cell r="F222">
            <v>-50.877726556393753</v>
          </cell>
        </row>
        <row r="223">
          <cell r="C223">
            <v>-49.576665058417682</v>
          </cell>
          <cell r="F223">
            <v>-49.495081014596558</v>
          </cell>
        </row>
        <row r="224">
          <cell r="C224">
            <v>-48.199474406464191</v>
          </cell>
          <cell r="F224">
            <v>-48.247627417072174</v>
          </cell>
        </row>
        <row r="225">
          <cell r="C225">
            <v>-46.790040067995157</v>
          </cell>
          <cell r="F225">
            <v>-46.819180913467164</v>
          </cell>
        </row>
        <row r="226">
          <cell r="C226">
            <v>-45.940772443072014</v>
          </cell>
          <cell r="F226">
            <v>-45.876054104138277</v>
          </cell>
        </row>
        <row r="227">
          <cell r="C227">
            <v>-44.999311819731709</v>
          </cell>
          <cell r="F227">
            <v>-44.927474938053905</v>
          </cell>
        </row>
        <row r="228">
          <cell r="C228">
            <v>-44.225135186003129</v>
          </cell>
          <cell r="F228">
            <v>-44.142355988836989</v>
          </cell>
        </row>
        <row r="229">
          <cell r="C229">
            <v>-43.587663899313242</v>
          </cell>
          <cell r="F229">
            <v>-43.418876000979722</v>
          </cell>
        </row>
        <row r="230">
          <cell r="C230">
            <v>-43.264740684133265</v>
          </cell>
          <cell r="F230">
            <v>-43.024679931468839</v>
          </cell>
        </row>
        <row r="231">
          <cell r="C231">
            <v>-42.886718001025756</v>
          </cell>
          <cell r="F231">
            <v>-42.639379029091288</v>
          </cell>
        </row>
        <row r="232">
          <cell r="C232">
            <v>-42.66542903703084</v>
          </cell>
          <cell r="F232">
            <v>-42.439710548076704</v>
          </cell>
        </row>
        <row r="233">
          <cell r="C233">
            <v>-42.497921980302934</v>
          </cell>
          <cell r="F233">
            <v>-42.308106689578757</v>
          </cell>
        </row>
        <row r="234">
          <cell r="C234">
            <v>-42.576062198017262</v>
          </cell>
          <cell r="F234">
            <v>-42.432078249322259</v>
          </cell>
        </row>
        <row r="235">
          <cell r="C235">
            <v>-42.587234963409188</v>
          </cell>
          <cell r="F235">
            <v>-42.403031370776091</v>
          </cell>
        </row>
        <row r="236">
          <cell r="C236">
            <v>-42.680986162821497</v>
          </cell>
          <cell r="F236">
            <v>-42.49041248177231</v>
          </cell>
        </row>
        <row r="237">
          <cell r="C237">
            <v>-42.715378308744036</v>
          </cell>
          <cell r="F237">
            <v>-42.623326414662003</v>
          </cell>
        </row>
        <row r="238">
          <cell r="C238">
            <v>-42.789623006561392</v>
          </cell>
          <cell r="F238">
            <v>-42.703104708942774</v>
          </cell>
        </row>
        <row r="239">
          <cell r="C239">
            <v>-42.794029157818734</v>
          </cell>
          <cell r="F239">
            <v>-42.758148294539701</v>
          </cell>
        </row>
        <row r="240">
          <cell r="C240">
            <v>-42.923927643989366</v>
          </cell>
          <cell r="F240">
            <v>-42.887840036666987</v>
          </cell>
        </row>
        <row r="241">
          <cell r="C241">
            <v>-42.990722926710461</v>
          </cell>
          <cell r="F241">
            <v>-43.025407225687495</v>
          </cell>
        </row>
        <row r="242">
          <cell r="C242">
            <v>-43.193218943082144</v>
          </cell>
          <cell r="F242">
            <v>-43.15640873591871</v>
          </cell>
        </row>
        <row r="243">
          <cell r="C243">
            <v>-43.350133869832632</v>
          </cell>
          <cell r="F243">
            <v>-43.364836113244102</v>
          </cell>
        </row>
        <row r="244">
          <cell r="C244">
            <v>-43.633428961760224</v>
          </cell>
          <cell r="F244">
            <v>-43.661290830263482</v>
          </cell>
        </row>
        <row r="245">
          <cell r="C245">
            <v>-43.926808404994979</v>
          </cell>
          <cell r="F245">
            <v>-43.984450898562145</v>
          </cell>
        </row>
        <row r="246">
          <cell r="C246">
            <v>-44.270949236591321</v>
          </cell>
          <cell r="F246">
            <v>-44.328516320637178</v>
          </cell>
        </row>
        <row r="247">
          <cell r="C247">
            <v>-44.647072200841436</v>
          </cell>
          <cell r="F247">
            <v>-44.682792540649636</v>
          </cell>
        </row>
        <row r="248">
          <cell r="C248">
            <v>-45.07029430785839</v>
          </cell>
          <cell r="F248">
            <v>-45.080163820590414</v>
          </cell>
        </row>
        <row r="249">
          <cell r="C249">
            <v>-45.490705225095176</v>
          </cell>
          <cell r="F249">
            <v>-45.497571791543614</v>
          </cell>
        </row>
        <row r="250">
          <cell r="C250">
            <v>-45.902125737891303</v>
          </cell>
          <cell r="F250">
            <v>-45.906088967331144</v>
          </cell>
        </row>
        <row r="251">
          <cell r="C251">
            <v>-46.29645415304887</v>
          </cell>
          <cell r="F251">
            <v>-46.258608255418274</v>
          </cell>
        </row>
        <row r="252">
          <cell r="C252">
            <v>-46.719646641480125</v>
          </cell>
          <cell r="F252">
            <v>-46.739079889694679</v>
          </cell>
        </row>
        <row r="253">
          <cell r="C253">
            <v>-47.154285869435803</v>
          </cell>
          <cell r="F253">
            <v>-47.144595118590061</v>
          </cell>
        </row>
        <row r="254">
          <cell r="C254">
            <v>-47.53125630400185</v>
          </cell>
          <cell r="F254">
            <v>-47.634340326610044</v>
          </cell>
        </row>
        <row r="255">
          <cell r="C255">
            <v>-47.975973728288245</v>
          </cell>
          <cell r="F255">
            <v>-48.112300323527691</v>
          </cell>
        </row>
        <row r="256">
          <cell r="C256">
            <v>-48.442844752487687</v>
          </cell>
          <cell r="F256">
            <v>-48.643467179449885</v>
          </cell>
        </row>
        <row r="257">
          <cell r="C257">
            <v>-48.855295873990372</v>
          </cell>
          <cell r="F257">
            <v>-49.053469765533393</v>
          </cell>
        </row>
        <row r="258">
          <cell r="C258">
            <v>-49.345756791176015</v>
          </cell>
          <cell r="F258">
            <v>-49.453004165745028</v>
          </cell>
        </row>
        <row r="259">
          <cell r="C259">
            <v>-49.671876882964</v>
          </cell>
          <cell r="F259">
            <v>-49.85872045673019</v>
          </cell>
        </row>
        <row r="260">
          <cell r="C260">
            <v>-50.223965347814598</v>
          </cell>
          <cell r="F260">
            <v>-50.241604242791276</v>
          </cell>
        </row>
        <row r="261">
          <cell r="C261">
            <v>-50.599929619477805</v>
          </cell>
          <cell r="F261">
            <v>-50.647864032875532</v>
          </cell>
        </row>
        <row r="262">
          <cell r="C262">
            <v>-51.015519696113437</v>
          </cell>
          <cell r="F262">
            <v>-50.880056361013139</v>
          </cell>
        </row>
        <row r="263">
          <cell r="C263">
            <v>-51.285425770157296</v>
          </cell>
          <cell r="F263">
            <v>-51.152349587646036</v>
          </cell>
        </row>
        <row r="264">
          <cell r="C264">
            <v>-51.478465178585282</v>
          </cell>
          <cell r="F264">
            <v>-51.406537285612799</v>
          </cell>
        </row>
        <row r="265">
          <cell r="C265">
            <v>-51.909949899839305</v>
          </cell>
          <cell r="F265">
            <v>-51.805370420186961</v>
          </cell>
        </row>
        <row r="266">
          <cell r="C266">
            <v>-52.305964074298615</v>
          </cell>
          <cell r="F266">
            <v>-52.200485398794562</v>
          </cell>
        </row>
        <row r="267">
          <cell r="C267">
            <v>-52.96969821265067</v>
          </cell>
          <cell r="F267">
            <v>-52.774087806236878</v>
          </cell>
        </row>
        <row r="268">
          <cell r="C268">
            <v>-53.734285005650875</v>
          </cell>
          <cell r="F268">
            <v>-53.75948980417003</v>
          </cell>
        </row>
        <row r="269">
          <cell r="C269">
            <v>-55.238605966480975</v>
          </cell>
          <cell r="F269">
            <v>-55.254773899992344</v>
          </cell>
        </row>
        <row r="270">
          <cell r="C270">
            <v>-56.977481885568452</v>
          </cell>
          <cell r="F270">
            <v>-56.908210332727158</v>
          </cell>
        </row>
        <row r="271">
          <cell r="C271">
            <v>-58.526908425092721</v>
          </cell>
          <cell r="F271">
            <v>-58.448051353164992</v>
          </cell>
        </row>
        <row r="272">
          <cell r="C272">
            <v>-59.491127098805585</v>
          </cell>
          <cell r="F272">
            <v>-59.65308828159877</v>
          </cell>
        </row>
        <row r="273">
          <cell r="C273">
            <v>-59.883582830533925</v>
          </cell>
          <cell r="F273">
            <v>-59.942487848709369</v>
          </cell>
        </row>
        <row r="274">
          <cell r="C274">
            <v>-59.3364307892762</v>
          </cell>
          <cell r="F274">
            <v>-59.414214208172339</v>
          </cell>
        </row>
        <row r="275">
          <cell r="C275">
            <v>-58.264559912372974</v>
          </cell>
          <cell r="F275">
            <v>-58.609674188954614</v>
          </cell>
        </row>
        <row r="276">
          <cell r="C276">
            <v>-57.93907068881974</v>
          </cell>
          <cell r="F276">
            <v>-58.199078449297133</v>
          </cell>
        </row>
        <row r="277">
          <cell r="C277">
            <v>-57.637234275737221</v>
          </cell>
          <cell r="F277">
            <v>-57.762344006607655</v>
          </cell>
        </row>
        <row r="278">
          <cell r="C278">
            <v>-57.464149054572914</v>
          </cell>
          <cell r="F278">
            <v>-57.655442389109481</v>
          </cell>
        </row>
        <row r="279">
          <cell r="C279">
            <v>-57.309980877461157</v>
          </cell>
          <cell r="F279">
            <v>-57.402506973312121</v>
          </cell>
        </row>
        <row r="280">
          <cell r="C280">
            <v>-57.239395014688753</v>
          </cell>
          <cell r="F280">
            <v>-57.29334575921871</v>
          </cell>
        </row>
        <row r="281">
          <cell r="C281">
            <v>-57.059938679997053</v>
          </cell>
          <cell r="F281">
            <v>-57.300018601777538</v>
          </cell>
        </row>
        <row r="282">
          <cell r="C282">
            <v>-57.159503789464011</v>
          </cell>
          <cell r="F282">
            <v>-57.292589938604117</v>
          </cell>
        </row>
        <row r="283">
          <cell r="C283">
            <v>-57.295159823152858</v>
          </cell>
          <cell r="F283">
            <v>-57.245014095738</v>
          </cell>
        </row>
        <row r="284">
          <cell r="C284">
            <v>-57.483676017977992</v>
          </cell>
          <cell r="F284">
            <v>-57.237787862660142</v>
          </cell>
        </row>
        <row r="285">
          <cell r="C285">
            <v>-57.677387859440891</v>
          </cell>
          <cell r="F285">
            <v>-57.510717241344516</v>
          </cell>
        </row>
        <row r="286">
          <cell r="C286">
            <v>-57.710774296704209</v>
          </cell>
          <cell r="F286">
            <v>-57.995826846948859</v>
          </cell>
        </row>
        <row r="287">
          <cell r="C287">
            <v>-58.227676768158744</v>
          </cell>
          <cell r="F287">
            <v>-58.396389549756982</v>
          </cell>
        </row>
        <row r="288">
          <cell r="C288">
            <v>-58.64229468233259</v>
          </cell>
          <cell r="F288">
            <v>-58.941954733491031</v>
          </cell>
        </row>
        <row r="289">
          <cell r="C289">
            <v>-59.141367714693985</v>
          </cell>
          <cell r="F289">
            <v>-59.432926588532737</v>
          </cell>
        </row>
        <row r="290">
          <cell r="C290">
            <v>-59.498429798040434</v>
          </cell>
          <cell r="F290">
            <v>-59.79444838659888</v>
          </cell>
        </row>
        <row r="291">
          <cell r="C291">
            <v>-60.260901719051141</v>
          </cell>
          <cell r="F291">
            <v>-60.625858183447818</v>
          </cell>
        </row>
        <row r="292">
          <cell r="C292">
            <v>-61.247833510858854</v>
          </cell>
          <cell r="F292">
            <v>-61.497891977079732</v>
          </cell>
        </row>
        <row r="293">
          <cell r="C293">
            <v>-62.717089532664929</v>
          </cell>
          <cell r="F293">
            <v>-63.232225315244335</v>
          </cell>
        </row>
        <row r="294">
          <cell r="C294">
            <v>-65.085737221117313</v>
          </cell>
          <cell r="F294">
            <v>-65.716441597839562</v>
          </cell>
        </row>
        <row r="295">
          <cell r="C295">
            <v>-68.457079254507434</v>
          </cell>
          <cell r="F295">
            <v>-68.987642999886248</v>
          </cell>
        </row>
        <row r="296">
          <cell r="C296">
            <v>-70.982478066577073</v>
          </cell>
          <cell r="F296">
            <v>-71.734175214586017</v>
          </cell>
        </row>
        <row r="297">
          <cell r="C297">
            <v>-70.70091024717766</v>
          </cell>
          <cell r="F297">
            <v>-70.785534739389291</v>
          </cell>
        </row>
        <row r="298">
          <cell r="C298">
            <v>-68.430461674861675</v>
          </cell>
          <cell r="F298">
            <v>-68.324175706863272</v>
          </cell>
        </row>
        <row r="299">
          <cell r="C299">
            <v>-66.329042306428846</v>
          </cell>
          <cell r="F299">
            <v>-66.353938868121119</v>
          </cell>
        </row>
        <row r="300">
          <cell r="C300">
            <v>-64.991936256195103</v>
          </cell>
          <cell r="F300">
            <v>-65.092784980661747</v>
          </cell>
        </row>
        <row r="301">
          <cell r="C301">
            <v>-63.660066373360905</v>
          </cell>
          <cell r="F301">
            <v>-63.750385898281237</v>
          </cell>
        </row>
        <row r="302">
          <cell r="C302">
            <v>-62.508293027401976</v>
          </cell>
          <cell r="F302">
            <v>-62.574508681747233</v>
          </cell>
        </row>
        <row r="303">
          <cell r="C303">
            <v>-61.745301434940629</v>
          </cell>
          <cell r="F303">
            <v>-61.810862027592975</v>
          </cell>
        </row>
        <row r="304">
          <cell r="C304">
            <v>-60.696844117254585</v>
          </cell>
          <cell r="F304">
            <v>-60.950788805427337</v>
          </cell>
        </row>
        <row r="305">
          <cell r="C305">
            <v>-60.368786376756482</v>
          </cell>
          <cell r="F305">
            <v>-60.537139536032328</v>
          </cell>
        </row>
        <row r="306">
          <cell r="C306">
            <v>-60.194160512534687</v>
          </cell>
          <cell r="F306">
            <v>-60.376752353500798</v>
          </cell>
        </row>
        <row r="307">
          <cell r="C307">
            <v>-60.088540884386305</v>
          </cell>
          <cell r="F307">
            <v>-60.500236505738442</v>
          </cell>
        </row>
        <row r="308">
          <cell r="C308">
            <v>-60.509875556960083</v>
          </cell>
          <cell r="F308">
            <v>-60.723596671177177</v>
          </cell>
        </row>
        <row r="309">
          <cell r="C309">
            <v>-60.936133092434446</v>
          </cell>
          <cell r="F309">
            <v>-61.098036109543841</v>
          </cell>
        </row>
        <row r="310">
          <cell r="C310">
            <v>-61.772167896909018</v>
          </cell>
          <cell r="F310">
            <v>-61.803136897647441</v>
          </cell>
        </row>
        <row r="311">
          <cell r="C311">
            <v>-62.521875961430105</v>
          </cell>
          <cell r="F311">
            <v>-62.608783450624458</v>
          </cell>
        </row>
        <row r="312">
          <cell r="C312">
            <v>-63.203613224790011</v>
          </cell>
          <cell r="F312">
            <v>-62.919446948807959</v>
          </cell>
        </row>
        <row r="313">
          <cell r="C313">
            <v>-63.340261601507478</v>
          </cell>
          <cell r="F313">
            <v>-63.261313506879503</v>
          </cell>
        </row>
        <row r="314">
          <cell r="C314">
            <v>-63.026768924454764</v>
          </cell>
          <cell r="F314">
            <v>-62.998560010752328</v>
          </cell>
        </row>
        <row r="315">
          <cell r="C315">
            <v>-63.072229317138373</v>
          </cell>
          <cell r="F315">
            <v>-62.834414048859514</v>
          </cell>
        </row>
        <row r="316">
          <cell r="C316">
            <v>-62.894523599163541</v>
          </cell>
          <cell r="F316">
            <v>-62.718121750427443</v>
          </cell>
        </row>
        <row r="317">
          <cell r="C317">
            <v>-63.078270485585229</v>
          </cell>
          <cell r="F317">
            <v>-63.074725027443684</v>
          </cell>
        </row>
        <row r="318">
          <cell r="C318">
            <v>-63.161440927585197</v>
          </cell>
          <cell r="F318">
            <v>-63.52199925522207</v>
          </cell>
        </row>
        <row r="319">
          <cell r="C319">
            <v>-63.426958292257837</v>
          </cell>
          <cell r="F319">
            <v>-63.549325301156301</v>
          </cell>
        </row>
        <row r="320">
          <cell r="C320">
            <v>-63.368809280361653</v>
          </cell>
          <cell r="F320">
            <v>-63.107881642100466</v>
          </cell>
        </row>
        <row r="321">
          <cell r="C321">
            <v>-62.689847709755135</v>
          </cell>
          <cell r="F321">
            <v>-62.663858115766608</v>
          </cell>
        </row>
        <row r="322">
          <cell r="C322">
            <v>-61.803377325174516</v>
          </cell>
          <cell r="F322">
            <v>-61.822887434693563</v>
          </cell>
        </row>
        <row r="323">
          <cell r="C323">
            <v>-61.206638216355458</v>
          </cell>
          <cell r="F323">
            <v>-61.092195607394501</v>
          </cell>
        </row>
        <row r="324">
          <cell r="C324">
            <v>-60.905277030480391</v>
          </cell>
          <cell r="F324">
            <v>-60.823695566470576</v>
          </cell>
        </row>
        <row r="325">
          <cell r="C325">
            <v>-60.684001146804945</v>
          </cell>
          <cell r="F325">
            <v>-60.657501986097834</v>
          </cell>
        </row>
        <row r="326">
          <cell r="C326">
            <v>-60.565699390343227</v>
          </cell>
          <cell r="F326">
            <v>-60.725526661172758</v>
          </cell>
        </row>
        <row r="327">
          <cell r="C327">
            <v>-60.787342248020117</v>
          </cell>
          <cell r="F327">
            <v>-60.983783510398546</v>
          </cell>
        </row>
        <row r="328">
          <cell r="C328">
            <v>-61.191028596150623</v>
          </cell>
          <cell r="F328">
            <v>-61.352228238080102</v>
          </cell>
        </row>
        <row r="329">
          <cell r="C329">
            <v>-61.389053804661643</v>
          </cell>
          <cell r="F329">
            <v>-61.954027365675074</v>
          </cell>
        </row>
        <row r="330">
          <cell r="C330">
            <v>-61.990467644234258</v>
          </cell>
          <cell r="F330">
            <v>-61.967314758021068</v>
          </cell>
        </row>
        <row r="331">
          <cell r="C331">
            <v>-62.121005277687573</v>
          </cell>
          <cell r="F331">
            <v>-62.455088762527673</v>
          </cell>
        </row>
        <row r="332">
          <cell r="C332">
            <v>-63.019714463124359</v>
          </cell>
          <cell r="F332">
            <v>-62.875900435559437</v>
          </cell>
        </row>
        <row r="333">
          <cell r="C333">
            <v>-63.960232362270361</v>
          </cell>
          <cell r="F333">
            <v>-63.770590997194546</v>
          </cell>
        </row>
        <row r="334">
          <cell r="C334">
            <v>-64.977868722515154</v>
          </cell>
          <cell r="F334">
            <v>-65.476889312025321</v>
          </cell>
        </row>
        <row r="335">
          <cell r="C335">
            <v>-67.11367476766705</v>
          </cell>
          <cell r="F335">
            <v>-67.262965152041133</v>
          </cell>
        </row>
        <row r="336">
          <cell r="C336">
            <v>-70.155528234363544</v>
          </cell>
          <cell r="F336">
            <v>-69.702500975059053</v>
          </cell>
        </row>
        <row r="337">
          <cell r="C337">
            <v>-74.02920925563518</v>
          </cell>
          <cell r="F337">
            <v>-74.306190830846973</v>
          </cell>
        </row>
        <row r="338">
          <cell r="C338">
            <v>-85.206145000845225</v>
          </cell>
          <cell r="F338">
            <v>-82.762762303130501</v>
          </cell>
        </row>
        <row r="339">
          <cell r="C339">
            <v>-81.335313159681263</v>
          </cell>
          <cell r="F339">
            <v>-79.852781756541773</v>
          </cell>
        </row>
        <row r="340">
          <cell r="C340">
            <v>-73.957576900172853</v>
          </cell>
          <cell r="F340">
            <v>-73.525589816336904</v>
          </cell>
        </row>
        <row r="341">
          <cell r="C341">
            <v>-70.304262054480574</v>
          </cell>
          <cell r="F341">
            <v>-70.609749417876117</v>
          </cell>
        </row>
        <row r="342">
          <cell r="C342">
            <v>-67.985193489473332</v>
          </cell>
          <cell r="F342">
            <v>-67.742772430260146</v>
          </cell>
        </row>
        <row r="343">
          <cell r="C343">
            <v>-66.411085983669636</v>
          </cell>
          <cell r="F343">
            <v>-66.552051633868913</v>
          </cell>
        </row>
        <row r="344">
          <cell r="C344">
            <v>-65.056416594543975</v>
          </cell>
          <cell r="F344">
            <v>-65.201200113044649</v>
          </cell>
        </row>
        <row r="345">
          <cell r="C345">
            <v>-64.743630118603036</v>
          </cell>
          <cell r="F345">
            <v>-64.665591641757914</v>
          </cell>
        </row>
        <row r="346">
          <cell r="C346">
            <v>-64.396740126792835</v>
          </cell>
          <cell r="F346">
            <v>-64.202727177586468</v>
          </cell>
        </row>
        <row r="347">
          <cell r="C347">
            <v>-64.025846735934053</v>
          </cell>
          <cell r="F347">
            <v>-63.871884380289465</v>
          </cell>
        </row>
        <row r="348">
          <cell r="C348">
            <v>-63.89158992505773</v>
          </cell>
          <cell r="F348">
            <v>-63.762359311852663</v>
          </cell>
        </row>
        <row r="349">
          <cell r="C349">
            <v>-63.907363995865225</v>
          </cell>
          <cell r="F349">
            <v>-63.750881271870945</v>
          </cell>
        </row>
        <row r="350">
          <cell r="C350">
            <v>-64.204469214598916</v>
          </cell>
          <cell r="F350">
            <v>-63.674018608592668</v>
          </cell>
        </row>
        <row r="351">
          <cell r="C351">
            <v>-64.061005212134688</v>
          </cell>
          <cell r="F351">
            <v>-63.926518670615181</v>
          </cell>
        </row>
        <row r="352">
          <cell r="C352">
            <v>-64.226098028809574</v>
          </cell>
          <cell r="F352">
            <v>-64.067780633112022</v>
          </cell>
        </row>
        <row r="353">
          <cell r="C353">
            <v>-64.114106122769456</v>
          </cell>
          <cell r="F353">
            <v>-64.128247209463879</v>
          </cell>
        </row>
        <row r="354">
          <cell r="C354">
            <v>-64.209998014097721</v>
          </cell>
          <cell r="F354">
            <v>-64.309748645931421</v>
          </cell>
        </row>
        <row r="355">
          <cell r="C355">
            <v>-64.975790137451526</v>
          </cell>
          <cell r="F355">
            <v>-64.777130753866516</v>
          </cell>
        </row>
        <row r="356">
          <cell r="C356">
            <v>-65.252934646385057</v>
          </cell>
          <cell r="F356">
            <v>-65.348078357362411</v>
          </cell>
        </row>
        <row r="357">
          <cell r="C357">
            <v>-66.174909837825851</v>
          </cell>
          <cell r="F357">
            <v>-66.057200698050565</v>
          </cell>
        </row>
        <row r="358">
          <cell r="C358">
            <v>-67.058255306545419</v>
          </cell>
          <cell r="F358">
            <v>-66.937143821691507</v>
          </cell>
        </row>
        <row r="359">
          <cell r="C359">
            <v>-67.774202621059089</v>
          </cell>
          <cell r="F359">
            <v>-68.681907148684715</v>
          </cell>
        </row>
        <row r="360">
          <cell r="C360">
            <v>-68.904323641796708</v>
          </cell>
          <cell r="F360">
            <v>-69.442879253231951</v>
          </cell>
        </row>
        <row r="361">
          <cell r="C361">
            <v>-69.678763312381335</v>
          </cell>
          <cell r="F361">
            <v>-70.31162316140653</v>
          </cell>
        </row>
        <row r="362">
          <cell r="C362">
            <v>-70.383901413486399</v>
          </cell>
          <cell r="F362">
            <v>-70.894969223839041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4168D5-3CCF-444F-89C2-032AEB24B346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1"/>
      <queryTableField id="13" dataBound="0" tableColumnId="12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62470C1F-EA07-4B39-980A-5582B967902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4E88CB6-84F3-494E-9F83-CAB82964ED94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95AE787-215F-40EA-AF98-7EE92F80B14E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1" xr16:uid="{62807099-C7B8-49DD-A1C3-3BD78B181D7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75382C0-44A9-4754-9C98-373425C4B593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2AA0C69-68BA-4245-B4EC-25C89F8A24DB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2" xr16:uid="{66CD720F-DBB4-41DD-9A5C-B03C963F39F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7061201-C296-487D-99C4-9BD5FE14DD84}" autoFormatId="16" applyNumberFormats="0" applyBorderFormats="0" applyFontFormats="0" applyPatternFormats="0" applyAlignmentFormats="0" applyWidthHeightFormats="0">
  <queryTableRefresh nextId="9" unboundColumnsRight="2">
    <queryTableFields count="7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1"/>
      <queryTableField id="8" dataBound="0" tableColumnId="7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209D32-600D-4385-ADFD-B6E01A939EE8}" name="_10sept_0_10" displayName="_10sept_0_10" ref="A1:K363" tableType="queryTable" totalsRowShown="0">
  <autoFilter ref="A1:K363" xr:uid="{01D8B7DF-BF2C-46FC-83BB-8251AD1ECDD7}"/>
  <tableColumns count="11">
    <tableColumn id="2" xr3:uid="{94B4A45B-D4CE-4A99-A6A8-BF85CA9929F0}" uniqueName="2" name="Azimuth" queryTableFieldId="2"/>
    <tableColumn id="3" xr3:uid="{951ADB8B-C371-42DD-BDBC-C92D1F07C1FC}" uniqueName="3" name="H_mag" queryTableFieldId="3"/>
    <tableColumn id="4" xr3:uid="{599AA7A8-5526-483C-9623-DF8B7E7678C7}" uniqueName="4" name="H_phase" queryTableFieldId="4"/>
    <tableColumn id="5" xr3:uid="{35132C0D-AB31-4F21-9461-85F412E39F4D}" uniqueName="5" name="V_mag" queryTableFieldId="5"/>
    <tableColumn id="6" xr3:uid="{30AA8A95-D7E5-4438-8669-EF60B39C4CA2}" uniqueName="6" name="V_phase" queryTableFieldId="6"/>
    <tableColumn id="11" xr3:uid="{710DD985-EB96-49B1-B30A-C6F051AD26C0}" uniqueName="11" name="H_mag_adj" queryTableFieldId="12" dataDxfId="5">
      <calculatedColumnFormula>_10sept_0_10[[#This Row],[H_mag]]-40</calculatedColumnFormula>
    </tableColumn>
    <tableColumn id="12" xr3:uid="{1537087C-8CAC-478D-966B-C375F83E7F98}" uniqueName="12" name="V_mag_adj" queryTableFieldId="13"/>
    <tableColumn id="7" xr3:uid="{A8F51DC4-A725-4F32-80FE-BB59C08575E5}" uniqueName="7" name="H_x" queryTableFieldId="7"/>
    <tableColumn id="8" xr3:uid="{3838D5E4-64A3-48C4-B8DC-A137C18CF17C}" uniqueName="8" name="H_y" queryTableFieldId="8"/>
    <tableColumn id="9" xr3:uid="{2044FE4F-87EB-47D0-AE5C-98531F4FA83D}" uniqueName="9" name="V_x" queryTableFieldId="9"/>
    <tableColumn id="10" xr3:uid="{59D9B350-5574-4D2E-9462-E4E36DD39278}" uniqueName="10" name="V_y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3DD1622-645B-4A07-9CDF-19B5B2273F06}" name="_12sept_60_40__2" displayName="_12sept_60_40__2" ref="A1:F363" tableType="queryTable" totalsRowShown="0">
  <autoFilter ref="A1:F363" xr:uid="{5249041A-0C1C-427F-963F-4E7829108DE8}"/>
  <tableColumns count="6">
    <tableColumn id="1" xr3:uid="{07A6499F-9610-4064-985B-AF03419A8346}" uniqueName="1" name="Column1" queryTableFieldId="1" dataDxfId="4"/>
    <tableColumn id="2" xr3:uid="{5FA0516C-E65E-4E21-AE99-965F0CAC5194}" uniqueName="2" name="Column2" queryTableFieldId="2"/>
    <tableColumn id="3" xr3:uid="{846D2A9A-90D5-4BE8-BAFD-79D2EAF181A8}" uniqueName="3" name="Column3" queryTableFieldId="3"/>
    <tableColumn id="4" xr3:uid="{F7E27643-DC28-4615-9EF3-84FAB31B50E4}" uniqueName="4" name="Column4" queryTableFieldId="4"/>
    <tableColumn id="5" xr3:uid="{A53835B8-E013-4BF8-ADEF-0842EE1F4FD4}" uniqueName="5" name="Column5" queryTableFieldId="5"/>
    <tableColumn id="6" xr3:uid="{2BCE4BCD-404B-4699-A8D9-9881126C30DA}" uniqueName="6" name="Column6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48F477-8F44-444F-A4F8-6D328DBE24F9}" name="_10sept_0_20" displayName="_10sept_0_20" ref="A1:K365" tableType="queryTable" totalsRowShown="0">
  <autoFilter ref="A1:K365" xr:uid="{07D2C6FE-7EF4-4F69-9B85-4EE1AF095BEB}"/>
  <tableColumns count="11">
    <tableColumn id="2" xr3:uid="{BCC39228-1822-4A26-9D4A-98CF294CD9D7}" uniqueName="2" name="Azimuth" queryTableFieldId="2"/>
    <tableColumn id="3" xr3:uid="{C8F23727-9988-48FE-BF79-EBAB34D491A8}" uniqueName="3" name="H_mag" queryTableFieldId="3"/>
    <tableColumn id="4" xr3:uid="{984140FF-ED8B-4B2E-8C80-DD70F3F55E32}" uniqueName="4" name="H_phase" queryTableFieldId="4"/>
    <tableColumn id="5" xr3:uid="{DE28BB3D-2C9E-4494-BD69-3E07D6988B4B}" uniqueName="5" name="V_mag" queryTableFieldId="5"/>
    <tableColumn id="6" xr3:uid="{E43AFB43-354C-4B1B-AEBF-94990CE2B32C}" uniqueName="6" name="V_phase" queryTableFieldId="6"/>
    <tableColumn id="7" xr3:uid="{6DAFAC39-6EFE-4530-A90E-631E22069110}" uniqueName="7" name="H_mag_adj" queryTableFieldId="7"/>
    <tableColumn id="8" xr3:uid="{96F4CE22-C623-45C4-B043-88AD40E24484}" uniqueName="8" name="V_mag_adj" queryTableFieldId="8"/>
    <tableColumn id="9" xr3:uid="{05DA1635-FAF8-412A-A153-2B5A0F63DE6E}" uniqueName="9" name="H_x" queryTableFieldId="9"/>
    <tableColumn id="10" xr3:uid="{36A25CDA-B585-43C8-BDE3-2A459D7C3083}" uniqueName="10" name="H_y" queryTableFieldId="10"/>
    <tableColumn id="1" xr3:uid="{CCD01822-DE53-4A78-9880-4B2538527105}" uniqueName="1" name="V_x" queryTableFieldId="12"/>
    <tableColumn id="11" xr3:uid="{33CD74A4-F1E1-40BC-BFF5-F66E93389313}" uniqueName="11" name="V_y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410762-9A56-460B-A09B-5833202720AA}" name="_10sept_0_30" displayName="_10sept_0_30" ref="A1:K363" tableType="queryTable" totalsRowShown="0">
  <autoFilter ref="A1:K363" xr:uid="{F5F3C1BE-9FCF-47FB-A5C1-67B957E8CC6C}"/>
  <tableColumns count="11">
    <tableColumn id="2" xr3:uid="{4F65607A-FAE3-4602-AF15-510A37299EF1}" uniqueName="2" name="Azimuth" queryTableFieldId="2"/>
    <tableColumn id="3" xr3:uid="{BB384C6B-7FD6-48A9-926C-9738753FBE6F}" uniqueName="3" name="H_mag" queryTableFieldId="3"/>
    <tableColumn id="4" xr3:uid="{BAEDDAEE-A831-4300-B987-EC9623B1BE9A}" uniqueName="4" name="H_phase" queryTableFieldId="4"/>
    <tableColumn id="5" xr3:uid="{15202F89-4870-4902-A386-D9B0A75F8B8E}" uniqueName="5" name="V_mag" queryTableFieldId="5"/>
    <tableColumn id="6" xr3:uid="{FABEFD1B-DF93-4505-A44C-96A757BB45D0}" uniqueName="6" name="V_phase" queryTableFieldId="6"/>
    <tableColumn id="7" xr3:uid="{03569B66-6209-4F54-810B-3853514D930D}" uniqueName="7" name="H_mag_adj" queryTableFieldId="7"/>
    <tableColumn id="8" xr3:uid="{BC3253B4-0C62-40C8-8704-391FB31E99A5}" uniqueName="8" name="V_mag_adj" queryTableFieldId="8"/>
    <tableColumn id="9" xr3:uid="{D89A35D9-CC95-48BB-8DED-40D89ACE1C0E}" uniqueName="9" name="H_x" queryTableFieldId="9"/>
    <tableColumn id="10" xr3:uid="{5E60721C-C1AD-450D-AE2D-7CAD32BCC6B2}" uniqueName="10" name="H_y" queryTableFieldId="10"/>
    <tableColumn id="1" xr3:uid="{D99CD972-D851-4451-9D1F-E20F9F702863}" uniqueName="1" name="V_x" queryTableFieldId="12"/>
    <tableColumn id="11" xr3:uid="{E4528476-643F-4FEB-9AE1-3B95ACCFC85D}" uniqueName="11" name="V_y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4BEFDB-4FBB-4B94-A8F6-D725BEF2CD0F}" name="_12sept_60_50" displayName="_12sept_60_50" ref="A1:F363" tableType="queryTable" totalsRowShown="0">
  <autoFilter ref="A1:F363" xr:uid="{3BC9E0C9-3F6D-4657-A0F3-242B6655994A}"/>
  <tableColumns count="6">
    <tableColumn id="1" xr3:uid="{F0B9752D-6EBB-46B0-999F-B7022AD10248}" uniqueName="1" name="Column1" queryTableFieldId="1" dataDxfId="3"/>
    <tableColumn id="2" xr3:uid="{7A0E7B80-A888-4A89-864C-C5C88C552955}" uniqueName="2" name="Column2" queryTableFieldId="2"/>
    <tableColumn id="3" xr3:uid="{245186E3-E715-46A5-9B24-A9E987C33BF8}" uniqueName="3" name="Column3" queryTableFieldId="3"/>
    <tableColumn id="4" xr3:uid="{127D7C67-2DB4-4943-A16E-E5D261A9AFFB}" uniqueName="4" name="Column4" queryTableFieldId="4"/>
    <tableColumn id="5" xr3:uid="{10ECCDAD-0F11-4892-B286-78660994AC46}" uniqueName="5" name="Column5" queryTableFieldId="5"/>
    <tableColumn id="6" xr3:uid="{02784A12-8D44-4A98-89F0-1FE170C53ACE}" uniqueName="6" name="Column6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9AD82E-2D9A-4125-9C32-88AFCFA9D11E}" name="_10sept_0_106" displayName="_10sept_0_106" ref="A1:K363" tableType="queryTable" totalsRowShown="0">
  <autoFilter ref="A1:K363" xr:uid="{7C4CBA37-DC25-47F1-82C0-7E611D4C4D82}"/>
  <tableColumns count="11">
    <tableColumn id="2" xr3:uid="{7A8D809F-1ACF-4052-BFFC-146D7856E20D}" uniqueName="2" name="Azimuth" queryTableFieldId="2"/>
    <tableColumn id="3" xr3:uid="{3E98BCBC-95B3-4120-B13F-BDB9FFDCCDB9}" uniqueName="3" name="H_mag" queryTableFieldId="3"/>
    <tableColumn id="4" xr3:uid="{BBCD0483-D33B-4468-A302-78D689B5D986}" uniqueName="4" name="H_phase" queryTableFieldId="4"/>
    <tableColumn id="5" xr3:uid="{E3DB18E9-2833-41EF-A981-2FF88CF4FBCF}" uniqueName="5" name="V_mag" queryTableFieldId="5"/>
    <tableColumn id="6" xr3:uid="{E89B9D6D-F72B-43C3-A11A-E2C0B8D55C82}" uniqueName="6" name="V_phase" queryTableFieldId="6"/>
    <tableColumn id="7" xr3:uid="{A2D5F28E-8445-4D7B-92A8-C48D6D6C5028}" uniqueName="7" name="H_mag_adj" queryTableFieldId="7"/>
    <tableColumn id="8" xr3:uid="{80F10E56-C9EF-4608-B83C-7ED2945A7F89}" uniqueName="8" name="V_mag_adj" queryTableFieldId="8"/>
    <tableColumn id="9" xr3:uid="{8605B6C3-D5A6-476B-9FBF-04A2EB06FA78}" uniqueName="9" name="H_x" queryTableFieldId="9"/>
    <tableColumn id="10" xr3:uid="{4CBC77AC-5F5A-46BD-93CD-3D104E50E476}" uniqueName="10" name="H_y" queryTableFieldId="10"/>
    <tableColumn id="1" xr3:uid="{FCD06B4E-2C87-40FF-B826-87D13221BE76}" uniqueName="1" name="V_x" queryTableFieldId="12"/>
    <tableColumn id="11" xr3:uid="{19FAA273-7EB5-42B1-870A-44B376F0B9DA}" uniqueName="11" name="V_y" queryTableFieldId="1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35431F-9E9E-4FDA-87B9-69C0B2AA1473}" name="_10sept_0_107" displayName="_10sept_0_107" ref="A1:K363" tableType="queryTable" totalsRowShown="0">
  <autoFilter ref="A1:K363" xr:uid="{A840C2DC-E130-49C8-8550-E09A8DF08F81}"/>
  <tableColumns count="11">
    <tableColumn id="2" xr3:uid="{D12CFD44-14CC-4A4E-88AF-5292D598E741}" uniqueName="2" name="Azimuth" queryTableFieldId="2"/>
    <tableColumn id="3" xr3:uid="{E2EDD2E3-3728-406A-9207-5626962DE4E9}" uniqueName="3" name="H_mag" queryTableFieldId="3"/>
    <tableColumn id="4" xr3:uid="{F4328C74-0EE5-4343-AD5A-C65FBF19256F}" uniqueName="4" name="H_phase" queryTableFieldId="4"/>
    <tableColumn id="5" xr3:uid="{A4F96893-CEAE-410E-A9A4-73DB5F58E6ED}" uniqueName="5" name="V_mag" queryTableFieldId="5"/>
    <tableColumn id="6" xr3:uid="{EB2ECCDD-E2CF-4ACD-A21B-60C304829F43}" uniqueName="6" name="V_phase" queryTableFieldId="6"/>
    <tableColumn id="7" xr3:uid="{AAD95875-0F62-49ED-B950-0360F6BD3A6C}" uniqueName="7" name="H_mag_adj" queryTableFieldId="7"/>
    <tableColumn id="8" xr3:uid="{A929DA35-2ACC-48F4-BF72-2126BEDB0397}" uniqueName="8" name="V_mag_adj" queryTableFieldId="8"/>
    <tableColumn id="9" xr3:uid="{101A8045-91D2-4352-90F6-57CF8406759E}" uniqueName="9" name="H_x" queryTableFieldId="9"/>
    <tableColumn id="10" xr3:uid="{DEC8B6A7-FEE7-4728-B72A-EF9564022EA9}" uniqueName="10" name="H_y" queryTableFieldId="10"/>
    <tableColumn id="1" xr3:uid="{831012F2-F018-47DC-AF7A-FC8FECB0E41E}" uniqueName="1" name="V_x" queryTableFieldId="12"/>
    <tableColumn id="11" xr3:uid="{0323B927-CD49-4003-8283-69D499710071}" uniqueName="11" name="V_y" queryTableFieldId="1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75A7793-1405-49A0-A2D7-390ACC672279}" name="_12sept_60_all" displayName="_12sept_60_all" ref="A1:F363" tableType="queryTable" totalsRowShown="0">
  <autoFilter ref="A1:F363" xr:uid="{17BEA642-B1C7-4D93-8731-DE4531727FDE}"/>
  <tableColumns count="6">
    <tableColumn id="1" xr3:uid="{865E60D2-FB50-480B-8EFC-DF29B5B77FBA}" uniqueName="1" name="Column1" queryTableFieldId="1" dataDxfId="2"/>
    <tableColumn id="2" xr3:uid="{B033F4AE-8433-4F0D-B196-31FDE1097909}" uniqueName="2" name="Column2" queryTableFieldId="2"/>
    <tableColumn id="3" xr3:uid="{DA056794-B6BB-46EA-9BD1-489AFB444D6B}" uniqueName="3" name="Column3" queryTableFieldId="3"/>
    <tableColumn id="4" xr3:uid="{CCF462E9-E303-4ACD-BDFA-129E786E5A32}" uniqueName="4" name="Column4" queryTableFieldId="4"/>
    <tableColumn id="5" xr3:uid="{D0C2FFA6-58EA-44CC-9EA8-DAFA95FA2968}" uniqueName="5" name="Column5" queryTableFieldId="5"/>
    <tableColumn id="6" xr3:uid="{227AC0DF-6CCF-4F55-90CF-22E00F176213}" uniqueName="6" name="Column6" queryTableField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CB241E-F036-4ECC-B7BD-A2ACC6BBE818}" name="_10sept_0_all" displayName="_10sept_0_all" ref="A1:G363" tableType="queryTable" totalsRowShown="0">
  <autoFilter ref="A1:G363" xr:uid="{913830A8-2C81-485A-A345-BE5A4166FD8B}"/>
  <tableColumns count="7">
    <tableColumn id="2" xr3:uid="{F4E6CB2A-403A-4A02-A505-ADAD73F70BAA}" uniqueName="2" name="Azimuth" queryTableFieldId="2"/>
    <tableColumn id="3" xr3:uid="{E0C61FF7-6864-479A-8FF0-FFE2A70B3AA1}" uniqueName="3" name="H_mag" queryTableFieldId="3"/>
    <tableColumn id="4" xr3:uid="{B7D9069A-2D70-49B0-82ED-1D609222A999}" uniqueName="4" name="H_phase" queryTableFieldId="4"/>
    <tableColumn id="5" xr3:uid="{DF6FA068-5D55-421D-8B68-DA07E2BDBC95}" uniqueName="5" name="V_mag" queryTableFieldId="5"/>
    <tableColumn id="6" xr3:uid="{790FBC65-D462-4412-806C-1C867AF09F46}" uniqueName="6" name="V_phase" queryTableFieldId="6"/>
    <tableColumn id="1" xr3:uid="{F5B8147F-FD15-4166-B8FB-3A49DD93702D}" uniqueName="1" name="Column1" queryTableFieldId="7" dataDxfId="1">
      <calculatedColumnFormula>_10sept_0_all[[#This Row],[H_mag]]-14</calculatedColumnFormula>
    </tableColumn>
    <tableColumn id="7" xr3:uid="{3637F5FC-D2DF-4476-AE8D-F9A1B5D90BA9}" uniqueName="7" name="Column2" queryTableFieldId="8" dataDxfId="0">
      <calculatedColumnFormula>_10sept_0_all[[#This Row],[V_mag]]-14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E0D0-69CC-4A4F-A4DF-99E2D4227FE1}">
  <dimension ref="A1:K363"/>
  <sheetViews>
    <sheetView workbookViewId="0">
      <selection activeCell="A3" sqref="A3:E363"/>
    </sheetView>
  </sheetViews>
  <sheetFormatPr defaultRowHeight="15" x14ac:dyDescent="0.25"/>
  <cols>
    <col min="1" max="1" width="11.140625" bestFit="1" customWidth="1"/>
    <col min="2" max="2" width="13.42578125" bestFit="1" customWidth="1"/>
    <col min="3" max="3" width="14.7109375" bestFit="1" customWidth="1"/>
    <col min="4" max="4" width="11.140625" bestFit="1" customWidth="1"/>
    <col min="5" max="5" width="12.42578125" bestFit="1" customWidth="1"/>
    <col min="6" max="7" width="12.42578125" customWidth="1"/>
    <col min="8" max="11" width="12.7109375" bestFit="1" customWidth="1"/>
  </cols>
  <sheetData>
    <row r="1" spans="1:11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25</v>
      </c>
      <c r="G1" t="s">
        <v>26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5">
      <c r="A2" t="s">
        <v>10</v>
      </c>
      <c r="B2" t="s">
        <v>11</v>
      </c>
      <c r="C2" t="s">
        <v>12</v>
      </c>
      <c r="D2" t="s">
        <v>18</v>
      </c>
      <c r="E2" t="s">
        <v>19</v>
      </c>
      <c r="F2" t="s">
        <v>25</v>
      </c>
      <c r="G2" t="s">
        <v>27</v>
      </c>
      <c r="H2" t="s">
        <v>20</v>
      </c>
      <c r="I2" t="s">
        <v>21</v>
      </c>
      <c r="J2" t="s">
        <v>22</v>
      </c>
      <c r="K2" t="s">
        <v>23</v>
      </c>
    </row>
    <row r="3" spans="1:11" x14ac:dyDescent="0.25">
      <c r="A3">
        <v>-180</v>
      </c>
      <c r="B3">
        <v>-32.51</v>
      </c>
      <c r="C3">
        <v>-140.96</v>
      </c>
      <c r="D3">
        <v>-32.729999999999997</v>
      </c>
      <c r="E3">
        <v>-140.69</v>
      </c>
      <c r="F3">
        <f>_10sept_0_10[[#This Row],[H_mag]]-40</f>
        <v>-72.509999999999991</v>
      </c>
      <c r="G3">
        <f>_10sept_0_10[[#This Row],[V_mag]]-40</f>
        <v>-72.72999999999999</v>
      </c>
      <c r="H3">
        <f>10^(_10sept_0_10[[#This Row],[H_mag_adj]]/20)*COS(RADIANS(_10sept_0_10[[#This Row],[H_phase]]))</f>
        <v>-1.8397418890665651E-4</v>
      </c>
      <c r="I3">
        <f>10^(_10sept_0_10[[#This Row],[H_mag_adj]]/20)*SIN(RADIANS(_10sept_0_10[[#This Row],[H_phase]]))</f>
        <v>-1.4919214261945897E-4</v>
      </c>
      <c r="J3">
        <f>10^(_10sept_0_10[[#This Row],[V_mag_adj]]/20)*COS(RADIANS(_10sept_0_10[[#This Row],[V_phase]]))</f>
        <v>-1.7868547086140115E-4</v>
      </c>
      <c r="K3">
        <f>10^(_10sept_0_10[[#This Row],[V_mag_adj]]/20)*SIN(RADIANS(_10sept_0_10[[#This Row],[V_phase]]))</f>
        <v>-1.4630444987013026E-4</v>
      </c>
    </row>
    <row r="4" spans="1:11" x14ac:dyDescent="0.25">
      <c r="A4">
        <v>-179</v>
      </c>
      <c r="B4">
        <v>-31.18</v>
      </c>
      <c r="C4">
        <v>-127.8</v>
      </c>
      <c r="D4">
        <v>-31.44</v>
      </c>
      <c r="E4">
        <v>-128.4</v>
      </c>
      <c r="F4">
        <f>_10sept_0_10[[#This Row],[H_mag]]-40</f>
        <v>-71.180000000000007</v>
      </c>
      <c r="G4">
        <f>_10sept_0_10[[#This Row],[V_mag]]-40</f>
        <v>-71.44</v>
      </c>
      <c r="H4">
        <f>10^(_10sept_0_10[[#This Row],[H_mag_adj]]/20)*COS(RADIANS(_10sept_0_10[[#This Row],[H_phase]]))</f>
        <v>-1.6919776402356604E-4</v>
      </c>
      <c r="I4">
        <f>10^(_10sept_0_10[[#This Row],[H_mag_adj]]/20)*SIN(RADIANS(_10sept_0_10[[#This Row],[H_phase]]))</f>
        <v>-2.1812844301458427E-4</v>
      </c>
      <c r="J4">
        <f>10^(_10sept_0_10[[#This Row],[V_mag_adj]]/20)*COS(RADIANS(_10sept_0_10[[#This Row],[V_phase]]))</f>
        <v>-1.6641594579532988E-4</v>
      </c>
      <c r="K4">
        <f>10^(_10sept_0_10[[#This Row],[V_mag_adj]]/20)*SIN(RADIANS(_10sept_0_10[[#This Row],[V_phase]]))</f>
        <v>-2.0996466872353034E-4</v>
      </c>
    </row>
    <row r="5" spans="1:11" x14ac:dyDescent="0.25">
      <c r="A5">
        <v>-178</v>
      </c>
      <c r="B5">
        <v>-30.41</v>
      </c>
      <c r="C5">
        <v>-117.09</v>
      </c>
      <c r="D5">
        <v>-30.29</v>
      </c>
      <c r="E5">
        <v>-116.78</v>
      </c>
      <c r="F5">
        <f>_10sept_0_10[[#This Row],[H_mag]]-40</f>
        <v>-70.41</v>
      </c>
      <c r="G5">
        <f>_10sept_0_10[[#This Row],[V_mag]]-40</f>
        <v>-70.289999999999992</v>
      </c>
      <c r="H5">
        <f>10^(_10sept_0_10[[#This Row],[H_mag_adj]]/20)*COS(RADIANS(_10sept_0_10[[#This Row],[H_phase]]))</f>
        <v>-1.3736719820596409E-4</v>
      </c>
      <c r="I5">
        <f>10^(_10sept_0_10[[#This Row],[H_mag_adj]]/20)*SIN(RADIANS(_10sept_0_10[[#This Row],[H_phase]]))</f>
        <v>-2.6855461291936219E-4</v>
      </c>
      <c r="J5">
        <f>10^(_10sept_0_10[[#This Row],[V_mag_adj]]/20)*COS(RADIANS(_10sept_0_10[[#This Row],[V_phase]]))</f>
        <v>-1.3780290107165457E-4</v>
      </c>
      <c r="K5">
        <f>10^(_10sept_0_10[[#This Row],[V_mag_adj]]/20)*SIN(RADIANS(_10sept_0_10[[#This Row],[V_phase]]))</f>
        <v>-2.7304015798228475E-4</v>
      </c>
    </row>
    <row r="6" spans="1:11" x14ac:dyDescent="0.25">
      <c r="A6">
        <v>-177</v>
      </c>
      <c r="B6">
        <v>-29.77</v>
      </c>
      <c r="C6">
        <v>-108.24</v>
      </c>
      <c r="D6">
        <v>-29.83</v>
      </c>
      <c r="E6">
        <v>-108.22</v>
      </c>
      <c r="F6">
        <f>_10sept_0_10[[#This Row],[H_mag]]-40</f>
        <v>-69.77</v>
      </c>
      <c r="G6">
        <f>_10sept_0_10[[#This Row],[V_mag]]-40</f>
        <v>-69.83</v>
      </c>
      <c r="H6">
        <f>10^(_10sept_0_10[[#This Row],[H_mag_adj]]/20)*COS(RADIANS(_10sept_0_10[[#This Row],[H_phase]]))</f>
        <v>-1.0163461094147872E-4</v>
      </c>
      <c r="I6">
        <f>10^(_10sept_0_10[[#This Row],[H_mag_adj]]/20)*SIN(RADIANS(_10sept_0_10[[#This Row],[H_phase]]))</f>
        <v>-3.0839762563596417E-4</v>
      </c>
      <c r="J6">
        <f>10^(_10sept_0_10[[#This Row],[V_mag_adj]]/20)*COS(RADIANS(_10sept_0_10[[#This Row],[V_phase]]))</f>
        <v>-1.0082804703922666E-4</v>
      </c>
      <c r="K6">
        <f>10^(_10sept_0_10[[#This Row],[V_mag_adj]]/20)*SIN(RADIANS(_10sept_0_10[[#This Row],[V_phase]]))</f>
        <v>-3.0630984560271887E-4</v>
      </c>
    </row>
    <row r="7" spans="1:11" x14ac:dyDescent="0.25">
      <c r="A7">
        <v>-176</v>
      </c>
      <c r="B7">
        <v>-29.35</v>
      </c>
      <c r="C7">
        <v>-96.93</v>
      </c>
      <c r="D7">
        <v>-29.52</v>
      </c>
      <c r="E7">
        <v>-97.9</v>
      </c>
      <c r="F7">
        <f>_10sept_0_10[[#This Row],[H_mag]]-40</f>
        <v>-69.349999999999994</v>
      </c>
      <c r="G7">
        <f>_10sept_0_10[[#This Row],[V_mag]]-40</f>
        <v>-69.52</v>
      </c>
      <c r="H7">
        <f>10^(_10sept_0_10[[#This Row],[H_mag_adj]]/20)*COS(RADIANS(_10sept_0_10[[#This Row],[H_phase]]))</f>
        <v>-4.1119818308723792E-5</v>
      </c>
      <c r="I7">
        <f>10^(_10sept_0_10[[#This Row],[H_mag_adj]]/20)*SIN(RADIANS(_10sept_0_10[[#This Row],[H_phase]]))</f>
        <v>-3.3831054066684309E-4</v>
      </c>
      <c r="J7">
        <f>10^(_10sept_0_10[[#This Row],[V_mag_adj]]/20)*COS(RADIANS(_10sept_0_10[[#This Row],[V_phase]]))</f>
        <v>-4.5933285564255275E-5</v>
      </c>
      <c r="K7">
        <f>10^(_10sept_0_10[[#This Row],[V_mag_adj]]/20)*SIN(RADIANS(_10sept_0_10[[#This Row],[V_phase]]))</f>
        <v>-3.3102334971317108E-4</v>
      </c>
    </row>
    <row r="8" spans="1:11" x14ac:dyDescent="0.25">
      <c r="A8">
        <v>-175</v>
      </c>
      <c r="B8">
        <v>-29.32</v>
      </c>
      <c r="C8">
        <v>-87.28</v>
      </c>
      <c r="D8">
        <v>-29.36</v>
      </c>
      <c r="E8">
        <v>-87.45</v>
      </c>
      <c r="F8">
        <f>_10sept_0_10[[#This Row],[H_mag]]-40</f>
        <v>-69.319999999999993</v>
      </c>
      <c r="G8">
        <f>_10sept_0_10[[#This Row],[V_mag]]-40</f>
        <v>-69.36</v>
      </c>
      <c r="H8">
        <f>10^(_10sept_0_10[[#This Row],[H_mag_adj]]/20)*COS(RADIANS(_10sept_0_10[[#This Row],[H_phase]]))</f>
        <v>1.6228677594199416E-5</v>
      </c>
      <c r="I8">
        <f>10^(_10sept_0_10[[#This Row],[H_mag_adj]]/20)*SIN(RADIANS(_10sept_0_10[[#This Row],[H_phase]]))</f>
        <v>-3.4159415850615847E-4</v>
      </c>
      <c r="J8">
        <f>10^(_10sept_0_10[[#This Row],[V_mag_adj]]/20)*COS(RADIANS(_10sept_0_10[[#This Row],[V_phase]]))</f>
        <v>1.5145170445557037E-5</v>
      </c>
      <c r="K8">
        <f>10^(_10sept_0_10[[#This Row],[V_mag_adj]]/20)*SIN(RADIANS(_10sept_0_10[[#This Row],[V_phase]]))</f>
        <v>-3.4007110936933082E-4</v>
      </c>
    </row>
    <row r="9" spans="1:11" x14ac:dyDescent="0.25">
      <c r="A9">
        <v>-174</v>
      </c>
      <c r="B9">
        <v>-29.77</v>
      </c>
      <c r="C9">
        <v>-75.88</v>
      </c>
      <c r="D9">
        <v>-29.82</v>
      </c>
      <c r="E9">
        <v>-75.69</v>
      </c>
      <c r="F9">
        <f>_10sept_0_10[[#This Row],[H_mag]]-40</f>
        <v>-69.77</v>
      </c>
      <c r="G9">
        <f>_10sept_0_10[[#This Row],[V_mag]]-40</f>
        <v>-69.819999999999993</v>
      </c>
      <c r="H9">
        <f>10^(_10sept_0_10[[#This Row],[H_mag_adj]]/20)*COS(RADIANS(_10sept_0_10[[#This Row],[H_phase]]))</f>
        <v>7.9214946904499232E-5</v>
      </c>
      <c r="I9">
        <f>10^(_10sept_0_10[[#This Row],[H_mag_adj]]/20)*SIN(RADIANS(_10sept_0_10[[#This Row],[H_phase]]))</f>
        <v>-3.1490265452365342E-4</v>
      </c>
      <c r="J9">
        <f>10^(_10sept_0_10[[#This Row],[V_mag_adj]]/20)*COS(RADIANS(_10sept_0_10[[#This Row],[V_phase]]))</f>
        <v>7.9798086804894812E-5</v>
      </c>
      <c r="K9">
        <f>10^(_10sept_0_10[[#This Row],[V_mag_adj]]/20)*SIN(RADIANS(_10sept_0_10[[#This Row],[V_phase]]))</f>
        <v>-3.1283223664067779E-4</v>
      </c>
    </row>
    <row r="10" spans="1:11" x14ac:dyDescent="0.25">
      <c r="A10">
        <v>-173</v>
      </c>
      <c r="B10">
        <v>-30.35</v>
      </c>
      <c r="C10">
        <v>-61.94</v>
      </c>
      <c r="D10">
        <v>-30.37</v>
      </c>
      <c r="E10">
        <v>-62.28</v>
      </c>
      <c r="F10">
        <f>_10sept_0_10[[#This Row],[H_mag]]-40</f>
        <v>-70.349999999999994</v>
      </c>
      <c r="G10">
        <f>_10sept_0_10[[#This Row],[V_mag]]-40</f>
        <v>-70.37</v>
      </c>
      <c r="H10">
        <f>10^(_10sept_0_10[[#This Row],[H_mag_adj]]/20)*COS(RADIANS(_10sept_0_10[[#This Row],[H_phase]]))</f>
        <v>1.4287740426036655E-4</v>
      </c>
      <c r="I10">
        <f>10^(_10sept_0_10[[#This Row],[H_mag_adj]]/20)*SIN(RADIANS(_10sept_0_10[[#This Row],[H_phase]]))</f>
        <v>-2.6803579997324251E-4</v>
      </c>
      <c r="J10">
        <f>10^(_10sept_0_10[[#This Row],[V_mag_adj]]/20)*COS(RADIANS(_10sept_0_10[[#This Row],[V_phase]]))</f>
        <v>1.4095939655225072E-4</v>
      </c>
      <c r="K10">
        <f>10^(_10sept_0_10[[#This Row],[V_mag_adj]]/20)*SIN(RADIANS(_10sept_0_10[[#This Row],[V_phase]]))</f>
        <v>-2.6826052294734546E-4</v>
      </c>
    </row>
    <row r="11" spans="1:11" x14ac:dyDescent="0.25">
      <c r="A11">
        <v>-172</v>
      </c>
      <c r="B11">
        <v>-31.25</v>
      </c>
      <c r="C11">
        <v>-46.57</v>
      </c>
      <c r="D11">
        <v>-31.11</v>
      </c>
      <c r="E11">
        <v>-47.72</v>
      </c>
      <c r="F11">
        <f>_10sept_0_10[[#This Row],[H_mag]]-40</f>
        <v>-71.25</v>
      </c>
      <c r="G11">
        <f>_10sept_0_10[[#This Row],[V_mag]]-40</f>
        <v>-71.11</v>
      </c>
      <c r="H11">
        <f>10^(_10sept_0_10[[#This Row],[H_mag_adj]]/20)*COS(RADIANS(_10sept_0_10[[#This Row],[H_phase]]))</f>
        <v>1.8825754589424127E-4</v>
      </c>
      <c r="I11">
        <f>10^(_10sept_0_10[[#This Row],[H_mag_adj]]/20)*SIN(RADIANS(_10sept_0_10[[#This Row],[H_phase]]))</f>
        <v>-1.9886809031899262E-4</v>
      </c>
      <c r="J11">
        <f>10^(_10sept_0_10[[#This Row],[V_mag_adj]]/20)*COS(RADIANS(_10sept_0_10[[#This Row],[V_phase]]))</f>
        <v>1.8722182635783115E-4</v>
      </c>
      <c r="K11">
        <f>10^(_10sept_0_10[[#This Row],[V_mag_adj]]/20)*SIN(RADIANS(_10sept_0_10[[#This Row],[V_phase]]))</f>
        <v>-2.0589843980829478E-4</v>
      </c>
    </row>
    <row r="12" spans="1:11" x14ac:dyDescent="0.25">
      <c r="A12">
        <v>-171</v>
      </c>
      <c r="B12">
        <v>-31.89</v>
      </c>
      <c r="C12">
        <v>-28.89</v>
      </c>
      <c r="D12">
        <v>-31.94</v>
      </c>
      <c r="E12">
        <v>-28.1</v>
      </c>
      <c r="F12">
        <f>_10sept_0_10[[#This Row],[H_mag]]-40</f>
        <v>-71.89</v>
      </c>
      <c r="G12">
        <f>_10sept_0_10[[#This Row],[V_mag]]-40</f>
        <v>-71.94</v>
      </c>
      <c r="H12">
        <f>10^(_10sept_0_10[[#This Row],[H_mag_adj]]/20)*COS(RADIANS(_10sept_0_10[[#This Row],[H_phase]]))</f>
        <v>2.2273085698162225E-4</v>
      </c>
      <c r="I12">
        <f>10^(_10sept_0_10[[#This Row],[H_mag_adj]]/20)*SIN(RADIANS(_10sept_0_10[[#This Row],[H_phase]]))</f>
        <v>-1.2290332348268842E-4</v>
      </c>
      <c r="J12">
        <f>10^(_10sept_0_10[[#This Row],[V_mag_adj]]/20)*COS(RADIANS(_10sept_0_10[[#This Row],[V_phase]]))</f>
        <v>2.2311617148298022E-4</v>
      </c>
      <c r="K12">
        <f>10^(_10sept_0_10[[#This Row],[V_mag_adj]]/20)*SIN(RADIANS(_10sept_0_10[[#This Row],[V_phase]]))</f>
        <v>-1.1913294074705824E-4</v>
      </c>
    </row>
    <row r="13" spans="1:11" x14ac:dyDescent="0.25">
      <c r="A13">
        <v>-170</v>
      </c>
      <c r="B13">
        <v>-32.979999999999997</v>
      </c>
      <c r="C13">
        <v>-6.14</v>
      </c>
      <c r="D13">
        <v>-32.49</v>
      </c>
      <c r="E13">
        <v>-7.34</v>
      </c>
      <c r="F13">
        <f>_10sept_0_10[[#This Row],[H_mag]]-40</f>
        <v>-72.97999999999999</v>
      </c>
      <c r="G13">
        <f>_10sept_0_10[[#This Row],[V_mag]]-40</f>
        <v>-72.490000000000009</v>
      </c>
      <c r="H13">
        <f>10^(_10sept_0_10[[#This Row],[H_mag_adj]]/20)*COS(RADIANS(_10sept_0_10[[#This Row],[H_phase]]))</f>
        <v>2.231009929925686E-4</v>
      </c>
      <c r="I13">
        <f>10^(_10sept_0_10[[#This Row],[H_mag_adj]]/20)*SIN(RADIANS(_10sept_0_10[[#This Row],[H_phase]]))</f>
        <v>-2.4000162593622926E-5</v>
      </c>
      <c r="J13">
        <f>10^(_10sept_0_10[[#This Row],[V_mag_adj]]/20)*COS(RADIANS(_10sept_0_10[[#This Row],[V_phase]]))</f>
        <v>2.3546507993418448E-4</v>
      </c>
      <c r="K13">
        <f>10^(_10sept_0_10[[#This Row],[V_mag_adj]]/20)*SIN(RADIANS(_10sept_0_10[[#This Row],[V_phase]]))</f>
        <v>-3.0330870646644738E-5</v>
      </c>
    </row>
    <row r="14" spans="1:11" x14ac:dyDescent="0.25">
      <c r="A14">
        <v>-169</v>
      </c>
      <c r="B14">
        <v>-32.57</v>
      </c>
      <c r="C14">
        <v>19.649999999999999</v>
      </c>
      <c r="D14">
        <v>-32.340000000000003</v>
      </c>
      <c r="E14">
        <v>18.78</v>
      </c>
      <c r="F14">
        <f>_10sept_0_10[[#This Row],[H_mag]]-40</f>
        <v>-72.569999999999993</v>
      </c>
      <c r="G14">
        <f>_10sept_0_10[[#This Row],[V_mag]]-40</f>
        <v>-72.34</v>
      </c>
      <c r="H14">
        <f>10^(_10sept_0_10[[#This Row],[H_mag_adj]]/20)*COS(RADIANS(_10sept_0_10[[#This Row],[H_phase]]))</f>
        <v>2.2153494913708626E-4</v>
      </c>
      <c r="I14">
        <f>10^(_10sept_0_10[[#This Row],[H_mag_adj]]/20)*SIN(RADIANS(_10sept_0_10[[#This Row],[H_phase]]))</f>
        <v>7.9102953373450582E-5</v>
      </c>
      <c r="J14">
        <f>10^(_10sept_0_10[[#This Row],[V_mag_adj]]/20)*COS(RADIANS(_10sept_0_10[[#This Row],[V_phase]]))</f>
        <v>2.2868657923498444E-4</v>
      </c>
      <c r="K14">
        <f>10^(_10sept_0_10[[#This Row],[V_mag_adj]]/20)*SIN(RADIANS(_10sept_0_10[[#This Row],[V_phase]]))</f>
        <v>7.7762194575356266E-5</v>
      </c>
    </row>
    <row r="15" spans="1:11" x14ac:dyDescent="0.25">
      <c r="A15">
        <v>-168</v>
      </c>
      <c r="B15">
        <v>-31.79</v>
      </c>
      <c r="C15">
        <v>45.4</v>
      </c>
      <c r="D15">
        <v>-32.04</v>
      </c>
      <c r="E15">
        <v>43.87</v>
      </c>
      <c r="F15">
        <f>_10sept_0_10[[#This Row],[H_mag]]-40</f>
        <v>-71.789999999999992</v>
      </c>
      <c r="G15">
        <f>_10sept_0_10[[#This Row],[V_mag]]-40</f>
        <v>-72.039999999999992</v>
      </c>
      <c r="H15">
        <f>10^(_10sept_0_10[[#This Row],[H_mag_adj]]/20)*COS(RADIANS(_10sept_0_10[[#This Row],[H_phase]]))</f>
        <v>1.8068903085875448E-4</v>
      </c>
      <c r="I15">
        <f>10^(_10sept_0_10[[#This Row],[H_mag_adj]]/20)*SIN(RADIANS(_10sept_0_10[[#This Row],[H_phase]]))</f>
        <v>1.8322970418985061E-4</v>
      </c>
      <c r="J15">
        <f>10^(_10sept_0_10[[#This Row],[V_mag_adj]]/20)*COS(RADIANS(_10sept_0_10[[#This Row],[V_phase]]))</f>
        <v>1.8025341692097911E-4</v>
      </c>
      <c r="K15">
        <f>10^(_10sept_0_10[[#This Row],[V_mag_adj]]/20)*SIN(RADIANS(_10sept_0_10[[#This Row],[V_phase]]))</f>
        <v>1.7328004780089477E-4</v>
      </c>
    </row>
    <row r="16" spans="1:11" x14ac:dyDescent="0.25">
      <c r="A16">
        <v>-167</v>
      </c>
      <c r="B16">
        <v>-30.85</v>
      </c>
      <c r="C16">
        <v>67.41</v>
      </c>
      <c r="D16">
        <v>-30.92</v>
      </c>
      <c r="E16">
        <v>65.02</v>
      </c>
      <c r="F16">
        <f>_10sept_0_10[[#This Row],[H_mag]]-40</f>
        <v>-70.849999999999994</v>
      </c>
      <c r="G16">
        <f>_10sept_0_10[[#This Row],[V_mag]]-40</f>
        <v>-70.92</v>
      </c>
      <c r="H16">
        <f>10^(_10sept_0_10[[#This Row],[H_mag_adj]]/20)*COS(RADIANS(_10sept_0_10[[#This Row],[H_phase]]))</f>
        <v>1.1014960881952777E-4</v>
      </c>
      <c r="I16">
        <f>10^(_10sept_0_10[[#This Row],[H_mag_adj]]/20)*SIN(RADIANS(_10sept_0_10[[#This Row],[H_phase]]))</f>
        <v>2.6474766981337563E-4</v>
      </c>
      <c r="J16">
        <f>10^(_10sept_0_10[[#This Row],[V_mag_adj]]/20)*COS(RADIANS(_10sept_0_10[[#This Row],[V_phase]]))</f>
        <v>1.2012212587592028E-4</v>
      </c>
      <c r="K16">
        <f>10^(_10sept_0_10[[#This Row],[V_mag_adj]]/20)*SIN(RADIANS(_10sept_0_10[[#This Row],[V_phase]]))</f>
        <v>2.5783767139983196E-4</v>
      </c>
    </row>
    <row r="17" spans="1:11" x14ac:dyDescent="0.25">
      <c r="A17">
        <v>-166</v>
      </c>
      <c r="B17">
        <v>-29.85</v>
      </c>
      <c r="C17">
        <v>86.09</v>
      </c>
      <c r="D17">
        <v>-29.9</v>
      </c>
      <c r="E17">
        <v>85.22</v>
      </c>
      <c r="F17">
        <f>_10sept_0_10[[#This Row],[H_mag]]-40</f>
        <v>-69.849999999999994</v>
      </c>
      <c r="G17">
        <f>_10sept_0_10[[#This Row],[V_mag]]-40</f>
        <v>-69.900000000000006</v>
      </c>
      <c r="H17">
        <f>10^(_10sept_0_10[[#This Row],[H_mag_adj]]/20)*COS(RADIANS(_10sept_0_10[[#This Row],[H_phase]]))</f>
        <v>2.1939007983512337E-5</v>
      </c>
      <c r="I17">
        <f>10^(_10sept_0_10[[#This Row],[H_mag_adj]]/20)*SIN(RADIANS(_10sept_0_10[[#This Row],[H_phase]]))</f>
        <v>3.2098737762820779E-4</v>
      </c>
      <c r="J17">
        <f>10^(_10sept_0_10[[#This Row],[V_mag_adj]]/20)*COS(RADIANS(_10sept_0_10[[#This Row],[V_phase]]))</f>
        <v>2.6656391865945587E-5</v>
      </c>
      <c r="K17">
        <f>10^(_10sept_0_10[[#This Row],[V_mag_adj]]/20)*SIN(RADIANS(_10sept_0_10[[#This Row],[V_phase]]))</f>
        <v>3.1877693768647144E-4</v>
      </c>
    </row>
    <row r="18" spans="1:11" x14ac:dyDescent="0.25">
      <c r="A18">
        <v>-165</v>
      </c>
      <c r="B18">
        <v>-28.62</v>
      </c>
      <c r="C18">
        <v>105.68</v>
      </c>
      <c r="D18">
        <v>-28.83</v>
      </c>
      <c r="E18">
        <v>105.36</v>
      </c>
      <c r="F18">
        <f>_10sept_0_10[[#This Row],[H_mag]]-40</f>
        <v>-68.62</v>
      </c>
      <c r="G18">
        <f>_10sept_0_10[[#This Row],[V_mag]]-40</f>
        <v>-68.83</v>
      </c>
      <c r="H18">
        <f>10^(_10sept_0_10[[#This Row],[H_mag_adj]]/20)*COS(RADIANS(_10sept_0_10[[#This Row],[H_phase]]))</f>
        <v>-1.0018179792801231E-4</v>
      </c>
      <c r="I18">
        <f>10^(_10sept_0_10[[#This Row],[H_mag_adj]]/20)*SIN(RADIANS(_10sept_0_10[[#This Row],[H_phase]]))</f>
        <v>3.5688626320602793E-4</v>
      </c>
      <c r="J18">
        <f>10^(_10sept_0_10[[#This Row],[V_mag_adj]]/20)*COS(RADIANS(_10sept_0_10[[#This Row],[V_phase]]))</f>
        <v>-9.5841602271118549E-5</v>
      </c>
      <c r="K18">
        <f>10^(_10sept_0_10[[#This Row],[V_mag_adj]]/20)*SIN(RADIANS(_10sept_0_10[[#This Row],[V_phase]]))</f>
        <v>3.489019626973244E-4</v>
      </c>
    </row>
    <row r="19" spans="1:11" x14ac:dyDescent="0.25">
      <c r="A19">
        <v>-164</v>
      </c>
      <c r="B19">
        <v>-27.83</v>
      </c>
      <c r="C19">
        <v>122.54</v>
      </c>
      <c r="D19">
        <v>-27.84</v>
      </c>
      <c r="E19">
        <v>122.58</v>
      </c>
      <c r="F19">
        <f>_10sept_0_10[[#This Row],[H_mag]]-40</f>
        <v>-67.83</v>
      </c>
      <c r="G19">
        <f>_10sept_0_10[[#This Row],[V_mag]]-40</f>
        <v>-67.84</v>
      </c>
      <c r="H19">
        <f>10^(_10sept_0_10[[#This Row],[H_mag_adj]]/20)*COS(RADIANS(_10sept_0_10[[#This Row],[H_phase]]))</f>
        <v>-2.1836954946909099E-4</v>
      </c>
      <c r="I19">
        <f>10^(_10sept_0_10[[#This Row],[H_mag_adj]]/20)*SIN(RADIANS(_10sept_0_10[[#This Row],[H_phase]]))</f>
        <v>3.4224403430478835E-4</v>
      </c>
      <c r="J19">
        <f>10^(_10sept_0_10[[#This Row],[V_mag_adj]]/20)*COS(RADIANS(_10sept_0_10[[#This Row],[V_phase]]))</f>
        <v>-2.1835689021512539E-4</v>
      </c>
      <c r="K19">
        <f>10^(_10sept_0_10[[#This Row],[V_mag_adj]]/20)*SIN(RADIANS(_10sept_0_10[[#This Row],[V_phase]]))</f>
        <v>3.4169787944479874E-4</v>
      </c>
    </row>
    <row r="20" spans="1:11" x14ac:dyDescent="0.25">
      <c r="A20">
        <v>-163</v>
      </c>
      <c r="B20">
        <v>-26.8</v>
      </c>
      <c r="C20">
        <v>140.13</v>
      </c>
      <c r="D20">
        <v>-26.73</v>
      </c>
      <c r="E20">
        <v>140</v>
      </c>
      <c r="F20">
        <f>_10sept_0_10[[#This Row],[H_mag]]-40</f>
        <v>-66.8</v>
      </c>
      <c r="G20">
        <f>_10sept_0_10[[#This Row],[V_mag]]-40</f>
        <v>-66.73</v>
      </c>
      <c r="H20">
        <f>10^(_10sept_0_10[[#This Row],[H_mag_adj]]/20)*COS(RADIANS(_10sept_0_10[[#This Row],[H_phase]]))</f>
        <v>-3.5081560096787289E-4</v>
      </c>
      <c r="I20">
        <f>10^(_10sept_0_10[[#This Row],[H_mag_adj]]/20)*SIN(RADIANS(_10sept_0_10[[#This Row],[H_phase]]))</f>
        <v>2.9301540437825808E-4</v>
      </c>
      <c r="J20">
        <f>10^(_10sept_0_10[[#This Row],[V_mag_adj]]/20)*COS(RADIANS(_10sept_0_10[[#This Row],[V_phase]]))</f>
        <v>-3.5298314361793207E-4</v>
      </c>
      <c r="K20">
        <f>10^(_10sept_0_10[[#This Row],[V_mag_adj]]/20)*SIN(RADIANS(_10sept_0_10[[#This Row],[V_phase]]))</f>
        <v>2.9618802562160376E-4</v>
      </c>
    </row>
    <row r="21" spans="1:11" x14ac:dyDescent="0.25">
      <c r="A21">
        <v>-162</v>
      </c>
      <c r="B21">
        <v>-25.99</v>
      </c>
      <c r="C21">
        <v>155.41999999999999</v>
      </c>
      <c r="D21">
        <v>-26.16</v>
      </c>
      <c r="E21">
        <v>155.15</v>
      </c>
      <c r="F21">
        <f>_10sept_0_10[[#This Row],[H_mag]]-40</f>
        <v>-65.989999999999995</v>
      </c>
      <c r="G21">
        <f>_10sept_0_10[[#This Row],[V_mag]]-40</f>
        <v>-66.16</v>
      </c>
      <c r="H21">
        <f>10^(_10sept_0_10[[#This Row],[H_mag_adj]]/20)*COS(RADIANS(_10sept_0_10[[#This Row],[H_phase]]))</f>
        <v>-4.562953568191484E-4</v>
      </c>
      <c r="I21">
        <f>10^(_10sept_0_10[[#This Row],[H_mag_adj]]/20)*SIN(RADIANS(_10sept_0_10[[#This Row],[H_phase]]))</f>
        <v>2.0871569208176825E-4</v>
      </c>
      <c r="J21">
        <f>10^(_10sept_0_10[[#This Row],[V_mag_adj]]/20)*COS(RADIANS(_10sept_0_10[[#This Row],[V_phase]]))</f>
        <v>-4.4648213234479409E-4</v>
      </c>
      <c r="K21">
        <f>10^(_10sept_0_10[[#This Row],[V_mag_adj]]/20)*SIN(RADIANS(_10sept_0_10[[#This Row],[V_phase]]))</f>
        <v>2.0677671573575025E-4</v>
      </c>
    </row>
    <row r="22" spans="1:11" x14ac:dyDescent="0.25">
      <c r="A22">
        <v>-161</v>
      </c>
      <c r="B22">
        <v>-25.16</v>
      </c>
      <c r="C22">
        <v>171.05</v>
      </c>
      <c r="D22">
        <v>-25.3</v>
      </c>
      <c r="E22">
        <v>170.64</v>
      </c>
      <c r="F22">
        <f>_10sept_0_10[[#This Row],[H_mag]]-40</f>
        <v>-65.16</v>
      </c>
      <c r="G22">
        <f>_10sept_0_10[[#This Row],[V_mag]]-40</f>
        <v>-65.3</v>
      </c>
      <c r="H22">
        <f>10^(_10sept_0_10[[#This Row],[H_mag_adj]]/20)*COS(RADIANS(_10sept_0_10[[#This Row],[H_phase]]))</f>
        <v>-5.4535560900068438E-4</v>
      </c>
      <c r="I22">
        <f>10^(_10sept_0_10[[#This Row],[H_mag_adj]]/20)*SIN(RADIANS(_10sept_0_10[[#This Row],[H_phase]]))</f>
        <v>8.5888059090252888E-5</v>
      </c>
      <c r="J22">
        <f>10^(_10sept_0_10[[#This Row],[V_mag_adj]]/20)*COS(RADIANS(_10sept_0_10[[#This Row],[V_phase]]))</f>
        <v>-5.3601746626984886E-4</v>
      </c>
      <c r="K22">
        <f>10^(_10sept_0_10[[#This Row],[V_mag_adj]]/20)*SIN(RADIANS(_10sept_0_10[[#This Row],[V_phase]]))</f>
        <v>8.8352693905110249E-5</v>
      </c>
    </row>
    <row r="23" spans="1:11" x14ac:dyDescent="0.25">
      <c r="A23">
        <v>-160</v>
      </c>
      <c r="B23">
        <v>-24.59</v>
      </c>
      <c r="C23">
        <v>-174.58</v>
      </c>
      <c r="D23">
        <v>-24.65</v>
      </c>
      <c r="E23">
        <v>-175.51</v>
      </c>
      <c r="F23">
        <f>_10sept_0_10[[#This Row],[H_mag]]-40</f>
        <v>-64.59</v>
      </c>
      <c r="G23">
        <f>_10sept_0_10[[#This Row],[V_mag]]-40</f>
        <v>-64.650000000000006</v>
      </c>
      <c r="H23">
        <f>10^(_10sept_0_10[[#This Row],[H_mag_adj]]/20)*COS(RADIANS(_10sept_0_10[[#This Row],[H_phase]]))</f>
        <v>-5.8688625611205366E-4</v>
      </c>
      <c r="I23">
        <f>10^(_10sept_0_10[[#This Row],[H_mag_adj]]/20)*SIN(RADIANS(_10sept_0_10[[#This Row],[H_phase]]))</f>
        <v>-5.5683784264196156E-5</v>
      </c>
      <c r="J23">
        <f>10^(_10sept_0_10[[#This Row],[V_mag_adj]]/20)*COS(RADIANS(_10sept_0_10[[#This Row],[V_phase]]))</f>
        <v>-5.8366695528259223E-4</v>
      </c>
      <c r="K23">
        <f>10^(_10sept_0_10[[#This Row],[V_mag_adj]]/20)*SIN(RADIANS(_10sept_0_10[[#This Row],[V_phase]]))</f>
        <v>-4.5833086930705222E-5</v>
      </c>
    </row>
    <row r="24" spans="1:11" x14ac:dyDescent="0.25">
      <c r="A24">
        <v>-159</v>
      </c>
      <c r="B24">
        <v>-24.19</v>
      </c>
      <c r="C24">
        <v>-162.47999999999999</v>
      </c>
      <c r="D24">
        <v>-24.19</v>
      </c>
      <c r="E24">
        <v>-162.53</v>
      </c>
      <c r="F24">
        <f>_10sept_0_10[[#This Row],[H_mag]]-40</f>
        <v>-64.19</v>
      </c>
      <c r="G24">
        <f>_10sept_0_10[[#This Row],[V_mag]]-40</f>
        <v>-64.19</v>
      </c>
      <c r="H24">
        <f>10^(_10sept_0_10[[#This Row],[H_mag_adj]]/20)*COS(RADIANS(_10sept_0_10[[#This Row],[H_phase]]))</f>
        <v>-5.8866968864956098E-4</v>
      </c>
      <c r="I24">
        <f>10^(_10sept_0_10[[#This Row],[H_mag_adj]]/20)*SIN(RADIANS(_10sept_0_10[[#This Row],[H_phase]]))</f>
        <v>-1.8583277713848505E-4</v>
      </c>
      <c r="J24">
        <f>10^(_10sept_0_10[[#This Row],[V_mag_adj]]/20)*COS(RADIANS(_10sept_0_10[[#This Row],[V_phase]]))</f>
        <v>-5.8883163417114946E-4</v>
      </c>
      <c r="K24">
        <f>10^(_10sept_0_10[[#This Row],[V_mag_adj]]/20)*SIN(RADIANS(_10sept_0_10[[#This Row],[V_phase]]))</f>
        <v>-1.8531899523013422E-4</v>
      </c>
    </row>
    <row r="25" spans="1:11" x14ac:dyDescent="0.25">
      <c r="A25">
        <v>-158</v>
      </c>
      <c r="B25">
        <v>-24.1</v>
      </c>
      <c r="C25">
        <v>-149.22999999999999</v>
      </c>
      <c r="D25">
        <v>-23.98</v>
      </c>
      <c r="E25">
        <v>-150.19999999999999</v>
      </c>
      <c r="F25">
        <f>_10sept_0_10[[#This Row],[H_mag]]-40</f>
        <v>-64.099999999999994</v>
      </c>
      <c r="G25">
        <f>_10sept_0_10[[#This Row],[V_mag]]-40</f>
        <v>-63.980000000000004</v>
      </c>
      <c r="H25">
        <f>10^(_10sept_0_10[[#This Row],[H_mag_adj]]/20)*COS(RADIANS(_10sept_0_10[[#This Row],[H_phase]]))</f>
        <v>-5.3593036298787457E-4</v>
      </c>
      <c r="I25">
        <f>10^(_10sept_0_10[[#This Row],[H_mag_adj]]/20)*SIN(RADIANS(_10sept_0_10[[#This Row],[H_phase]]))</f>
        <v>-3.1909840335226671E-4</v>
      </c>
      <c r="J25">
        <f>10^(_10sept_0_10[[#This Row],[V_mag_adj]]/20)*COS(RADIANS(_10sept_0_10[[#This Row],[V_phase]]))</f>
        <v>-5.4878515692536743E-4</v>
      </c>
      <c r="K25">
        <f>10^(_10sept_0_10[[#This Row],[V_mag_adj]]/20)*SIN(RADIANS(_10sept_0_10[[#This Row],[V_phase]]))</f>
        <v>-3.1429222277920896E-4</v>
      </c>
    </row>
    <row r="26" spans="1:11" x14ac:dyDescent="0.25">
      <c r="A26">
        <v>-157</v>
      </c>
      <c r="B26">
        <v>-24.19</v>
      </c>
      <c r="C26">
        <v>-137.30000000000001</v>
      </c>
      <c r="D26">
        <v>-24.16</v>
      </c>
      <c r="E26">
        <v>-138.44999999999999</v>
      </c>
      <c r="F26">
        <f>_10sept_0_10[[#This Row],[H_mag]]-40</f>
        <v>-64.19</v>
      </c>
      <c r="G26">
        <f>_10sept_0_10[[#This Row],[V_mag]]-40</f>
        <v>-64.16</v>
      </c>
      <c r="H26">
        <f>10^(_10sept_0_10[[#This Row],[H_mag_adj]]/20)*COS(RADIANS(_10sept_0_10[[#This Row],[H_phase]]))</f>
        <v>-4.536666686722998E-4</v>
      </c>
      <c r="I26">
        <f>10^(_10sept_0_10[[#This Row],[H_mag_adj]]/20)*SIN(RADIANS(_10sept_0_10[[#This Row],[H_phase]]))</f>
        <v>-4.1863155295504263E-4</v>
      </c>
      <c r="J26">
        <f>10^(_10sept_0_10[[#This Row],[V_mag_adj]]/20)*COS(RADIANS(_10sept_0_10[[#This Row],[V_phase]]))</f>
        <v>-4.6357557151109185E-4</v>
      </c>
      <c r="K26">
        <f>10^(_10sept_0_10[[#This Row],[V_mag_adj]]/20)*SIN(RADIANS(_10sept_0_10[[#This Row],[V_phase]]))</f>
        <v>-4.1085877742898886E-4</v>
      </c>
    </row>
    <row r="27" spans="1:11" x14ac:dyDescent="0.25">
      <c r="A27">
        <v>-156</v>
      </c>
      <c r="B27">
        <v>-24.63</v>
      </c>
      <c r="C27">
        <v>-125.02</v>
      </c>
      <c r="D27">
        <v>-24.65</v>
      </c>
      <c r="E27">
        <v>-126.55</v>
      </c>
      <c r="F27">
        <f>_10sept_0_10[[#This Row],[H_mag]]-40</f>
        <v>-64.63</v>
      </c>
      <c r="G27">
        <f>_10sept_0_10[[#This Row],[V_mag]]-40</f>
        <v>-64.650000000000006</v>
      </c>
      <c r="H27">
        <f>10^(_10sept_0_10[[#This Row],[H_mag_adj]]/20)*COS(RADIANS(_10sept_0_10[[#This Row],[H_phase]]))</f>
        <v>-3.3675009308409444E-4</v>
      </c>
      <c r="I27">
        <f>10^(_10sept_0_10[[#This Row],[H_mag_adj]]/20)*SIN(RADIANS(_10sept_0_10[[#This Row],[H_phase]]))</f>
        <v>-4.8057185266221384E-4</v>
      </c>
      <c r="J27">
        <f>10^(_10sept_0_10[[#This Row],[V_mag_adj]]/20)*COS(RADIANS(_10sept_0_10[[#This Row],[V_phase]]))</f>
        <v>-3.4865773984136546E-4</v>
      </c>
      <c r="K27">
        <f>10^(_10sept_0_10[[#This Row],[V_mag_adj]]/20)*SIN(RADIANS(_10sept_0_10[[#This Row],[V_phase]]))</f>
        <v>-4.70324958932821E-4</v>
      </c>
    </row>
    <row r="28" spans="1:11" x14ac:dyDescent="0.25">
      <c r="A28">
        <v>-155</v>
      </c>
      <c r="B28">
        <v>-25.5</v>
      </c>
      <c r="C28">
        <v>-114.21</v>
      </c>
      <c r="D28">
        <v>-25.43</v>
      </c>
      <c r="E28">
        <v>-113.31</v>
      </c>
      <c r="F28">
        <f>_10sept_0_10[[#This Row],[H_mag]]-40</f>
        <v>-65.5</v>
      </c>
      <c r="G28">
        <f>_10sept_0_10[[#This Row],[V_mag]]-40</f>
        <v>-65.430000000000007</v>
      </c>
      <c r="H28">
        <f>10^(_10sept_0_10[[#This Row],[H_mag_adj]]/20)*COS(RADIANS(_10sept_0_10[[#This Row],[H_phase]]))</f>
        <v>-2.1770627282832264E-4</v>
      </c>
      <c r="I28">
        <f>10^(_10sept_0_10[[#This Row],[H_mag_adj]]/20)*SIN(RADIANS(_10sept_0_10[[#This Row],[H_phase]]))</f>
        <v>-4.8419239140825513E-4</v>
      </c>
      <c r="J28">
        <f>10^(_10sept_0_10[[#This Row],[V_mag_adj]]/20)*COS(RADIANS(_10sept_0_10[[#This Row],[V_phase]]))</f>
        <v>-2.117738885755142E-4</v>
      </c>
      <c r="K28">
        <f>10^(_10sept_0_10[[#This Row],[V_mag_adj]]/20)*SIN(RADIANS(_10sept_0_10[[#This Row],[V_phase]]))</f>
        <v>-4.9149732156774035E-4</v>
      </c>
    </row>
    <row r="29" spans="1:11" x14ac:dyDescent="0.25">
      <c r="A29">
        <v>-154</v>
      </c>
      <c r="B29">
        <v>-26.7</v>
      </c>
      <c r="C29">
        <v>-98.99</v>
      </c>
      <c r="D29">
        <v>-26.64</v>
      </c>
      <c r="E29">
        <v>-100.16</v>
      </c>
      <c r="F29">
        <f>_10sept_0_10[[#This Row],[H_mag]]-40</f>
        <v>-66.7</v>
      </c>
      <c r="G29">
        <f>_10sept_0_10[[#This Row],[V_mag]]-40</f>
        <v>-66.64</v>
      </c>
      <c r="H29">
        <f>10^(_10sept_0_10[[#This Row],[H_mag_adj]]/20)*COS(RADIANS(_10sept_0_10[[#This Row],[H_phase]]))</f>
        <v>-7.2252619473530129E-5</v>
      </c>
      <c r="I29">
        <f>10^(_10sept_0_10[[#This Row],[H_mag_adj]]/20)*SIN(RADIANS(_10sept_0_10[[#This Row],[H_phase]]))</f>
        <v>-4.5670096116543922E-4</v>
      </c>
      <c r="J29">
        <f>10^(_10sept_0_10[[#This Row],[V_mag_adj]]/20)*COS(RADIANS(_10sept_0_10[[#This Row],[V_phase]]))</f>
        <v>-8.2128269056532503E-5</v>
      </c>
      <c r="K29">
        <f>10^(_10sept_0_10[[#This Row],[V_mag_adj]]/20)*SIN(RADIANS(_10sept_0_10[[#This Row],[V_phase]]))</f>
        <v>-4.5828523640168361E-4</v>
      </c>
    </row>
    <row r="30" spans="1:11" x14ac:dyDescent="0.25">
      <c r="A30">
        <v>-153</v>
      </c>
      <c r="B30">
        <v>-28.29</v>
      </c>
      <c r="C30">
        <v>-83.51</v>
      </c>
      <c r="D30">
        <v>-28.4</v>
      </c>
      <c r="E30">
        <v>-83.55</v>
      </c>
      <c r="F30">
        <f>_10sept_0_10[[#This Row],[H_mag]]-40</f>
        <v>-68.289999999999992</v>
      </c>
      <c r="G30">
        <f>_10sept_0_10[[#This Row],[V_mag]]-40</f>
        <v>-68.400000000000006</v>
      </c>
      <c r="H30">
        <f>10^(_10sept_0_10[[#This Row],[H_mag_adj]]/20)*COS(RADIANS(_10sept_0_10[[#This Row],[H_phase]]))</f>
        <v>4.3520408497458262E-5</v>
      </c>
      <c r="I30">
        <f>10^(_10sept_0_10[[#This Row],[H_mag_adj]]/20)*SIN(RADIANS(_10sept_0_10[[#This Row],[H_phase]]))</f>
        <v>-3.8256735689131923E-4</v>
      </c>
      <c r="J30">
        <f>10^(_10sept_0_10[[#This Row],[V_mag_adj]]/20)*COS(RADIANS(_10sept_0_10[[#This Row],[V_phase]]))</f>
        <v>4.2709000036374855E-5</v>
      </c>
      <c r="K30">
        <f>10^(_10sept_0_10[[#This Row],[V_mag_adj]]/20)*SIN(RADIANS(_10sept_0_10[[#This Row],[V_phase]]))</f>
        <v>-3.7778289848864927E-4</v>
      </c>
    </row>
    <row r="31" spans="1:11" x14ac:dyDescent="0.25">
      <c r="A31">
        <v>-152</v>
      </c>
      <c r="B31">
        <v>-30.04</v>
      </c>
      <c r="C31">
        <v>-64.180000000000007</v>
      </c>
      <c r="D31">
        <v>-30.03</v>
      </c>
      <c r="E31">
        <v>-65.45</v>
      </c>
      <c r="F31">
        <f>_10sept_0_10[[#This Row],[H_mag]]-40</f>
        <v>-70.039999999999992</v>
      </c>
      <c r="G31">
        <f>_10sept_0_10[[#This Row],[V_mag]]-40</f>
        <v>-70.03</v>
      </c>
      <c r="H31">
        <f>10^(_10sept_0_10[[#This Row],[H_mag_adj]]/20)*COS(RADIANS(_10sept_0_10[[#This Row],[H_phase]]))</f>
        <v>1.3709871203633752E-4</v>
      </c>
      <c r="I31">
        <f>10^(_10sept_0_10[[#This Row],[H_mag_adj]]/20)*SIN(RADIANS(_10sept_0_10[[#This Row],[H_phase]]))</f>
        <v>-2.8334985026862847E-4</v>
      </c>
      <c r="J31">
        <f>10^(_10sept_0_10[[#This Row],[V_mag_adj]]/20)*COS(RADIANS(_10sept_0_10[[#This Row],[V_phase]]))</f>
        <v>1.3093556406913701E-4</v>
      </c>
      <c r="K31">
        <f>10^(_10sept_0_10[[#This Row],[V_mag_adj]]/20)*SIN(RADIANS(_10sept_0_10[[#This Row],[V_phase]]))</f>
        <v>-2.8664870992905236E-4</v>
      </c>
    </row>
    <row r="32" spans="1:11" x14ac:dyDescent="0.25">
      <c r="A32">
        <v>-151</v>
      </c>
      <c r="B32">
        <v>-31.67</v>
      </c>
      <c r="C32">
        <v>-45.51</v>
      </c>
      <c r="D32">
        <v>-31.57</v>
      </c>
      <c r="E32">
        <v>-45.95</v>
      </c>
      <c r="F32">
        <f>_10sept_0_10[[#This Row],[H_mag]]-40</f>
        <v>-71.67</v>
      </c>
      <c r="G32">
        <f>_10sept_0_10[[#This Row],[V_mag]]-40</f>
        <v>-71.569999999999993</v>
      </c>
      <c r="H32">
        <f>10^(_10sept_0_10[[#This Row],[H_mag_adj]]/20)*COS(RADIANS(_10sept_0_10[[#This Row],[H_phase]]))</f>
        <v>1.8284565878658702E-4</v>
      </c>
      <c r="I32">
        <f>10^(_10sept_0_10[[#This Row],[H_mag_adj]]/20)*SIN(RADIANS(_10sept_0_10[[#This Row],[H_phase]]))</f>
        <v>-1.8613006455775249E-4</v>
      </c>
      <c r="J32">
        <f>10^(_10sept_0_10[[#This Row],[V_mag_adj]]/20)*COS(RADIANS(_10sept_0_10[[#This Row],[V_phase]]))</f>
        <v>1.8351154429153065E-4</v>
      </c>
      <c r="K32">
        <f>10^(_10sept_0_10[[#This Row],[V_mag_adj]]/20)*SIN(RADIANS(_10sept_0_10[[#This Row],[V_phase]]))</f>
        <v>-1.8970019642270905E-4</v>
      </c>
    </row>
    <row r="33" spans="1:11" x14ac:dyDescent="0.25">
      <c r="A33">
        <v>-150</v>
      </c>
      <c r="B33">
        <v>-33.700000000000003</v>
      </c>
      <c r="C33">
        <v>-20.73</v>
      </c>
      <c r="D33">
        <v>-33.68</v>
      </c>
      <c r="E33">
        <v>-24.07</v>
      </c>
      <c r="F33">
        <f>_10sept_0_10[[#This Row],[H_mag]]-40</f>
        <v>-73.7</v>
      </c>
      <c r="G33">
        <f>_10sept_0_10[[#This Row],[V_mag]]-40</f>
        <v>-73.680000000000007</v>
      </c>
      <c r="H33">
        <f>10^(_10sept_0_10[[#This Row],[H_mag_adj]]/20)*COS(RADIANS(_10sept_0_10[[#This Row],[H_phase]]))</f>
        <v>1.9316650148396195E-4</v>
      </c>
      <c r="I33">
        <f>10^(_10sept_0_10[[#This Row],[H_mag_adj]]/20)*SIN(RADIANS(_10sept_0_10[[#This Row],[H_phase]]))</f>
        <v>-7.3107144552401776E-5</v>
      </c>
      <c r="J33">
        <f>10^(_10sept_0_10[[#This Row],[V_mag_adj]]/20)*COS(RADIANS(_10sept_0_10[[#This Row],[V_phase]]))</f>
        <v>1.8901381147959259E-4</v>
      </c>
      <c r="K33">
        <f>10^(_10sept_0_10[[#This Row],[V_mag_adj]]/20)*SIN(RADIANS(_10sept_0_10[[#This Row],[V_phase]]))</f>
        <v>-8.4431221178547894E-5</v>
      </c>
    </row>
    <row r="34" spans="1:11" x14ac:dyDescent="0.25">
      <c r="A34">
        <v>-149</v>
      </c>
      <c r="B34">
        <v>-34.85</v>
      </c>
      <c r="C34">
        <v>3.23</v>
      </c>
      <c r="D34">
        <v>-34.85</v>
      </c>
      <c r="E34">
        <v>0.37</v>
      </c>
      <c r="F34">
        <f>_10sept_0_10[[#This Row],[H_mag]]-40</f>
        <v>-74.849999999999994</v>
      </c>
      <c r="G34">
        <f>_10sept_0_10[[#This Row],[V_mag]]-40</f>
        <v>-74.849999999999994</v>
      </c>
      <c r="H34">
        <f>10^(_10sept_0_10[[#This Row],[H_mag_adj]]/20)*COS(RADIANS(_10sept_0_10[[#This Row],[H_phase]]))</f>
        <v>1.8063817249534193E-4</v>
      </c>
      <c r="I34">
        <f>10^(_10sept_0_10[[#This Row],[H_mag_adj]]/20)*SIN(RADIANS(_10sept_0_10[[#This Row],[H_phase]]))</f>
        <v>1.0194122101825855E-5</v>
      </c>
      <c r="J34">
        <f>10^(_10sept_0_10[[#This Row],[V_mag_adj]]/20)*COS(RADIANS(_10sept_0_10[[#This Row],[V_phase]]))</f>
        <v>1.8092181854770679E-4</v>
      </c>
      <c r="K34">
        <f>10^(_10sept_0_10[[#This Row],[V_mag_adj]]/20)*SIN(RADIANS(_10sept_0_10[[#This Row],[V_phase]]))</f>
        <v>1.1683583673246501E-6</v>
      </c>
    </row>
    <row r="35" spans="1:11" x14ac:dyDescent="0.25">
      <c r="A35">
        <v>-148</v>
      </c>
      <c r="B35">
        <v>-36.04</v>
      </c>
      <c r="C35">
        <v>24.96</v>
      </c>
      <c r="D35">
        <v>-36.18</v>
      </c>
      <c r="E35">
        <v>22.4</v>
      </c>
      <c r="F35">
        <f>_10sept_0_10[[#This Row],[H_mag]]-40</f>
        <v>-76.039999999999992</v>
      </c>
      <c r="G35">
        <f>_10sept_0_10[[#This Row],[V_mag]]-40</f>
        <v>-76.180000000000007</v>
      </c>
      <c r="H35">
        <f>10^(_10sept_0_10[[#This Row],[H_mag_adj]]/20)*COS(RADIANS(_10sept_0_10[[#This Row],[H_phase]]))</f>
        <v>1.4302664936601821E-4</v>
      </c>
      <c r="I35">
        <f>10^(_10sept_0_10[[#This Row],[H_mag_adj]]/20)*SIN(RADIANS(_10sept_0_10[[#This Row],[H_phase]]))</f>
        <v>6.6572898043828252E-5</v>
      </c>
      <c r="J35">
        <f>10^(_10sept_0_10[[#This Row],[V_mag_adj]]/20)*COS(RADIANS(_10sept_0_10[[#This Row],[V_phase]]))</f>
        <v>1.4352532526880205E-4</v>
      </c>
      <c r="K35">
        <f>10^(_10sept_0_10[[#This Row],[V_mag_adj]]/20)*SIN(RADIANS(_10sept_0_10[[#This Row],[V_phase]]))</f>
        <v>5.9156870212600181E-5</v>
      </c>
    </row>
    <row r="36" spans="1:11" x14ac:dyDescent="0.25">
      <c r="A36">
        <v>-147</v>
      </c>
      <c r="B36">
        <v>-37.729999999999997</v>
      </c>
      <c r="C36">
        <v>44.57</v>
      </c>
      <c r="D36">
        <v>-37.81</v>
      </c>
      <c r="E36">
        <v>42.04</v>
      </c>
      <c r="F36">
        <f>_10sept_0_10[[#This Row],[H_mag]]-40</f>
        <v>-77.72999999999999</v>
      </c>
      <c r="G36">
        <f>_10sept_0_10[[#This Row],[V_mag]]-40</f>
        <v>-77.81</v>
      </c>
      <c r="H36">
        <f>10^(_10sept_0_10[[#This Row],[H_mag_adj]]/20)*COS(RADIANS(_10sept_0_10[[#This Row],[H_phase]]))</f>
        <v>9.251667286729703E-5</v>
      </c>
      <c r="I36">
        <f>10^(_10sept_0_10[[#This Row],[H_mag_adj]]/20)*SIN(RADIANS(_10sept_0_10[[#This Row],[H_phase]]))</f>
        <v>9.1138331647298498E-5</v>
      </c>
      <c r="J36">
        <f>10^(_10sept_0_10[[#This Row],[V_mag_adj]]/20)*COS(RADIANS(_10sept_0_10[[#This Row],[V_phase]]))</f>
        <v>9.5565309058590485E-5</v>
      </c>
      <c r="K36">
        <f>10^(_10sept_0_10[[#This Row],[V_mag_adj]]/20)*SIN(RADIANS(_10sept_0_10[[#This Row],[V_phase]]))</f>
        <v>8.6168273391262136E-5</v>
      </c>
    </row>
    <row r="37" spans="1:11" x14ac:dyDescent="0.25">
      <c r="A37">
        <v>-146</v>
      </c>
      <c r="B37">
        <v>-40.020000000000003</v>
      </c>
      <c r="C37">
        <v>60.31</v>
      </c>
      <c r="D37">
        <v>-39.51</v>
      </c>
      <c r="E37">
        <v>52.46</v>
      </c>
      <c r="F37">
        <f>_10sept_0_10[[#This Row],[H_mag]]-40</f>
        <v>-80.02000000000001</v>
      </c>
      <c r="G37">
        <f>_10sept_0_10[[#This Row],[V_mag]]-40</f>
        <v>-79.509999999999991</v>
      </c>
      <c r="H37">
        <f>10^(_10sept_0_10[[#This Row],[H_mag_adj]]/20)*COS(RADIANS(_10sept_0_10[[#This Row],[H_phase]]))</f>
        <v>4.941678814705332E-5</v>
      </c>
      <c r="I37">
        <f>10^(_10sept_0_10[[#This Row],[H_mag_adj]]/20)*SIN(RADIANS(_10sept_0_10[[#This Row],[H_phase]]))</f>
        <v>8.6671997915961803E-5</v>
      </c>
      <c r="J37">
        <f>10^(_10sept_0_10[[#This Row],[V_mag_adj]]/20)*COS(RADIANS(_10sept_0_10[[#This Row],[V_phase]]))</f>
        <v>6.4467669902667536E-5</v>
      </c>
      <c r="K37">
        <f>10^(_10sept_0_10[[#This Row],[V_mag_adj]]/20)*SIN(RADIANS(_10sept_0_10[[#This Row],[V_phase]]))</f>
        <v>8.3894566999253409E-5</v>
      </c>
    </row>
    <row r="38" spans="1:11" x14ac:dyDescent="0.25">
      <c r="A38">
        <v>-145</v>
      </c>
      <c r="B38">
        <v>-43.07</v>
      </c>
      <c r="C38">
        <v>53.97</v>
      </c>
      <c r="D38">
        <v>-44.36</v>
      </c>
      <c r="E38">
        <v>53.92</v>
      </c>
      <c r="F38">
        <f>_10sept_0_10[[#This Row],[H_mag]]-40</f>
        <v>-83.07</v>
      </c>
      <c r="G38">
        <f>_10sept_0_10[[#This Row],[V_mag]]-40</f>
        <v>-84.36</v>
      </c>
      <c r="H38">
        <f>10^(_10sept_0_10[[#This Row],[H_mag_adj]]/20)*COS(RADIANS(_10sept_0_10[[#This Row],[H_phase]]))</f>
        <v>4.1307745904538313E-5</v>
      </c>
      <c r="I38">
        <f>10^(_10sept_0_10[[#This Row],[H_mag_adj]]/20)*SIN(RADIANS(_10sept_0_10[[#This Row],[H_phase]]))</f>
        <v>5.6792677061708024E-5</v>
      </c>
      <c r="J38">
        <f>10^(_10sept_0_10[[#This Row],[V_mag_adj]]/20)*COS(RADIANS(_10sept_0_10[[#This Row],[V_phase]]))</f>
        <v>3.5649388528147775E-5</v>
      </c>
      <c r="K38">
        <f>10^(_10sept_0_10[[#This Row],[V_mag_adj]]/20)*SIN(RADIANS(_10sept_0_10[[#This Row],[V_phase]]))</f>
        <v>4.8923377275567272E-5</v>
      </c>
    </row>
    <row r="39" spans="1:11" x14ac:dyDescent="0.25">
      <c r="A39">
        <v>-144</v>
      </c>
      <c r="B39">
        <v>-46.2</v>
      </c>
      <c r="C39">
        <v>30.17</v>
      </c>
      <c r="D39">
        <v>-46.1</v>
      </c>
      <c r="E39">
        <v>25.28</v>
      </c>
      <c r="F39">
        <f>_10sept_0_10[[#This Row],[H_mag]]-40</f>
        <v>-86.2</v>
      </c>
      <c r="G39">
        <f>_10sept_0_10[[#This Row],[V_mag]]-40</f>
        <v>-86.1</v>
      </c>
      <c r="H39">
        <f>10^(_10sept_0_10[[#This Row],[H_mag_adj]]/20)*COS(RADIANS(_10sept_0_10[[#This Row],[H_phase]]))</f>
        <v>4.2343243233246503E-5</v>
      </c>
      <c r="I39">
        <f>10^(_10sept_0_10[[#This Row],[H_mag_adj]]/20)*SIN(RADIANS(_10sept_0_10[[#This Row],[H_phase]]))</f>
        <v>2.4614684062762373E-5</v>
      </c>
      <c r="J39">
        <f>10^(_10sept_0_10[[#This Row],[V_mag_adj]]/20)*COS(RADIANS(_10sept_0_10[[#This Row],[V_phase]]))</f>
        <v>4.4800175373739048E-5</v>
      </c>
      <c r="K39">
        <f>10^(_10sept_0_10[[#This Row],[V_mag_adj]]/20)*SIN(RADIANS(_10sept_0_10[[#This Row],[V_phase]]))</f>
        <v>2.1157816573721812E-5</v>
      </c>
    </row>
    <row r="40" spans="1:11" x14ac:dyDescent="0.25">
      <c r="A40">
        <v>-143</v>
      </c>
      <c r="B40">
        <v>-42.39</v>
      </c>
      <c r="C40">
        <v>-12.26</v>
      </c>
      <c r="D40">
        <v>-42.09</v>
      </c>
      <c r="E40">
        <v>-9.35</v>
      </c>
      <c r="F40">
        <f>_10sept_0_10[[#This Row],[H_mag]]-40</f>
        <v>-82.39</v>
      </c>
      <c r="G40">
        <f>_10sept_0_10[[#This Row],[V_mag]]-40</f>
        <v>-82.09</v>
      </c>
      <c r="H40">
        <f>10^(_10sept_0_10[[#This Row],[H_mag_adj]]/20)*COS(RADIANS(_10sept_0_10[[#This Row],[H_phase]]))</f>
        <v>7.4213141877745774E-5</v>
      </c>
      <c r="I40">
        <f>10^(_10sept_0_10[[#This Row],[H_mag_adj]]/20)*SIN(RADIANS(_10sept_0_10[[#This Row],[H_phase]]))</f>
        <v>-1.6126816380056833E-5</v>
      </c>
      <c r="J40">
        <f>10^(_10sept_0_10[[#This Row],[V_mag_adj]]/20)*COS(RADIANS(_10sept_0_10[[#This Row],[V_phase]]))</f>
        <v>7.7569577998243697E-5</v>
      </c>
      <c r="K40">
        <f>10^(_10sept_0_10[[#This Row],[V_mag_adj]]/20)*SIN(RADIANS(_10sept_0_10[[#This Row],[V_phase]]))</f>
        <v>-1.2772022962652786E-5</v>
      </c>
    </row>
    <row r="41" spans="1:11" x14ac:dyDescent="0.25">
      <c r="A41">
        <v>-142</v>
      </c>
      <c r="B41">
        <v>-37.49</v>
      </c>
      <c r="C41">
        <v>-9.81</v>
      </c>
      <c r="D41">
        <v>-37.14</v>
      </c>
      <c r="E41">
        <v>-12.27</v>
      </c>
      <c r="F41">
        <f>_10sept_0_10[[#This Row],[H_mag]]-40</f>
        <v>-77.490000000000009</v>
      </c>
      <c r="G41">
        <f>_10sept_0_10[[#This Row],[V_mag]]-40</f>
        <v>-77.14</v>
      </c>
      <c r="H41">
        <f>10^(_10sept_0_10[[#This Row],[H_mag_adj]]/20)*COS(RADIANS(_10sept_0_10[[#This Row],[H_phase]]))</f>
        <v>1.3155366128761095E-4</v>
      </c>
      <c r="I41">
        <f>10^(_10sept_0_10[[#This Row],[H_mag_adj]]/20)*SIN(RADIANS(_10sept_0_10[[#This Row],[H_phase]]))</f>
        <v>-2.2746909159386039E-5</v>
      </c>
      <c r="J41">
        <f>10^(_10sept_0_10[[#This Row],[V_mag_adj]]/20)*COS(RADIANS(_10sept_0_10[[#This Row],[V_phase]]))</f>
        <v>1.3582019195574791E-4</v>
      </c>
      <c r="K41">
        <f>10^(_10sept_0_10[[#This Row],[V_mag_adj]]/20)*SIN(RADIANS(_10sept_0_10[[#This Row],[V_phase]]))</f>
        <v>-2.9539103359326265E-5</v>
      </c>
    </row>
    <row r="42" spans="1:11" x14ac:dyDescent="0.25">
      <c r="A42">
        <v>-141</v>
      </c>
      <c r="B42">
        <v>-34.659999999999997</v>
      </c>
      <c r="C42">
        <v>-0.24</v>
      </c>
      <c r="D42">
        <v>-34.32</v>
      </c>
      <c r="E42">
        <v>-2.13</v>
      </c>
      <c r="F42">
        <f>_10sept_0_10[[#This Row],[H_mag]]-40</f>
        <v>-74.66</v>
      </c>
      <c r="G42">
        <f>_10sept_0_10[[#This Row],[V_mag]]-40</f>
        <v>-74.319999999999993</v>
      </c>
      <c r="H42">
        <f>10^(_10sept_0_10[[#This Row],[H_mag_adj]]/20)*COS(RADIANS(_10sept_0_10[[#This Row],[H_phase]]))</f>
        <v>1.8492523954020655E-4</v>
      </c>
      <c r="I42">
        <f>10^(_10sept_0_10[[#This Row],[H_mag_adj]]/20)*SIN(RADIANS(_10sept_0_10[[#This Row],[H_phase]]))</f>
        <v>-7.7461756247955504E-7</v>
      </c>
      <c r="J42">
        <f>10^(_10sept_0_10[[#This Row],[V_mag_adj]]/20)*COS(RADIANS(_10sept_0_10[[#This Row],[V_phase]]))</f>
        <v>1.9217630075125722E-4</v>
      </c>
      <c r="K42">
        <f>10^(_10sept_0_10[[#This Row],[V_mag_adj]]/20)*SIN(RADIANS(_10sept_0_10[[#This Row],[V_phase]]))</f>
        <v>-7.1475455639618525E-6</v>
      </c>
    </row>
    <row r="43" spans="1:11" x14ac:dyDescent="0.25">
      <c r="A43">
        <v>-140</v>
      </c>
      <c r="B43">
        <v>-32.53</v>
      </c>
      <c r="C43">
        <v>11.22</v>
      </c>
      <c r="D43">
        <v>-32.39</v>
      </c>
      <c r="E43">
        <v>10.32</v>
      </c>
      <c r="F43">
        <f>_10sept_0_10[[#This Row],[H_mag]]-40</f>
        <v>-72.53</v>
      </c>
      <c r="G43">
        <f>_10sept_0_10[[#This Row],[V_mag]]-40</f>
        <v>-72.39</v>
      </c>
      <c r="H43">
        <f>10^(_10sept_0_10[[#This Row],[H_mag_adj]]/20)*COS(RADIANS(_10sept_0_10[[#This Row],[H_phase]]))</f>
        <v>2.3180303044270168E-4</v>
      </c>
      <c r="I43">
        <f>10^(_10sept_0_10[[#This Row],[H_mag_adj]]/20)*SIN(RADIANS(_10sept_0_10[[#This Row],[H_phase]]))</f>
        <v>4.5982328684647487E-5</v>
      </c>
      <c r="J43">
        <f>10^(_10sept_0_10[[#This Row],[V_mag_adj]]/20)*COS(RADIANS(_10sept_0_10[[#This Row],[V_phase]]))</f>
        <v>2.3627445985545265E-4</v>
      </c>
      <c r="K43">
        <f>10^(_10sept_0_10[[#This Row],[V_mag_adj]]/20)*SIN(RADIANS(_10sept_0_10[[#This Row],[V_phase]]))</f>
        <v>4.302355121603874E-5</v>
      </c>
    </row>
    <row r="44" spans="1:11" x14ac:dyDescent="0.25">
      <c r="A44">
        <v>-139</v>
      </c>
      <c r="B44">
        <v>-31.08</v>
      </c>
      <c r="C44">
        <v>25.5</v>
      </c>
      <c r="D44">
        <v>-31.17</v>
      </c>
      <c r="E44">
        <v>25.55</v>
      </c>
      <c r="F44">
        <f>_10sept_0_10[[#This Row],[H_mag]]-40</f>
        <v>-71.08</v>
      </c>
      <c r="G44">
        <f>_10sept_0_10[[#This Row],[V_mag]]-40</f>
        <v>-71.17</v>
      </c>
      <c r="H44">
        <f>10^(_10sept_0_10[[#This Row],[H_mag_adj]]/20)*COS(RADIANS(_10sept_0_10[[#This Row],[H_phase]]))</f>
        <v>2.5205089770026528E-4</v>
      </c>
      <c r="I44">
        <f>10^(_10sept_0_10[[#This Row],[H_mag_adj]]/20)*SIN(RADIANS(_10sept_0_10[[#This Row],[H_phase]]))</f>
        <v>1.202221111976335E-4</v>
      </c>
      <c r="J44">
        <f>10^(_10sept_0_10[[#This Row],[V_mag_adj]]/20)*COS(RADIANS(_10sept_0_10[[#This Row],[V_phase]]))</f>
        <v>2.4934879564328301E-4</v>
      </c>
      <c r="K44">
        <f>10^(_10sept_0_10[[#This Row],[V_mag_adj]]/20)*SIN(RADIANS(_10sept_0_10[[#This Row],[V_phase]]))</f>
        <v>1.1920048854351772E-4</v>
      </c>
    </row>
    <row r="45" spans="1:11" x14ac:dyDescent="0.25">
      <c r="A45">
        <v>-138</v>
      </c>
      <c r="B45">
        <v>-29.81</v>
      </c>
      <c r="C45">
        <v>44.48</v>
      </c>
      <c r="D45">
        <v>-29.66</v>
      </c>
      <c r="E45">
        <v>43.51</v>
      </c>
      <c r="F45">
        <f>_10sept_0_10[[#This Row],[H_mag]]-40</f>
        <v>-69.81</v>
      </c>
      <c r="G45">
        <f>_10sept_0_10[[#This Row],[V_mag]]-40</f>
        <v>-69.66</v>
      </c>
      <c r="H45">
        <f>10^(_10sept_0_10[[#This Row],[H_mag_adj]]/20)*COS(RADIANS(_10sept_0_10[[#This Row],[H_phase]]))</f>
        <v>2.3061681831742259E-4</v>
      </c>
      <c r="I45">
        <f>10^(_10sept_0_10[[#This Row],[H_mag_adj]]/20)*SIN(RADIANS(_10sept_0_10[[#This Row],[H_phase]]))</f>
        <v>2.2646833118833361E-4</v>
      </c>
      <c r="J45">
        <f>10^(_10sept_0_10[[#This Row],[V_mag_adj]]/20)*COS(RADIANS(_10sept_0_10[[#This Row],[V_phase]]))</f>
        <v>2.3850103285830414E-4</v>
      </c>
      <c r="K45">
        <f>10^(_10sept_0_10[[#This Row],[V_mag_adj]]/20)*SIN(RADIANS(_10sept_0_10[[#This Row],[V_phase]]))</f>
        <v>2.2640815456894601E-4</v>
      </c>
    </row>
    <row r="46" spans="1:11" x14ac:dyDescent="0.25">
      <c r="A46">
        <v>-137</v>
      </c>
      <c r="B46">
        <v>-28.64</v>
      </c>
      <c r="C46">
        <v>63.41</v>
      </c>
      <c r="D46">
        <v>-28.78</v>
      </c>
      <c r="E46">
        <v>63.75</v>
      </c>
      <c r="F46">
        <f>_10sept_0_10[[#This Row],[H_mag]]-40</f>
        <v>-68.64</v>
      </c>
      <c r="G46">
        <f>_10sept_0_10[[#This Row],[V_mag]]-40</f>
        <v>-68.78</v>
      </c>
      <c r="H46">
        <f>10^(_10sept_0_10[[#This Row],[H_mag_adj]]/20)*COS(RADIANS(_10sept_0_10[[#This Row],[H_phase]]))</f>
        <v>1.6553621076661234E-4</v>
      </c>
      <c r="I46">
        <f>10^(_10sept_0_10[[#This Row],[H_mag_adj]]/20)*SIN(RADIANS(_10sept_0_10[[#This Row],[H_phase]]))</f>
        <v>3.3071233040909807E-4</v>
      </c>
      <c r="J46">
        <f>10^(_10sept_0_10[[#This Row],[V_mag_adj]]/20)*COS(RADIANS(_10sept_0_10[[#This Row],[V_phase]]))</f>
        <v>1.6095550467970279E-4</v>
      </c>
      <c r="K46">
        <f>10^(_10sept_0_10[[#This Row],[V_mag_adj]]/20)*SIN(RADIANS(_10sept_0_10[[#This Row],[V_phase]]))</f>
        <v>3.2638547613637528E-4</v>
      </c>
    </row>
    <row r="47" spans="1:11" x14ac:dyDescent="0.25">
      <c r="A47">
        <v>-136</v>
      </c>
      <c r="B47">
        <v>-27.78</v>
      </c>
      <c r="C47">
        <v>82.53</v>
      </c>
      <c r="D47">
        <v>-27.82</v>
      </c>
      <c r="E47">
        <v>82.77</v>
      </c>
      <c r="F47">
        <f>_10sept_0_10[[#This Row],[H_mag]]-40</f>
        <v>-67.78</v>
      </c>
      <c r="G47">
        <f>_10sept_0_10[[#This Row],[V_mag]]-40</f>
        <v>-67.819999999999993</v>
      </c>
      <c r="H47">
        <f>10^(_10sept_0_10[[#This Row],[H_mag_adj]]/20)*COS(RADIANS(_10sept_0_10[[#This Row],[H_phase]]))</f>
        <v>5.3084400931234239E-5</v>
      </c>
      <c r="I47">
        <f>10^(_10sept_0_10[[#This Row],[H_mag_adj]]/20)*SIN(RADIANS(_10sept_0_10[[#This Row],[H_phase]]))</f>
        <v>4.0485400780142678E-4</v>
      </c>
      <c r="J47">
        <f>10^(_10sept_0_10[[#This Row],[V_mag_adj]]/20)*COS(RADIANS(_10sept_0_10[[#This Row],[V_phase]]))</f>
        <v>5.1151984846029569E-5</v>
      </c>
      <c r="K47">
        <f>10^(_10sept_0_10[[#This Row],[V_mag_adj]]/20)*SIN(RADIANS(_10sept_0_10[[#This Row],[V_phase]]))</f>
        <v>4.0321167427197988E-4</v>
      </c>
    </row>
    <row r="48" spans="1:11" x14ac:dyDescent="0.25">
      <c r="A48">
        <v>-135</v>
      </c>
      <c r="B48">
        <v>-26.85</v>
      </c>
      <c r="C48">
        <v>103.79</v>
      </c>
      <c r="D48">
        <v>-26.8</v>
      </c>
      <c r="E48">
        <v>103.12</v>
      </c>
      <c r="F48">
        <f>_10sept_0_10[[#This Row],[H_mag]]-40</f>
        <v>-66.849999999999994</v>
      </c>
      <c r="G48">
        <f>_10sept_0_10[[#This Row],[V_mag]]-40</f>
        <v>-66.8</v>
      </c>
      <c r="H48">
        <f>10^(_10sept_0_10[[#This Row],[H_mag_adj]]/20)*COS(RADIANS(_10sept_0_10[[#This Row],[H_phase]]))</f>
        <v>-1.0832796633241949E-4</v>
      </c>
      <c r="I48">
        <f>10^(_10sept_0_10[[#This Row],[H_mag_adj]]/20)*SIN(RADIANS(_10sept_0_10[[#This Row],[H_phase]]))</f>
        <v>4.4136500460654457E-4</v>
      </c>
      <c r="J48">
        <f>10^(_10sept_0_10[[#This Row],[V_mag_adj]]/20)*COS(RADIANS(_10sept_0_10[[#This Row],[V_phase]]))</f>
        <v>-1.037550311176334E-4</v>
      </c>
      <c r="K48">
        <f>10^(_10sept_0_10[[#This Row],[V_mag_adj]]/20)*SIN(RADIANS(_10sept_0_10[[#This Row],[V_phase]]))</f>
        <v>4.4515672139504178E-4</v>
      </c>
    </row>
    <row r="49" spans="1:11" x14ac:dyDescent="0.25">
      <c r="A49">
        <v>-134</v>
      </c>
      <c r="B49">
        <v>-25.8</v>
      </c>
      <c r="C49">
        <v>123.48</v>
      </c>
      <c r="D49">
        <v>-25.84</v>
      </c>
      <c r="E49">
        <v>122.65</v>
      </c>
      <c r="F49">
        <f>_10sept_0_10[[#This Row],[H_mag]]-40</f>
        <v>-65.8</v>
      </c>
      <c r="G49">
        <f>_10sept_0_10[[#This Row],[V_mag]]-40</f>
        <v>-65.84</v>
      </c>
      <c r="H49">
        <f>10^(_10sept_0_10[[#This Row],[H_mag_adj]]/20)*COS(RADIANS(_10sept_0_10[[#This Row],[H_phase]]))</f>
        <v>-2.8291786468361799E-4</v>
      </c>
      <c r="I49">
        <f>10^(_10sept_0_10[[#This Row],[H_mag_adj]]/20)*SIN(RADIANS(_10sept_0_10[[#This Row],[H_phase]]))</f>
        <v>4.2776661982020053E-4</v>
      </c>
      <c r="J49">
        <f>10^(_10sept_0_10[[#This Row],[V_mag_adj]]/20)*COS(RADIANS(_10sept_0_10[[#This Row],[V_phase]]))</f>
        <v>-2.7542038706172112E-4</v>
      </c>
      <c r="K49">
        <f>10^(_10sept_0_10[[#This Row],[V_mag_adj]]/20)*SIN(RADIANS(_10sept_0_10[[#This Row],[V_phase]]))</f>
        <v>4.298359749842499E-4</v>
      </c>
    </row>
    <row r="50" spans="1:11" x14ac:dyDescent="0.25">
      <c r="A50">
        <v>-133</v>
      </c>
      <c r="B50">
        <v>-25.04</v>
      </c>
      <c r="C50">
        <v>142.63</v>
      </c>
      <c r="D50">
        <v>-25.09</v>
      </c>
      <c r="E50">
        <v>141.47999999999999</v>
      </c>
      <c r="F50">
        <f>_10sept_0_10[[#This Row],[H_mag]]-40</f>
        <v>-65.039999999999992</v>
      </c>
      <c r="G50">
        <f>_10sept_0_10[[#This Row],[V_mag]]-40</f>
        <v>-65.09</v>
      </c>
      <c r="H50">
        <f>10^(_10sept_0_10[[#This Row],[H_mag_adj]]/20)*COS(RADIANS(_10sept_0_10[[#This Row],[H_phase]]))</f>
        <v>-4.4485757642958869E-4</v>
      </c>
      <c r="I50">
        <f>10^(_10sept_0_10[[#This Row],[H_mag_adj]]/20)*SIN(RADIANS(_10sept_0_10[[#This Row],[H_phase]]))</f>
        <v>3.3975036295013852E-4</v>
      </c>
      <c r="J50">
        <f>10^(_10sept_0_10[[#This Row],[V_mag_adj]]/20)*COS(RADIANS(_10sept_0_10[[#This Row],[V_phase]]))</f>
        <v>-4.3543540751936853E-4</v>
      </c>
      <c r="K50">
        <f>10^(_10sept_0_10[[#This Row],[V_mag_adj]]/20)*SIN(RADIANS(_10sept_0_10[[#This Row],[V_phase]]))</f>
        <v>3.4660919751226831E-4</v>
      </c>
    </row>
    <row r="51" spans="1:11" x14ac:dyDescent="0.25">
      <c r="A51">
        <v>-132</v>
      </c>
      <c r="B51">
        <v>-24.36</v>
      </c>
      <c r="C51">
        <v>160.84</v>
      </c>
      <c r="D51">
        <v>-24.4</v>
      </c>
      <c r="E51">
        <v>160.33000000000001</v>
      </c>
      <c r="F51">
        <f>_10sept_0_10[[#This Row],[H_mag]]-40</f>
        <v>-64.36</v>
      </c>
      <c r="G51">
        <f>_10sept_0_10[[#This Row],[V_mag]]-40</f>
        <v>-64.400000000000006</v>
      </c>
      <c r="H51">
        <f>10^(_10sept_0_10[[#This Row],[H_mag_adj]]/20)*COS(RADIANS(_10sept_0_10[[#This Row],[H_phase]]))</f>
        <v>-5.7180846029498533E-4</v>
      </c>
      <c r="I51">
        <f>10^(_10sept_0_10[[#This Row],[H_mag_adj]]/20)*SIN(RADIANS(_10sept_0_10[[#This Row],[H_phase]]))</f>
        <v>1.9867727445007629E-4</v>
      </c>
      <c r="J51">
        <f>10^(_10sept_0_10[[#This Row],[V_mag_adj]]/20)*COS(RADIANS(_10sept_0_10[[#This Row],[V_phase]]))</f>
        <v>-5.6739837738761247E-4</v>
      </c>
      <c r="K51">
        <f>10^(_10sept_0_10[[#This Row],[V_mag_adj]]/20)*SIN(RADIANS(_10sept_0_10[[#This Row],[V_phase]]))</f>
        <v>2.0282291810346534E-4</v>
      </c>
    </row>
    <row r="52" spans="1:11" x14ac:dyDescent="0.25">
      <c r="A52">
        <v>-131</v>
      </c>
      <c r="B52">
        <v>-23.97</v>
      </c>
      <c r="C52">
        <v>179.44</v>
      </c>
      <c r="D52">
        <v>-24</v>
      </c>
      <c r="E52">
        <v>179.03</v>
      </c>
      <c r="F52">
        <f>_10sept_0_10[[#This Row],[H_mag]]-40</f>
        <v>-63.97</v>
      </c>
      <c r="G52">
        <f>_10sept_0_10[[#This Row],[V_mag]]-40</f>
        <v>-64</v>
      </c>
      <c r="H52">
        <f>10^(_10sept_0_10[[#This Row],[H_mag_adj]]/20)*COS(RADIANS(_10sept_0_10[[#This Row],[H_phase]]))</f>
        <v>-6.3311012062808661E-4</v>
      </c>
      <c r="I52">
        <f>10^(_10sept_0_10[[#This Row],[H_mag_adj]]/20)*SIN(RADIANS(_10sept_0_10[[#This Row],[H_phase]]))</f>
        <v>6.1881164817212317E-6</v>
      </c>
      <c r="J52">
        <f>10^(_10sept_0_10[[#This Row],[V_mag_adj]]/20)*COS(RADIANS(_10sept_0_10[[#This Row],[V_phase]]))</f>
        <v>-6.3086692586837416E-4</v>
      </c>
      <c r="K52">
        <f>10^(_10sept_0_10[[#This Row],[V_mag_adj]]/20)*SIN(RADIANS(_10sept_0_10[[#This Row],[V_phase]]))</f>
        <v>1.068140434978428E-5</v>
      </c>
    </row>
    <row r="53" spans="1:11" x14ac:dyDescent="0.25">
      <c r="A53">
        <v>-130</v>
      </c>
      <c r="B53">
        <v>-23.83</v>
      </c>
      <c r="C53">
        <v>-161.74</v>
      </c>
      <c r="D53">
        <v>-23.83</v>
      </c>
      <c r="E53">
        <v>-161.88</v>
      </c>
      <c r="F53">
        <f>_10sept_0_10[[#This Row],[H_mag]]-40</f>
        <v>-63.83</v>
      </c>
      <c r="G53">
        <f>_10sept_0_10[[#This Row],[V_mag]]-40</f>
        <v>-63.83</v>
      </c>
      <c r="H53">
        <f>10^(_10sept_0_10[[#This Row],[H_mag_adj]]/20)*COS(RADIANS(_10sept_0_10[[#This Row],[H_phase]]))</f>
        <v>-6.1102789368806451E-4</v>
      </c>
      <c r="I53">
        <f>10^(_10sept_0_10[[#This Row],[H_mag_adj]]/20)*SIN(RADIANS(_10sept_0_10[[#This Row],[H_phase]]))</f>
        <v>-2.0160502958720315E-4</v>
      </c>
      <c r="J53">
        <f>10^(_10sept_0_10[[#This Row],[V_mag_adj]]/20)*COS(RADIANS(_10sept_0_10[[#This Row],[V_phase]]))</f>
        <v>-6.1151868314500695E-4</v>
      </c>
      <c r="K53">
        <f>10^(_10sept_0_10[[#This Row],[V_mag_adj]]/20)*SIN(RADIANS(_10sept_0_10[[#This Row],[V_phase]]))</f>
        <v>-2.0011140643233261E-4</v>
      </c>
    </row>
    <row r="54" spans="1:11" x14ac:dyDescent="0.25">
      <c r="A54">
        <v>-129</v>
      </c>
      <c r="B54">
        <v>-23.96</v>
      </c>
      <c r="C54">
        <v>-141.56</v>
      </c>
      <c r="D54">
        <v>-23.94</v>
      </c>
      <c r="E54">
        <v>-142.77000000000001</v>
      </c>
      <c r="F54">
        <f>_10sept_0_10[[#This Row],[H_mag]]-40</f>
        <v>-63.96</v>
      </c>
      <c r="G54">
        <f>_10sept_0_10[[#This Row],[V_mag]]-40</f>
        <v>-63.94</v>
      </c>
      <c r="H54">
        <f>10^(_10sept_0_10[[#This Row],[H_mag_adj]]/20)*COS(RADIANS(_10sept_0_10[[#This Row],[H_phase]]))</f>
        <v>-4.9648455133862314E-4</v>
      </c>
      <c r="I54">
        <f>10^(_10sept_0_10[[#This Row],[H_mag_adj]]/20)*SIN(RADIANS(_10sept_0_10[[#This Row],[H_phase]]))</f>
        <v>-3.9407347174229496E-4</v>
      </c>
      <c r="J54">
        <f>10^(_10sept_0_10[[#This Row],[V_mag_adj]]/20)*COS(RADIANS(_10sept_0_10[[#This Row],[V_phase]]))</f>
        <v>-5.0585890067221984E-4</v>
      </c>
      <c r="K54">
        <f>10^(_10sept_0_10[[#This Row],[V_mag_adj]]/20)*SIN(RADIANS(_10sept_0_10[[#This Row],[V_phase]]))</f>
        <v>-3.8438543882189055E-4</v>
      </c>
    </row>
    <row r="55" spans="1:11" x14ac:dyDescent="0.25">
      <c r="A55">
        <v>-128</v>
      </c>
      <c r="B55">
        <v>-24.24</v>
      </c>
      <c r="C55">
        <v>-118.3</v>
      </c>
      <c r="D55">
        <v>-24.23</v>
      </c>
      <c r="E55">
        <v>-120.32</v>
      </c>
      <c r="F55">
        <f>_10sept_0_10[[#This Row],[H_mag]]-40</f>
        <v>-64.239999999999995</v>
      </c>
      <c r="G55">
        <f>_10sept_0_10[[#This Row],[V_mag]]-40</f>
        <v>-64.23</v>
      </c>
      <c r="H55">
        <f>10^(_10sept_0_10[[#This Row],[H_mag_adj]]/20)*COS(RADIANS(_10sept_0_10[[#This Row],[H_phase]]))</f>
        <v>-2.9097732980974412E-4</v>
      </c>
      <c r="I55">
        <f>10^(_10sept_0_10[[#This Row],[H_mag_adj]]/20)*SIN(RADIANS(_10sept_0_10[[#This Row],[H_phase]]))</f>
        <v>-5.4040354599197457E-4</v>
      </c>
      <c r="J55">
        <f>10^(_10sept_0_10[[#This Row],[V_mag_adj]]/20)*COS(RADIANS(_10sept_0_10[[#This Row],[V_phase]]))</f>
        <v>-3.1020177142893025E-4</v>
      </c>
      <c r="K55">
        <f>10^(_10sept_0_10[[#This Row],[V_mag_adj]]/20)*SIN(RADIANS(_10sept_0_10[[#This Row],[V_phase]]))</f>
        <v>-5.3042157943259554E-4</v>
      </c>
    </row>
    <row r="56" spans="1:11" x14ac:dyDescent="0.25">
      <c r="A56">
        <v>-127</v>
      </c>
      <c r="B56">
        <v>-24.64</v>
      </c>
      <c r="C56">
        <v>-94.41</v>
      </c>
      <c r="D56">
        <v>-24.56</v>
      </c>
      <c r="E56">
        <v>-95.37</v>
      </c>
      <c r="F56">
        <f>_10sept_0_10[[#This Row],[H_mag]]-40</f>
        <v>-64.64</v>
      </c>
      <c r="G56">
        <f>_10sept_0_10[[#This Row],[V_mag]]-40</f>
        <v>-64.56</v>
      </c>
      <c r="H56">
        <f>10^(_10sept_0_10[[#This Row],[H_mag_adj]]/20)*COS(RADIANS(_10sept_0_10[[#This Row],[H_phase]]))</f>
        <v>-4.5069948547907339E-5</v>
      </c>
      <c r="I56">
        <f>10^(_10sept_0_10[[#This Row],[H_mag_adj]]/20)*SIN(RADIANS(_10sept_0_10[[#This Row],[H_phase]]))</f>
        <v>-5.8440281282499246E-4</v>
      </c>
      <c r="J56">
        <f>10^(_10sept_0_10[[#This Row],[V_mag_adj]]/20)*COS(RADIANS(_10sept_0_10[[#This Row],[V_phase]]))</f>
        <v>-5.536249369298883E-5</v>
      </c>
      <c r="K56">
        <f>10^(_10sept_0_10[[#This Row],[V_mag_adj]]/20)*SIN(RADIANS(_10sept_0_10[[#This Row],[V_phase]]))</f>
        <v>-5.8896533117022264E-4</v>
      </c>
    </row>
    <row r="57" spans="1:11" x14ac:dyDescent="0.25">
      <c r="A57">
        <v>-126</v>
      </c>
      <c r="B57">
        <v>-24.28</v>
      </c>
      <c r="C57">
        <v>-66.709999999999994</v>
      </c>
      <c r="D57">
        <v>-24.2</v>
      </c>
      <c r="E57">
        <v>-67.2</v>
      </c>
      <c r="F57">
        <f>_10sept_0_10[[#This Row],[H_mag]]-40</f>
        <v>-64.28</v>
      </c>
      <c r="G57">
        <f>_10sept_0_10[[#This Row],[V_mag]]-40</f>
        <v>-64.2</v>
      </c>
      <c r="H57">
        <f>10^(_10sept_0_10[[#This Row],[H_mag_adj]]/20)*COS(RADIANS(_10sept_0_10[[#This Row],[H_phase]]))</f>
        <v>2.4155743312072856E-4</v>
      </c>
      <c r="I57">
        <f>10^(_10sept_0_10[[#This Row],[H_mag_adj]]/20)*SIN(RADIANS(_10sept_0_10[[#This Row],[H_phase]]))</f>
        <v>-5.6115966025708315E-4</v>
      </c>
      <c r="J57">
        <f>10^(_10sept_0_10[[#This Row],[V_mag_adj]]/20)*COS(RADIANS(_10sept_0_10[[#This Row],[V_phase]]))</f>
        <v>2.3894017374978763E-4</v>
      </c>
      <c r="K57">
        <f>10^(_10sept_0_10[[#This Row],[V_mag_adj]]/20)*SIN(RADIANS(_10sept_0_10[[#This Row],[V_phase]]))</f>
        <v>-5.6841621166974301E-4</v>
      </c>
    </row>
    <row r="58" spans="1:11" x14ac:dyDescent="0.25">
      <c r="A58">
        <v>-125</v>
      </c>
      <c r="B58">
        <v>-23.26</v>
      </c>
      <c r="C58">
        <v>-40.6</v>
      </c>
      <c r="D58">
        <v>-23.25</v>
      </c>
      <c r="E58">
        <v>-40.53</v>
      </c>
      <c r="F58">
        <f>_10sept_0_10[[#This Row],[H_mag]]-40</f>
        <v>-63.260000000000005</v>
      </c>
      <c r="G58">
        <f>_10sept_0_10[[#This Row],[V_mag]]-40</f>
        <v>-63.25</v>
      </c>
      <c r="H58">
        <f>10^(_10sept_0_10[[#This Row],[H_mag_adj]]/20)*COS(RADIANS(_10sept_0_10[[#This Row],[H_phase]]))</f>
        <v>5.2167135267814258E-4</v>
      </c>
      <c r="I58">
        <f>10^(_10sept_0_10[[#This Row],[H_mag_adj]]/20)*SIN(RADIANS(_10sept_0_10[[#This Row],[H_phase]]))</f>
        <v>-4.4712642625833066E-4</v>
      </c>
      <c r="J58">
        <f>10^(_10sept_0_10[[#This Row],[V_mag_adj]]/20)*COS(RADIANS(_10sept_0_10[[#This Row],[V_phase]]))</f>
        <v>5.2281880222571422E-4</v>
      </c>
      <c r="K58">
        <f>10^(_10sept_0_10[[#This Row],[V_mag_adj]]/20)*SIN(RADIANS(_10sept_0_10[[#This Row],[V_phase]]))</f>
        <v>-4.4700308611993856E-4</v>
      </c>
    </row>
    <row r="59" spans="1:11" x14ac:dyDescent="0.25">
      <c r="A59">
        <v>-124</v>
      </c>
      <c r="B59">
        <v>-21.89</v>
      </c>
      <c r="C59">
        <v>-18.079999999999998</v>
      </c>
      <c r="D59">
        <v>-21.97</v>
      </c>
      <c r="E59">
        <v>-18.739999999999998</v>
      </c>
      <c r="F59">
        <f>_10sept_0_10[[#This Row],[H_mag]]-40</f>
        <v>-61.89</v>
      </c>
      <c r="G59">
        <f>_10sept_0_10[[#This Row],[V_mag]]-40</f>
        <v>-61.97</v>
      </c>
      <c r="H59">
        <f>10^(_10sept_0_10[[#This Row],[H_mag_adj]]/20)*COS(RADIANS(_10sept_0_10[[#This Row],[H_phase]]))</f>
        <v>7.6473123575010753E-4</v>
      </c>
      <c r="I59">
        <f>10^(_10sept_0_10[[#This Row],[H_mag_adj]]/20)*SIN(RADIANS(_10sept_0_10[[#This Row],[H_phase]]))</f>
        <v>-2.4965727070665325E-4</v>
      </c>
      <c r="J59">
        <f>10^(_10sept_0_10[[#This Row],[V_mag_adj]]/20)*COS(RADIANS(_10sept_0_10[[#This Row],[V_phase]]))</f>
        <v>7.5482045035812515E-4</v>
      </c>
      <c r="K59">
        <f>10^(_10sept_0_10[[#This Row],[V_mag_adj]]/20)*SIN(RADIANS(_10sept_0_10[[#This Row],[V_phase]]))</f>
        <v>-2.5608010382085594E-4</v>
      </c>
    </row>
    <row r="60" spans="1:11" x14ac:dyDescent="0.25">
      <c r="A60">
        <v>-123</v>
      </c>
      <c r="B60">
        <v>-20.73</v>
      </c>
      <c r="C60">
        <v>-0.59</v>
      </c>
      <c r="D60">
        <v>-20.86</v>
      </c>
      <c r="E60">
        <v>-1.05</v>
      </c>
      <c r="F60">
        <f>_10sept_0_10[[#This Row],[H_mag]]-40</f>
        <v>-60.730000000000004</v>
      </c>
      <c r="G60">
        <f>_10sept_0_10[[#This Row],[V_mag]]-40</f>
        <v>-60.86</v>
      </c>
      <c r="H60">
        <f>10^(_10sept_0_10[[#This Row],[H_mag_adj]]/20)*COS(RADIANS(_10sept_0_10[[#This Row],[H_phase]]))</f>
        <v>9.1934173038195918E-4</v>
      </c>
      <c r="I60">
        <f>10^(_10sept_0_10[[#This Row],[H_mag_adj]]/20)*SIN(RADIANS(_10sept_0_10[[#This Row],[H_phase]]))</f>
        <v>-9.4672033142269003E-6</v>
      </c>
      <c r="J60">
        <f>10^(_10sept_0_10[[#This Row],[V_mag_adj]]/20)*COS(RADIANS(_10sept_0_10[[#This Row],[V_phase]]))</f>
        <v>9.0558051421692318E-4</v>
      </c>
      <c r="K60">
        <f>10^(_10sept_0_10[[#This Row],[V_mag_adj]]/20)*SIN(RADIANS(_10sept_0_10[[#This Row],[V_phase]]))</f>
        <v>-1.659748777467326E-5</v>
      </c>
    </row>
    <row r="61" spans="1:11" x14ac:dyDescent="0.25">
      <c r="A61">
        <v>-122</v>
      </c>
      <c r="B61">
        <v>-19.73</v>
      </c>
      <c r="C61">
        <v>15.61</v>
      </c>
      <c r="D61">
        <v>-19.79</v>
      </c>
      <c r="E61">
        <v>15.33</v>
      </c>
      <c r="F61">
        <f>_10sept_0_10[[#This Row],[H_mag]]-40</f>
        <v>-59.730000000000004</v>
      </c>
      <c r="G61">
        <f>_10sept_0_10[[#This Row],[V_mag]]-40</f>
        <v>-59.79</v>
      </c>
      <c r="H61">
        <f>10^(_10sept_0_10[[#This Row],[H_mag_adj]]/20)*COS(RADIANS(_10sept_0_10[[#This Row],[H_phase]]))</f>
        <v>9.935241426427138E-4</v>
      </c>
      <c r="I61">
        <f>10^(_10sept_0_10[[#This Row],[H_mag_adj]]/20)*SIN(RADIANS(_10sept_0_10[[#This Row],[H_phase]]))</f>
        <v>2.7758385437624524E-4</v>
      </c>
      <c r="J61">
        <f>10^(_10sept_0_10[[#This Row],[V_mag_adj]]/20)*COS(RADIANS(_10sept_0_10[[#This Row],[V_phase]]))</f>
        <v>9.880201755351392E-4</v>
      </c>
      <c r="K61">
        <f>10^(_10sept_0_10[[#This Row],[V_mag_adj]]/20)*SIN(RADIANS(_10sept_0_10[[#This Row],[V_phase]]))</f>
        <v>2.7084785653173232E-4</v>
      </c>
    </row>
    <row r="62" spans="1:11" x14ac:dyDescent="0.25">
      <c r="A62">
        <v>-121</v>
      </c>
      <c r="B62">
        <v>-19.22</v>
      </c>
      <c r="C62">
        <v>30.97</v>
      </c>
      <c r="D62">
        <v>-19.25</v>
      </c>
      <c r="E62">
        <v>30.06</v>
      </c>
      <c r="F62">
        <f>_10sept_0_10[[#This Row],[H_mag]]-40</f>
        <v>-59.22</v>
      </c>
      <c r="G62">
        <f>_10sept_0_10[[#This Row],[V_mag]]-40</f>
        <v>-59.25</v>
      </c>
      <c r="H62">
        <f>10^(_10sept_0_10[[#This Row],[H_mag_adj]]/20)*COS(RADIANS(_10sept_0_10[[#This Row],[H_phase]]))</f>
        <v>9.3799850784074483E-4</v>
      </c>
      <c r="I62">
        <f>10^(_10sept_0_10[[#This Row],[H_mag_adj]]/20)*SIN(RADIANS(_10sept_0_10[[#This Row],[H_phase]]))</f>
        <v>5.629381232389398E-4</v>
      </c>
      <c r="J62">
        <f>10^(_10sept_0_10[[#This Row],[V_mag_adj]]/20)*COS(RADIANS(_10sept_0_10[[#This Row],[V_phase]]))</f>
        <v>9.4355612838054016E-4</v>
      </c>
      <c r="K62">
        <f>10^(_10sept_0_10[[#This Row],[V_mag_adj]]/20)*SIN(RADIANS(_10sept_0_10[[#This Row],[V_phase]]))</f>
        <v>5.4608063510121273E-4</v>
      </c>
    </row>
    <row r="63" spans="1:11" x14ac:dyDescent="0.25">
      <c r="A63">
        <v>-120</v>
      </c>
      <c r="B63">
        <v>-18.98</v>
      </c>
      <c r="C63">
        <v>44.85</v>
      </c>
      <c r="D63">
        <v>-19.03</v>
      </c>
      <c r="E63">
        <v>44.9</v>
      </c>
      <c r="F63">
        <f>_10sept_0_10[[#This Row],[H_mag]]-40</f>
        <v>-58.980000000000004</v>
      </c>
      <c r="G63">
        <f>_10sept_0_10[[#This Row],[V_mag]]-40</f>
        <v>-59.03</v>
      </c>
      <c r="H63">
        <f>10^(_10sept_0_10[[#This Row],[H_mag_adj]]/20)*COS(RADIANS(_10sept_0_10[[#This Row],[H_phase]]))</f>
        <v>7.9729494581452993E-4</v>
      </c>
      <c r="I63">
        <f>10^(_10sept_0_10[[#This Row],[H_mag_adj]]/20)*SIN(RADIANS(_10sept_0_10[[#This Row],[H_phase]]))</f>
        <v>7.9313121036166123E-4</v>
      </c>
      <c r="J63">
        <f>10^(_10sept_0_10[[#This Row],[V_mag_adj]]/20)*COS(RADIANS(_10sept_0_10[[#This Row],[V_phase]]))</f>
        <v>7.9203006529769541E-4</v>
      </c>
      <c r="K63">
        <f>10^(_10sept_0_10[[#This Row],[V_mag_adj]]/20)*SIN(RADIANS(_10sept_0_10[[#This Row],[V_phase]]))</f>
        <v>7.8927017293335352E-4</v>
      </c>
    </row>
    <row r="64" spans="1:11" x14ac:dyDescent="0.25">
      <c r="A64">
        <v>-119</v>
      </c>
      <c r="B64">
        <v>-19.13</v>
      </c>
      <c r="C64">
        <v>59.12</v>
      </c>
      <c r="D64">
        <v>-19.11</v>
      </c>
      <c r="E64">
        <v>58.54</v>
      </c>
      <c r="F64">
        <f>_10sept_0_10[[#This Row],[H_mag]]-40</f>
        <v>-59.129999999999995</v>
      </c>
      <c r="G64">
        <f>_10sept_0_10[[#This Row],[V_mag]]-40</f>
        <v>-59.11</v>
      </c>
      <c r="H64">
        <f>10^(_10sept_0_10[[#This Row],[H_mag_adj]]/20)*COS(RADIANS(_10sept_0_10[[#This Row],[H_phase]]))</f>
        <v>5.6731195358349171E-4</v>
      </c>
      <c r="I64">
        <f>10^(_10sept_0_10[[#This Row],[H_mag_adj]]/20)*SIN(RADIANS(_10sept_0_10[[#This Row],[H_phase]]))</f>
        <v>9.4866053332377689E-4</v>
      </c>
      <c r="J64">
        <f>10^(_10sept_0_10[[#This Row],[V_mag_adj]]/20)*COS(RADIANS(_10sept_0_10[[#This Row],[V_phase]]))</f>
        <v>5.7821578694161016E-4</v>
      </c>
      <c r="K64">
        <f>10^(_10sept_0_10[[#This Row],[V_mag_adj]]/20)*SIN(RADIANS(_10sept_0_10[[#This Row],[V_phase]]))</f>
        <v>9.4504271590754049E-4</v>
      </c>
    </row>
    <row r="65" spans="1:11" x14ac:dyDescent="0.25">
      <c r="A65">
        <v>-118</v>
      </c>
      <c r="B65">
        <v>-19.66</v>
      </c>
      <c r="C65">
        <v>74.569999999999993</v>
      </c>
      <c r="D65">
        <v>-19.61</v>
      </c>
      <c r="E65">
        <v>74.45</v>
      </c>
      <c r="F65">
        <f>_10sept_0_10[[#This Row],[H_mag]]-40</f>
        <v>-59.66</v>
      </c>
      <c r="G65">
        <f>_10sept_0_10[[#This Row],[V_mag]]-40</f>
        <v>-59.61</v>
      </c>
      <c r="H65">
        <f>10^(_10sept_0_10[[#This Row],[H_mag_adj]]/20)*COS(RADIANS(_10sept_0_10[[#This Row],[H_phase]]))</f>
        <v>2.7668207469471313E-4</v>
      </c>
      <c r="I65">
        <f>10^(_10sept_0_10[[#This Row],[H_mag_adj]]/20)*SIN(RADIANS(_10sept_0_10[[#This Row],[H_phase]]))</f>
        <v>1.0024375196692145E-3</v>
      </c>
      <c r="J65">
        <f>10^(_10sept_0_10[[#This Row],[V_mag_adj]]/20)*COS(RADIANS(_10sept_0_10[[#This Row],[V_phase]]))</f>
        <v>2.803903866436213E-4</v>
      </c>
      <c r="K65">
        <f>10^(_10sept_0_10[[#This Row],[V_mag_adj]]/20)*SIN(RADIANS(_10sept_0_10[[#This Row],[V_phase]]))</f>
        <v>1.0076396168025212E-3</v>
      </c>
    </row>
    <row r="66" spans="1:11" x14ac:dyDescent="0.25">
      <c r="A66">
        <v>-117</v>
      </c>
      <c r="B66">
        <v>-20.47</v>
      </c>
      <c r="C66">
        <v>91.03</v>
      </c>
      <c r="D66">
        <v>-20.46</v>
      </c>
      <c r="E66">
        <v>90.8</v>
      </c>
      <c r="F66">
        <f>_10sept_0_10[[#This Row],[H_mag]]-40</f>
        <v>-60.47</v>
      </c>
      <c r="G66">
        <f>_10sept_0_10[[#This Row],[V_mag]]-40</f>
        <v>-60.46</v>
      </c>
      <c r="H66">
        <f>10^(_10sept_0_10[[#This Row],[H_mag_adj]]/20)*COS(RADIANS(_10sept_0_10[[#This Row],[H_phase]]))</f>
        <v>-1.7029080571814959E-5</v>
      </c>
      <c r="I66">
        <f>10^(_10sept_0_10[[#This Row],[H_mag_adj]]/20)*SIN(RADIANS(_10sept_0_10[[#This Row],[H_phase]]))</f>
        <v>9.4717411541681527E-4</v>
      </c>
      <c r="J66">
        <f>10^(_10sept_0_10[[#This Row],[V_mag_adj]]/20)*COS(RADIANS(_10sept_0_10[[#This Row],[V_phase]]))</f>
        <v>-1.3241989621582109E-5</v>
      </c>
      <c r="K66">
        <f>10^(_10sept_0_10[[#This Row],[V_mag_adj]]/20)*SIN(RADIANS(_10sept_0_10[[#This Row],[V_phase]]))</f>
        <v>9.4832601527159203E-4</v>
      </c>
    </row>
    <row r="67" spans="1:11" x14ac:dyDescent="0.25">
      <c r="A67">
        <v>-116</v>
      </c>
      <c r="B67">
        <v>-21.37</v>
      </c>
      <c r="C67">
        <v>109.98</v>
      </c>
      <c r="D67">
        <v>-21.39</v>
      </c>
      <c r="E67">
        <v>109.55</v>
      </c>
      <c r="F67">
        <f>_10sept_0_10[[#This Row],[H_mag]]-40</f>
        <v>-61.370000000000005</v>
      </c>
      <c r="G67">
        <f>_10sept_0_10[[#This Row],[V_mag]]-40</f>
        <v>-61.39</v>
      </c>
      <c r="H67">
        <f>10^(_10sept_0_10[[#This Row],[H_mag_adj]]/20)*COS(RADIANS(_10sept_0_10[[#This Row],[H_phase]]))</f>
        <v>-2.9183336844840207E-4</v>
      </c>
      <c r="I67">
        <f>10^(_10sept_0_10[[#This Row],[H_mag_adj]]/20)*SIN(RADIANS(_10sept_0_10[[#This Row],[H_phase]]))</f>
        <v>8.0267726722178042E-4</v>
      </c>
      <c r="J67">
        <f>10^(_10sept_0_10[[#This Row],[V_mag_adj]]/20)*COS(RADIANS(_10sept_0_10[[#This Row],[V_phase]]))</f>
        <v>-2.8514385669166045E-4</v>
      </c>
      <c r="K67">
        <f>10^(_10sept_0_10[[#This Row],[V_mag_adj]]/20)*SIN(RADIANS(_10sept_0_10[[#This Row],[V_phase]]))</f>
        <v>8.0299373498562228E-4</v>
      </c>
    </row>
    <row r="68" spans="1:11" x14ac:dyDescent="0.25">
      <c r="A68">
        <v>-115</v>
      </c>
      <c r="B68">
        <v>-22.61</v>
      </c>
      <c r="C68">
        <v>130.5</v>
      </c>
      <c r="D68">
        <v>-22.56</v>
      </c>
      <c r="E68">
        <v>129.4</v>
      </c>
      <c r="F68">
        <f>_10sept_0_10[[#This Row],[H_mag]]-40</f>
        <v>-62.61</v>
      </c>
      <c r="G68">
        <f>_10sept_0_10[[#This Row],[V_mag]]-40</f>
        <v>-62.56</v>
      </c>
      <c r="H68">
        <f>10^(_10sept_0_10[[#This Row],[H_mag_adj]]/20)*COS(RADIANS(_10sept_0_10[[#This Row],[H_phase]]))</f>
        <v>-4.8088852721788746E-4</v>
      </c>
      <c r="I68">
        <f>10^(_10sept_0_10[[#This Row],[H_mag_adj]]/20)*SIN(RADIANS(_10sept_0_10[[#This Row],[H_phase]]))</f>
        <v>5.6304812344156168E-4</v>
      </c>
      <c r="J68">
        <f>10^(_10sept_0_10[[#This Row],[V_mag_adj]]/20)*COS(RADIANS(_10sept_0_10[[#This Row],[V_phase]]))</f>
        <v>-4.7270410799548599E-4</v>
      </c>
      <c r="K68">
        <f>10^(_10sept_0_10[[#This Row],[V_mag_adj]]/20)*SIN(RADIANS(_10sept_0_10[[#This Row],[V_phase]]))</f>
        <v>5.7547939949411037E-4</v>
      </c>
    </row>
    <row r="69" spans="1:11" x14ac:dyDescent="0.25">
      <c r="A69">
        <v>-114</v>
      </c>
      <c r="B69">
        <v>-23.92</v>
      </c>
      <c r="C69">
        <v>154.46</v>
      </c>
      <c r="D69">
        <v>-23.83</v>
      </c>
      <c r="E69">
        <v>154.5</v>
      </c>
      <c r="F69">
        <f>_10sept_0_10[[#This Row],[H_mag]]-40</f>
        <v>-63.92</v>
      </c>
      <c r="G69">
        <f>_10sept_0_10[[#This Row],[V_mag]]-40</f>
        <v>-63.83</v>
      </c>
      <c r="H69">
        <f>10^(_10sept_0_10[[#This Row],[H_mag_adj]]/20)*COS(RADIANS(_10sept_0_10[[#This Row],[H_phase]]))</f>
        <v>-5.7457073517378464E-4</v>
      </c>
      <c r="I69">
        <f>10^(_10sept_0_10[[#This Row],[H_mag_adj]]/20)*SIN(RADIANS(_10sept_0_10[[#This Row],[H_phase]]))</f>
        <v>2.7454873106652568E-4</v>
      </c>
      <c r="J69">
        <f>10^(_10sept_0_10[[#This Row],[V_mag_adj]]/20)*COS(RADIANS(_10sept_0_10[[#This Row],[V_phase]]))</f>
        <v>-5.8074870299975169E-4</v>
      </c>
      <c r="K69">
        <f>10^(_10sept_0_10[[#This Row],[V_mag_adj]]/20)*SIN(RADIANS(_10sept_0_10[[#This Row],[V_phase]]))</f>
        <v>2.7700292197707215E-4</v>
      </c>
    </row>
    <row r="70" spans="1:11" x14ac:dyDescent="0.25">
      <c r="A70">
        <v>-113</v>
      </c>
      <c r="B70">
        <v>-24.93</v>
      </c>
      <c r="C70">
        <v>-177.33</v>
      </c>
      <c r="D70">
        <v>-24.81</v>
      </c>
      <c r="E70">
        <v>-177.75</v>
      </c>
      <c r="F70">
        <f>_10sept_0_10[[#This Row],[H_mag]]-40</f>
        <v>-64.930000000000007</v>
      </c>
      <c r="G70">
        <f>_10sept_0_10[[#This Row],[V_mag]]-40</f>
        <v>-64.81</v>
      </c>
      <c r="H70">
        <f>10^(_10sept_0_10[[#This Row],[H_mag_adj]]/20)*COS(RADIANS(_10sept_0_10[[#This Row],[H_phase]]))</f>
        <v>-5.6627615568568635E-4</v>
      </c>
      <c r="I70">
        <f>10^(_10sept_0_10[[#This Row],[H_mag_adj]]/20)*SIN(RADIANS(_10sept_0_10[[#This Row],[H_phase]]))</f>
        <v>-2.6407752003366794E-5</v>
      </c>
      <c r="J70">
        <f>10^(_10sept_0_10[[#This Row],[V_mag_adj]]/20)*COS(RADIANS(_10sept_0_10[[#This Row],[V_phase]]))</f>
        <v>-5.7433468597755473E-4</v>
      </c>
      <c r="K70">
        <f>10^(_10sept_0_10[[#This Row],[V_mag_adj]]/20)*SIN(RADIANS(_10sept_0_10[[#This Row],[V_phase]]))</f>
        <v>-2.2565671270274407E-5</v>
      </c>
    </row>
    <row r="71" spans="1:11" x14ac:dyDescent="0.25">
      <c r="A71">
        <v>-112</v>
      </c>
      <c r="B71">
        <v>-25.04</v>
      </c>
      <c r="C71">
        <v>-147.26</v>
      </c>
      <c r="D71">
        <v>-25.09</v>
      </c>
      <c r="E71">
        <v>-148.16</v>
      </c>
      <c r="F71">
        <f>_10sept_0_10[[#This Row],[H_mag]]-40</f>
        <v>-65.039999999999992</v>
      </c>
      <c r="G71">
        <f>_10sept_0_10[[#This Row],[V_mag]]-40</f>
        <v>-65.09</v>
      </c>
      <c r="H71">
        <f>10^(_10sept_0_10[[#This Row],[H_mag_adj]]/20)*COS(RADIANS(_10sept_0_10[[#This Row],[H_phase]]))</f>
        <v>-4.7083082460327828E-4</v>
      </c>
      <c r="I71">
        <f>10^(_10sept_0_10[[#This Row],[H_mag_adj]]/20)*SIN(RADIANS(_10sept_0_10[[#This Row],[H_phase]]))</f>
        <v>-3.0273240169323656E-4</v>
      </c>
      <c r="J71">
        <f>10^(_10sept_0_10[[#This Row],[V_mag_adj]]/20)*COS(RADIANS(_10sept_0_10[[#This Row],[V_phase]]))</f>
        <v>-4.727983585557931E-4</v>
      </c>
      <c r="K71">
        <f>10^(_10sept_0_10[[#This Row],[V_mag_adj]]/20)*SIN(RADIANS(_10sept_0_10[[#This Row],[V_phase]]))</f>
        <v>-2.9360456751999757E-4</v>
      </c>
    </row>
    <row r="72" spans="1:11" x14ac:dyDescent="0.25">
      <c r="A72">
        <v>-111</v>
      </c>
      <c r="B72">
        <v>-24.69</v>
      </c>
      <c r="C72">
        <v>-120.91</v>
      </c>
      <c r="D72">
        <v>-24.61</v>
      </c>
      <c r="E72">
        <v>-121.2</v>
      </c>
      <c r="F72">
        <f>_10sept_0_10[[#This Row],[H_mag]]-40</f>
        <v>-64.69</v>
      </c>
      <c r="G72">
        <f>_10sept_0_10[[#This Row],[V_mag]]-40</f>
        <v>-64.61</v>
      </c>
      <c r="H72">
        <f>10^(_10sept_0_10[[#This Row],[H_mag_adj]]/20)*COS(RADIANS(_10sept_0_10[[#This Row],[H_phase]]))</f>
        <v>-2.9936564595424062E-4</v>
      </c>
      <c r="I72">
        <f>10^(_10sept_0_10[[#This Row],[H_mag_adj]]/20)*SIN(RADIANS(_10sept_0_10[[#This Row],[H_phase]]))</f>
        <v>-5.0000548258275E-4</v>
      </c>
      <c r="J72">
        <f>10^(_10sept_0_10[[#This Row],[V_mag_adj]]/20)*COS(RADIANS(_10sept_0_10[[#This Row],[V_phase]]))</f>
        <v>-3.0468593312413294E-4</v>
      </c>
      <c r="K72">
        <f>10^(_10sept_0_10[[#This Row],[V_mag_adj]]/20)*SIN(RADIANS(_10sept_0_10[[#This Row],[V_phase]]))</f>
        <v>-5.0309627307543962E-4</v>
      </c>
    </row>
    <row r="73" spans="1:11" x14ac:dyDescent="0.25">
      <c r="A73">
        <v>-110</v>
      </c>
      <c r="B73">
        <v>-23.86</v>
      </c>
      <c r="C73">
        <v>-98.37</v>
      </c>
      <c r="D73">
        <v>-24.01</v>
      </c>
      <c r="E73">
        <v>-98.91</v>
      </c>
      <c r="F73">
        <f>_10sept_0_10[[#This Row],[H_mag]]-40</f>
        <v>-63.86</v>
      </c>
      <c r="G73">
        <f>_10sept_0_10[[#This Row],[V_mag]]-40</f>
        <v>-64.010000000000005</v>
      </c>
      <c r="H73">
        <f>10^(_10sept_0_10[[#This Row],[H_mag_adj]]/20)*COS(RADIANS(_10sept_0_10[[#This Row],[H_phase]]))</f>
        <v>-9.3337689186609601E-5</v>
      </c>
      <c r="I73">
        <f>10^(_10sept_0_10[[#This Row],[H_mag_adj]]/20)*SIN(RADIANS(_10sept_0_10[[#This Row],[H_phase]]))</f>
        <v>-6.3437985220357162E-4</v>
      </c>
      <c r="J73">
        <f>10^(_10sept_0_10[[#This Row],[V_mag_adj]]/20)*COS(RADIANS(_10sept_0_10[[#This Row],[V_phase]]))</f>
        <v>-9.7612005262979736E-5</v>
      </c>
      <c r="K73">
        <f>10^(_10sept_0_10[[#This Row],[V_mag_adj]]/20)*SIN(RADIANS(_10sept_0_10[[#This Row],[V_phase]]))</f>
        <v>-6.2262624896319548E-4</v>
      </c>
    </row>
    <row r="74" spans="1:11" x14ac:dyDescent="0.25">
      <c r="A74">
        <v>-109</v>
      </c>
      <c r="B74">
        <v>-23.51</v>
      </c>
      <c r="C74">
        <v>-78.849999999999994</v>
      </c>
      <c r="D74">
        <v>-23.57</v>
      </c>
      <c r="E74">
        <v>-79.709999999999994</v>
      </c>
      <c r="F74">
        <f>_10sept_0_10[[#This Row],[H_mag]]-40</f>
        <v>-63.510000000000005</v>
      </c>
      <c r="G74">
        <f>_10sept_0_10[[#This Row],[V_mag]]-40</f>
        <v>-63.57</v>
      </c>
      <c r="H74">
        <f>10^(_10sept_0_10[[#This Row],[H_mag_adj]]/20)*COS(RADIANS(_10sept_0_10[[#This Row],[H_phase]]))</f>
        <v>1.2909445441378384E-4</v>
      </c>
      <c r="I74">
        <f>10^(_10sept_0_10[[#This Row],[H_mag_adj]]/20)*SIN(RADIANS(_10sept_0_10[[#This Row],[H_phase]]))</f>
        <v>-6.5497394622771748E-4</v>
      </c>
      <c r="J74">
        <f>10^(_10sept_0_10[[#This Row],[V_mag_adj]]/20)*COS(RADIANS(_10sept_0_10[[#This Row],[V_phase]]))</f>
        <v>1.1842832710014696E-4</v>
      </c>
      <c r="K74">
        <f>10^(_10sept_0_10[[#This Row],[V_mag_adj]]/20)*SIN(RADIANS(_10sept_0_10[[#This Row],[V_phase]]))</f>
        <v>-6.523161402097028E-4</v>
      </c>
    </row>
    <row r="75" spans="1:11" x14ac:dyDescent="0.25">
      <c r="A75">
        <v>-108</v>
      </c>
      <c r="B75">
        <v>-23.56</v>
      </c>
      <c r="C75">
        <v>-62.81</v>
      </c>
      <c r="D75">
        <v>-23.54</v>
      </c>
      <c r="E75">
        <v>-63.6</v>
      </c>
      <c r="F75">
        <f>_10sept_0_10[[#This Row],[H_mag]]-40</f>
        <v>-63.56</v>
      </c>
      <c r="G75">
        <f>_10sept_0_10[[#This Row],[V_mag]]-40</f>
        <v>-63.54</v>
      </c>
      <c r="H75">
        <f>10^(_10sept_0_10[[#This Row],[H_mag_adj]]/20)*COS(RADIANS(_10sept_0_10[[#This Row],[H_phase]]))</f>
        <v>3.0329254250258141E-4</v>
      </c>
      <c r="I75">
        <f>10^(_10sept_0_10[[#This Row],[H_mag_adj]]/20)*SIN(RADIANS(_10sept_0_10[[#This Row],[H_phase]]))</f>
        <v>-5.9039689800072042E-4</v>
      </c>
      <c r="J75">
        <f>10^(_10sept_0_10[[#This Row],[V_mag_adj]]/20)*COS(RADIANS(_10sept_0_10[[#This Row],[V_phase]]))</f>
        <v>2.958038490146834E-4</v>
      </c>
      <c r="K75">
        <f>10^(_10sept_0_10[[#This Row],[V_mag_adj]]/20)*SIN(RADIANS(_10sept_0_10[[#This Row],[V_phase]]))</f>
        <v>-5.9589298978149135E-4</v>
      </c>
    </row>
    <row r="76" spans="1:11" x14ac:dyDescent="0.25">
      <c r="A76">
        <v>-107</v>
      </c>
      <c r="B76">
        <v>-24.26</v>
      </c>
      <c r="C76">
        <v>-47.1</v>
      </c>
      <c r="D76">
        <v>-24.27</v>
      </c>
      <c r="E76">
        <v>-47.59</v>
      </c>
      <c r="F76">
        <f>_10sept_0_10[[#This Row],[H_mag]]-40</f>
        <v>-64.260000000000005</v>
      </c>
      <c r="G76">
        <f>_10sept_0_10[[#This Row],[V_mag]]-40</f>
        <v>-64.27</v>
      </c>
      <c r="H76">
        <f>10^(_10sept_0_10[[#This Row],[H_mag_adj]]/20)*COS(RADIANS(_10sept_0_10[[#This Row],[H_phase]]))</f>
        <v>4.1683969076222114E-4</v>
      </c>
      <c r="I76">
        <f>10^(_10sept_0_10[[#This Row],[H_mag_adj]]/20)*SIN(RADIANS(_10sept_0_10[[#This Row],[H_phase]]))</f>
        <v>-4.4857293102765211E-4</v>
      </c>
      <c r="J76">
        <f>10^(_10sept_0_10[[#This Row],[V_mag_adj]]/20)*COS(RADIANS(_10sept_0_10[[#This Row],[V_phase]]))</f>
        <v>4.1251305083484045E-4</v>
      </c>
      <c r="K76">
        <f>10^(_10sept_0_10[[#This Row],[V_mag_adj]]/20)*SIN(RADIANS(_10sept_0_10[[#This Row],[V_phase]]))</f>
        <v>-4.5160111953247592E-4</v>
      </c>
    </row>
    <row r="77" spans="1:11" x14ac:dyDescent="0.25">
      <c r="A77">
        <v>-106</v>
      </c>
      <c r="B77">
        <v>-25.63</v>
      </c>
      <c r="C77">
        <v>-28.46</v>
      </c>
      <c r="D77">
        <v>-25.63</v>
      </c>
      <c r="E77">
        <v>-28.5</v>
      </c>
      <c r="F77">
        <f>_10sept_0_10[[#This Row],[H_mag]]-40</f>
        <v>-65.63</v>
      </c>
      <c r="G77">
        <f>_10sept_0_10[[#This Row],[V_mag]]-40</f>
        <v>-65.63</v>
      </c>
      <c r="H77">
        <f>10^(_10sept_0_10[[#This Row],[H_mag_adj]]/20)*COS(RADIANS(_10sept_0_10[[#This Row],[H_phase]]))</f>
        <v>4.5979367145066217E-4</v>
      </c>
      <c r="I77">
        <f>10^(_10sept_0_10[[#This Row],[H_mag_adj]]/20)*SIN(RADIANS(_10sept_0_10[[#This Row],[H_phase]]))</f>
        <v>-2.4923212538633798E-4</v>
      </c>
      <c r="J77">
        <f>10^(_10sept_0_10[[#This Row],[V_mag_adj]]/20)*COS(RADIANS(_10sept_0_10[[#This Row],[V_phase]]))</f>
        <v>4.5961956256828187E-4</v>
      </c>
      <c r="K77">
        <f>10^(_10sept_0_10[[#This Row],[V_mag_adj]]/20)*SIN(RADIANS(_10sept_0_10[[#This Row],[V_phase]]))</f>
        <v>-2.4955306116177379E-4</v>
      </c>
    </row>
    <row r="78" spans="1:11" x14ac:dyDescent="0.25">
      <c r="A78">
        <v>-105</v>
      </c>
      <c r="B78">
        <v>-27.43</v>
      </c>
      <c r="C78">
        <v>-1.8</v>
      </c>
      <c r="D78">
        <v>-27.49</v>
      </c>
      <c r="E78">
        <v>-2.95</v>
      </c>
      <c r="F78">
        <f>_10sept_0_10[[#This Row],[H_mag]]-40</f>
        <v>-67.430000000000007</v>
      </c>
      <c r="G78">
        <f>_10sept_0_10[[#This Row],[V_mag]]-40</f>
        <v>-67.489999999999995</v>
      </c>
      <c r="H78">
        <f>10^(_10sept_0_10[[#This Row],[H_mag_adj]]/20)*COS(RADIANS(_10sept_0_10[[#This Row],[H_phase]]))</f>
        <v>4.2489894131980536E-4</v>
      </c>
      <c r="I78">
        <f>10^(_10sept_0_10[[#This Row],[H_mag_adj]]/20)*SIN(RADIANS(_10sept_0_10[[#This Row],[H_phase]]))</f>
        <v>-1.3352987171454449E-5</v>
      </c>
      <c r="J78">
        <f>10^(_10sept_0_10[[#This Row],[V_mag_adj]]/20)*COS(RADIANS(_10sept_0_10[[#This Row],[V_phase]]))</f>
        <v>4.2162281417153761E-4</v>
      </c>
      <c r="K78">
        <f>10^(_10sept_0_10[[#This Row],[V_mag_adj]]/20)*SIN(RADIANS(_10sept_0_10[[#This Row],[V_phase]]))</f>
        <v>-2.1727386287400234E-5</v>
      </c>
    </row>
    <row r="79" spans="1:11" x14ac:dyDescent="0.25">
      <c r="A79">
        <v>-104</v>
      </c>
      <c r="B79">
        <v>-28.64</v>
      </c>
      <c r="C79">
        <v>33.340000000000003</v>
      </c>
      <c r="D79">
        <v>-28.66</v>
      </c>
      <c r="E79">
        <v>32.24</v>
      </c>
      <c r="F79">
        <f>_10sept_0_10[[#This Row],[H_mag]]-40</f>
        <v>-68.64</v>
      </c>
      <c r="G79">
        <f>_10sept_0_10[[#This Row],[V_mag]]-40</f>
        <v>-68.66</v>
      </c>
      <c r="H79">
        <f>10^(_10sept_0_10[[#This Row],[H_mag_adj]]/20)*COS(RADIANS(_10sept_0_10[[#This Row],[H_phase]]))</f>
        <v>3.0896328825679109E-4</v>
      </c>
      <c r="I79">
        <f>10^(_10sept_0_10[[#This Row],[H_mag_adj]]/20)*SIN(RADIANS(_10sept_0_10[[#This Row],[H_phase]]))</f>
        <v>2.0325985601966708E-4</v>
      </c>
      <c r="J79">
        <f>10^(_10sept_0_10[[#This Row],[V_mag_adj]]/20)*COS(RADIANS(_10sept_0_10[[#This Row],[V_phase]]))</f>
        <v>3.1208898004552143E-4</v>
      </c>
      <c r="K79">
        <f>10^(_10sept_0_10[[#This Row],[V_mag_adj]]/20)*SIN(RADIANS(_10sept_0_10[[#This Row],[V_phase]]))</f>
        <v>1.9683733584038629E-4</v>
      </c>
    </row>
    <row r="80" spans="1:11" x14ac:dyDescent="0.25">
      <c r="A80">
        <v>-103</v>
      </c>
      <c r="B80">
        <v>-27.89</v>
      </c>
      <c r="C80">
        <v>70.91</v>
      </c>
      <c r="D80">
        <v>-27.94</v>
      </c>
      <c r="E80">
        <v>69.260000000000005</v>
      </c>
      <c r="F80">
        <f>_10sept_0_10[[#This Row],[H_mag]]-40</f>
        <v>-67.89</v>
      </c>
      <c r="G80">
        <f>_10sept_0_10[[#This Row],[V_mag]]-40</f>
        <v>-67.94</v>
      </c>
      <c r="H80">
        <f>10^(_10sept_0_10[[#This Row],[H_mag_adj]]/20)*COS(RADIANS(_10sept_0_10[[#This Row],[H_phase]]))</f>
        <v>1.3186152569884412E-4</v>
      </c>
      <c r="I80">
        <f>10^(_10sept_0_10[[#This Row],[H_mag_adj]]/20)*SIN(RADIANS(_10sept_0_10[[#This Row],[H_phase]]))</f>
        <v>3.8100841672517082E-4</v>
      </c>
      <c r="J80">
        <f>10^(_10sept_0_10[[#This Row],[V_mag_adj]]/20)*COS(RADIANS(_10sept_0_10[[#This Row],[V_phase]]))</f>
        <v>1.4195805711204724E-4</v>
      </c>
      <c r="K80">
        <f>10^(_10sept_0_10[[#This Row],[V_mag_adj]]/20)*SIN(RADIANS(_10sept_0_10[[#This Row],[V_phase]]))</f>
        <v>3.7488936410928016E-4</v>
      </c>
    </row>
    <row r="81" spans="1:11" x14ac:dyDescent="0.25">
      <c r="A81">
        <v>-102</v>
      </c>
      <c r="B81">
        <v>-25.77</v>
      </c>
      <c r="C81">
        <v>100.08</v>
      </c>
      <c r="D81">
        <v>-25.97</v>
      </c>
      <c r="E81">
        <v>98.02</v>
      </c>
      <c r="F81">
        <f>_10sept_0_10[[#This Row],[H_mag]]-40</f>
        <v>-65.77</v>
      </c>
      <c r="G81">
        <f>_10sept_0_10[[#This Row],[V_mag]]-40</f>
        <v>-65.97</v>
      </c>
      <c r="H81">
        <f>10^(_10sept_0_10[[#This Row],[H_mag_adj]]/20)*COS(RADIANS(_10sept_0_10[[#This Row],[H_phase]]))</f>
        <v>-9.007313320175223E-5</v>
      </c>
      <c r="I81">
        <f>10^(_10sept_0_10[[#This Row],[H_mag_adj]]/20)*SIN(RADIANS(_10sept_0_10[[#This Row],[H_phase]]))</f>
        <v>5.0669206085737057E-4</v>
      </c>
      <c r="J81">
        <f>10^(_10sept_0_10[[#This Row],[V_mag_adj]]/20)*COS(RADIANS(_10sept_0_10[[#This Row],[V_phase]]))</f>
        <v>-7.0166952012542684E-5</v>
      </c>
      <c r="K81">
        <f>10^(_10sept_0_10[[#This Row],[V_mag_adj]]/20)*SIN(RADIANS(_10sept_0_10[[#This Row],[V_phase]]))</f>
        <v>4.9800240811655096E-4</v>
      </c>
    </row>
    <row r="82" spans="1:11" x14ac:dyDescent="0.25">
      <c r="A82">
        <v>-101</v>
      </c>
      <c r="B82">
        <v>-23.84</v>
      </c>
      <c r="C82">
        <v>121.11</v>
      </c>
      <c r="D82">
        <v>-24.03</v>
      </c>
      <c r="E82">
        <v>119.19</v>
      </c>
      <c r="F82">
        <f>_10sept_0_10[[#This Row],[H_mag]]-40</f>
        <v>-63.84</v>
      </c>
      <c r="G82">
        <f>_10sept_0_10[[#This Row],[V_mag]]-40</f>
        <v>-64.03</v>
      </c>
      <c r="H82">
        <f>10^(_10sept_0_10[[#This Row],[H_mag_adj]]/20)*COS(RADIANS(_10sept_0_10[[#This Row],[H_phase]]))</f>
        <v>-3.3206566861291605E-4</v>
      </c>
      <c r="I82">
        <f>10^(_10sept_0_10[[#This Row],[H_mag_adj]]/20)*SIN(RADIANS(_10sept_0_10[[#This Row],[H_phase]]))</f>
        <v>5.5025439000413025E-4</v>
      </c>
      <c r="J82">
        <f>10^(_10sept_0_10[[#This Row],[V_mag_adj]]/20)*COS(RADIANS(_10sept_0_10[[#This Row],[V_phase]]))</f>
        <v>-3.0666149914444004E-4</v>
      </c>
      <c r="K82">
        <f>10^(_10sept_0_10[[#This Row],[V_mag_adj]]/20)*SIN(RADIANS(_10sept_0_10[[#This Row],[V_phase]]))</f>
        <v>5.4893109313520507E-4</v>
      </c>
    </row>
    <row r="83" spans="1:11" x14ac:dyDescent="0.25">
      <c r="A83">
        <v>-100</v>
      </c>
      <c r="B83">
        <v>-22.54</v>
      </c>
      <c r="C83">
        <v>138.41</v>
      </c>
      <c r="D83">
        <v>-22.6</v>
      </c>
      <c r="E83">
        <v>136.88</v>
      </c>
      <c r="F83">
        <f>_10sept_0_10[[#This Row],[H_mag]]-40</f>
        <v>-62.54</v>
      </c>
      <c r="G83">
        <f>_10sept_0_10[[#This Row],[V_mag]]-40</f>
        <v>-62.6</v>
      </c>
      <c r="H83">
        <f>10^(_10sept_0_10[[#This Row],[H_mag_adj]]/20)*COS(RADIANS(_10sept_0_10[[#This Row],[H_phase]]))</f>
        <v>-5.5827944392268676E-4</v>
      </c>
      <c r="I83">
        <f>10^(_10sept_0_10[[#This Row],[H_mag_adj]]/20)*SIN(RADIANS(_10sept_0_10[[#This Row],[H_phase]]))</f>
        <v>4.9548946651296801E-4</v>
      </c>
      <c r="J83">
        <f>10^(_10sept_0_10[[#This Row],[V_mag_adj]]/20)*COS(RADIANS(_10sept_0_10[[#This Row],[V_phase]]))</f>
        <v>-5.410999324150104E-4</v>
      </c>
      <c r="K83">
        <f>10^(_10sept_0_10[[#This Row],[V_mag_adj]]/20)*SIN(RADIANS(_10sept_0_10[[#This Row],[V_phase]]))</f>
        <v>5.0670675641646559E-4</v>
      </c>
    </row>
    <row r="84" spans="1:11" x14ac:dyDescent="0.25">
      <c r="A84">
        <v>-99</v>
      </c>
      <c r="B84">
        <v>-21.78</v>
      </c>
      <c r="C84">
        <v>153.41</v>
      </c>
      <c r="D84">
        <v>-21.85</v>
      </c>
      <c r="E84">
        <v>152.19999999999999</v>
      </c>
      <c r="F84">
        <f>_10sept_0_10[[#This Row],[H_mag]]-40</f>
        <v>-61.78</v>
      </c>
      <c r="G84">
        <f>_10sept_0_10[[#This Row],[V_mag]]-40</f>
        <v>-61.85</v>
      </c>
      <c r="H84">
        <f>10^(_10sept_0_10[[#This Row],[H_mag_adj]]/20)*COS(RADIANS(_10sept_0_10[[#This Row],[H_phase]]))</f>
        <v>-7.2853494431628009E-4</v>
      </c>
      <c r="I84">
        <f>10^(_10sept_0_10[[#This Row],[H_mag_adj]]/20)*SIN(RADIANS(_10sept_0_10[[#This Row],[H_phase]]))</f>
        <v>3.6466409929136468E-4</v>
      </c>
      <c r="J84">
        <f>10^(_10sept_0_10[[#This Row],[V_mag_adj]]/20)*COS(RADIANS(_10sept_0_10[[#This Row],[V_phase]]))</f>
        <v>-7.1488732112899632E-4</v>
      </c>
      <c r="K84">
        <f>10^(_10sept_0_10[[#This Row],[V_mag_adj]]/20)*SIN(RADIANS(_10sept_0_10[[#This Row],[V_phase]]))</f>
        <v>3.7691732612932211E-4</v>
      </c>
    </row>
    <row r="85" spans="1:11" x14ac:dyDescent="0.25">
      <c r="A85">
        <v>-98</v>
      </c>
      <c r="B85">
        <v>-21.27</v>
      </c>
      <c r="C85">
        <v>168.89</v>
      </c>
      <c r="D85">
        <v>-21.25</v>
      </c>
      <c r="E85">
        <v>167.75</v>
      </c>
      <c r="F85">
        <f>_10sept_0_10[[#This Row],[H_mag]]-40</f>
        <v>-61.269999999999996</v>
      </c>
      <c r="G85">
        <f>_10sept_0_10[[#This Row],[V_mag]]-40</f>
        <v>-61.25</v>
      </c>
      <c r="H85">
        <f>10^(_10sept_0_10[[#This Row],[H_mag_adj]]/20)*COS(RADIANS(_10sept_0_10[[#This Row],[H_phase]]))</f>
        <v>-8.4778099019676271E-4</v>
      </c>
      <c r="I85">
        <f>10^(_10sept_0_10[[#This Row],[H_mag_adj]]/20)*SIN(RADIANS(_10sept_0_10[[#This Row],[H_phase]]))</f>
        <v>1.6648168389063722E-4</v>
      </c>
      <c r="J85">
        <f>10^(_10sept_0_10[[#This Row],[V_mag_adj]]/20)*COS(RADIANS(_10sept_0_10[[#This Row],[V_phase]]))</f>
        <v>-8.4624727387436086E-4</v>
      </c>
      <c r="K85">
        <f>10^(_10sept_0_10[[#This Row],[V_mag_adj]]/20)*SIN(RADIANS(_10sept_0_10[[#This Row],[V_phase]]))</f>
        <v>1.837382943010707E-4</v>
      </c>
    </row>
    <row r="86" spans="1:11" x14ac:dyDescent="0.25">
      <c r="A86">
        <v>-97</v>
      </c>
      <c r="B86">
        <v>-21.01</v>
      </c>
      <c r="C86">
        <v>-176.07</v>
      </c>
      <c r="D86">
        <v>-21.02</v>
      </c>
      <c r="E86">
        <v>-176.16</v>
      </c>
      <c r="F86">
        <f>_10sept_0_10[[#This Row],[H_mag]]-40</f>
        <v>-61.010000000000005</v>
      </c>
      <c r="G86">
        <f>_10sept_0_10[[#This Row],[V_mag]]-40</f>
        <v>-61.019999999999996</v>
      </c>
      <c r="H86">
        <f>10^(_10sept_0_10[[#This Row],[H_mag_adj]]/20)*COS(RADIANS(_10sept_0_10[[#This Row],[H_phase]]))</f>
        <v>-8.8813209902433173E-4</v>
      </c>
      <c r="I86">
        <f>10^(_10sept_0_10[[#This Row],[H_mag_adj]]/20)*SIN(RADIANS(_10sept_0_10[[#This Row],[H_phase]]))</f>
        <v>-6.1013975145896689E-5</v>
      </c>
      <c r="J86">
        <f>10^(_10sept_0_10[[#This Row],[V_mag_adj]]/20)*COS(RADIANS(_10sept_0_10[[#This Row],[V_phase]]))</f>
        <v>-8.8720482331442147E-4</v>
      </c>
      <c r="K86">
        <f>10^(_10sept_0_10[[#This Row],[V_mag_adj]]/20)*SIN(RADIANS(_10sept_0_10[[#This Row],[V_phase]]))</f>
        <v>-5.9550226594457848E-5</v>
      </c>
    </row>
    <row r="87" spans="1:11" x14ac:dyDescent="0.25">
      <c r="A87">
        <v>-96</v>
      </c>
      <c r="B87">
        <v>-21.07</v>
      </c>
      <c r="C87">
        <v>-157.72999999999999</v>
      </c>
      <c r="D87">
        <v>-21.1</v>
      </c>
      <c r="E87">
        <v>-159.69999999999999</v>
      </c>
      <c r="F87">
        <f>_10sept_0_10[[#This Row],[H_mag]]-40</f>
        <v>-61.07</v>
      </c>
      <c r="G87">
        <f>_10sept_0_10[[#This Row],[V_mag]]-40</f>
        <v>-61.1</v>
      </c>
      <c r="H87">
        <f>10^(_10sept_0_10[[#This Row],[H_mag_adj]]/20)*COS(RADIANS(_10sept_0_10[[#This Row],[H_phase]]))</f>
        <v>-8.1815083569117687E-4</v>
      </c>
      <c r="I87">
        <f>10^(_10sept_0_10[[#This Row],[H_mag_adj]]/20)*SIN(RADIANS(_10sept_0_10[[#This Row],[H_phase]]))</f>
        <v>-3.3504777964666092E-4</v>
      </c>
      <c r="J87">
        <f>10^(_10sept_0_10[[#This Row],[V_mag_adj]]/20)*COS(RADIANS(_10sept_0_10[[#This Row],[V_phase]]))</f>
        <v>-8.2632598884649854E-4</v>
      </c>
      <c r="K87">
        <f>10^(_10sept_0_10[[#This Row],[V_mag_adj]]/20)*SIN(RADIANS(_10sept_0_10[[#This Row],[V_phase]]))</f>
        <v>-3.0566726482491804E-4</v>
      </c>
    </row>
    <row r="88" spans="1:11" x14ac:dyDescent="0.25">
      <c r="A88">
        <v>-95</v>
      </c>
      <c r="B88">
        <v>-21.23</v>
      </c>
      <c r="C88">
        <v>-140.94999999999999</v>
      </c>
      <c r="D88">
        <v>-21.25</v>
      </c>
      <c r="E88">
        <v>-140.66999999999999</v>
      </c>
      <c r="F88">
        <f>_10sept_0_10[[#This Row],[H_mag]]-40</f>
        <v>-61.230000000000004</v>
      </c>
      <c r="G88">
        <f>_10sept_0_10[[#This Row],[V_mag]]-40</f>
        <v>-61.25</v>
      </c>
      <c r="H88">
        <f>10^(_10sept_0_10[[#This Row],[H_mag_adj]]/20)*COS(RADIANS(_10sept_0_10[[#This Row],[H_phase]]))</f>
        <v>-6.7405512907604392E-4</v>
      </c>
      <c r="I88">
        <f>10^(_10sept_0_10[[#This Row],[H_mag_adj]]/20)*SIN(RADIANS(_10sept_0_10[[#This Row],[H_phase]]))</f>
        <v>-5.4681372212115643E-4</v>
      </c>
      <c r="J88">
        <f>10^(_10sept_0_10[[#This Row],[V_mag_adj]]/20)*COS(RADIANS(_10sept_0_10[[#This Row],[V_phase]]))</f>
        <v>-6.6983073555995306E-4</v>
      </c>
      <c r="K88">
        <f>10^(_10sept_0_10[[#This Row],[V_mag_adj]]/20)*SIN(RADIANS(_10sept_0_10[[#This Row],[V_phase]]))</f>
        <v>-5.4883603656435194E-4</v>
      </c>
    </row>
    <row r="89" spans="1:11" x14ac:dyDescent="0.25">
      <c r="A89">
        <v>-94</v>
      </c>
      <c r="B89">
        <v>-21.27</v>
      </c>
      <c r="C89">
        <v>-119.42</v>
      </c>
      <c r="D89">
        <v>-21.31</v>
      </c>
      <c r="E89">
        <v>-120.8</v>
      </c>
      <c r="F89">
        <f>_10sept_0_10[[#This Row],[H_mag]]-40</f>
        <v>-61.269999999999996</v>
      </c>
      <c r="G89">
        <f>_10sept_0_10[[#This Row],[V_mag]]-40</f>
        <v>-61.31</v>
      </c>
      <c r="H89">
        <f>10^(_10sept_0_10[[#This Row],[H_mag_adj]]/20)*COS(RADIANS(_10sept_0_10[[#This Row],[H_phase]]))</f>
        <v>-4.2439013988722308E-4</v>
      </c>
      <c r="I89">
        <f>10^(_10sept_0_10[[#This Row],[H_mag_adj]]/20)*SIN(RADIANS(_10sept_0_10[[#This Row],[H_phase]]))</f>
        <v>-7.5255682016480915E-4</v>
      </c>
      <c r="J89">
        <f>10^(_10sept_0_10[[#This Row],[V_mag_adj]]/20)*COS(RADIANS(_10sept_0_10[[#This Row],[V_phase]]))</f>
        <v>-4.4035843416724682E-4</v>
      </c>
      <c r="K89">
        <f>10^(_10sept_0_10[[#This Row],[V_mag_adj]]/20)*SIN(RADIANS(_10sept_0_10[[#This Row],[V_phase]]))</f>
        <v>-7.3870814569490604E-4</v>
      </c>
    </row>
    <row r="90" spans="1:11" x14ac:dyDescent="0.25">
      <c r="A90">
        <v>-93</v>
      </c>
      <c r="B90">
        <v>-20.94</v>
      </c>
      <c r="C90">
        <v>-98.08</v>
      </c>
      <c r="D90">
        <v>-20.97</v>
      </c>
      <c r="E90">
        <v>-98.2</v>
      </c>
      <c r="F90">
        <f>_10sept_0_10[[#This Row],[H_mag]]-40</f>
        <v>-60.94</v>
      </c>
      <c r="G90">
        <f>_10sept_0_10[[#This Row],[V_mag]]-40</f>
        <v>-60.97</v>
      </c>
      <c r="H90">
        <f>10^(_10sept_0_10[[#This Row],[H_mag_adj]]/20)*COS(RADIANS(_10sept_0_10[[#This Row],[H_phase]]))</f>
        <v>-1.2613867848508152E-4</v>
      </c>
      <c r="I90">
        <f>10^(_10sept_0_10[[#This Row],[H_mag_adj]]/20)*SIN(RADIANS(_10sept_0_10[[#This Row],[H_phase]]))</f>
        <v>-8.8851982250769406E-4</v>
      </c>
      <c r="J90">
        <f>10^(_10sept_0_10[[#This Row],[V_mag_adj]]/20)*COS(RADIANS(_10sept_0_10[[#This Row],[V_phase]]))</f>
        <v>-1.2755798066555862E-4</v>
      </c>
      <c r="K90">
        <f>10^(_10sept_0_10[[#This Row],[V_mag_adj]]/20)*SIN(RADIANS(_10sept_0_10[[#This Row],[V_phase]]))</f>
        <v>-8.8519106218688933E-4</v>
      </c>
    </row>
    <row r="91" spans="1:11" x14ac:dyDescent="0.25">
      <c r="A91">
        <v>-92</v>
      </c>
      <c r="B91">
        <v>-20.32</v>
      </c>
      <c r="C91">
        <v>-76.48</v>
      </c>
      <c r="D91">
        <v>-20.3</v>
      </c>
      <c r="E91">
        <v>-77.63</v>
      </c>
      <c r="F91">
        <f>_10sept_0_10[[#This Row],[H_mag]]-40</f>
        <v>-60.32</v>
      </c>
      <c r="G91">
        <f>_10sept_0_10[[#This Row],[V_mag]]-40</f>
        <v>-60.3</v>
      </c>
      <c r="H91">
        <f>10^(_10sept_0_10[[#This Row],[H_mag_adj]]/20)*COS(RADIANS(_10sept_0_10[[#This Row],[H_phase]]))</f>
        <v>2.2532854733964277E-4</v>
      </c>
      <c r="I91">
        <f>10^(_10sept_0_10[[#This Row],[H_mag_adj]]/20)*SIN(RADIANS(_10sept_0_10[[#This Row],[H_phase]]))</f>
        <v>-9.3711975357141104E-4</v>
      </c>
      <c r="J91">
        <f>10^(_10sept_0_10[[#This Row],[V_mag_adj]]/20)*COS(RADIANS(_10sept_0_10[[#This Row],[V_phase]]))</f>
        <v>2.0695119978842444E-4</v>
      </c>
      <c r="K91">
        <f>10^(_10sept_0_10[[#This Row],[V_mag_adj]]/20)*SIN(RADIANS(_10sept_0_10[[#This Row],[V_phase]]))</f>
        <v>-9.4362360170945449E-4</v>
      </c>
    </row>
    <row r="92" spans="1:11" x14ac:dyDescent="0.25">
      <c r="A92">
        <v>-91</v>
      </c>
      <c r="B92">
        <v>-19.46</v>
      </c>
      <c r="C92">
        <v>-58.07</v>
      </c>
      <c r="D92">
        <v>-19.45</v>
      </c>
      <c r="E92">
        <v>-59.14</v>
      </c>
      <c r="F92">
        <f>_10sept_0_10[[#This Row],[H_mag]]-40</f>
        <v>-59.46</v>
      </c>
      <c r="G92">
        <f>_10sept_0_10[[#This Row],[V_mag]]-40</f>
        <v>-59.45</v>
      </c>
      <c r="H92">
        <f>10^(_10sept_0_10[[#This Row],[H_mag_adj]]/20)*COS(RADIANS(_10sept_0_10[[#This Row],[H_phase]]))</f>
        <v>5.6280692077674511E-4</v>
      </c>
      <c r="I92">
        <f>10^(_10sept_0_10[[#This Row],[H_mag_adj]]/20)*SIN(RADIANS(_10sept_0_10[[#This Row],[H_phase]]))</f>
        <v>-9.0313273285899393E-4</v>
      </c>
      <c r="J92">
        <f>10^(_10sept_0_10[[#This Row],[V_mag_adj]]/20)*COS(RADIANS(_10sept_0_10[[#This Row],[V_phase]]))</f>
        <v>5.4647252584862462E-4</v>
      </c>
      <c r="K92">
        <f>10^(_10sept_0_10[[#This Row],[V_mag_adj]]/20)*SIN(RADIANS(_10sept_0_10[[#This Row],[V_phase]]))</f>
        <v>-9.1453736619393367E-4</v>
      </c>
    </row>
    <row r="93" spans="1:11" x14ac:dyDescent="0.25">
      <c r="A93">
        <v>-90</v>
      </c>
      <c r="B93">
        <v>-18.54</v>
      </c>
      <c r="C93">
        <v>-40.53</v>
      </c>
      <c r="D93">
        <v>-18.52</v>
      </c>
      <c r="E93">
        <v>-42.1</v>
      </c>
      <c r="F93">
        <f>_10sept_0_10[[#This Row],[H_mag]]-40</f>
        <v>-58.54</v>
      </c>
      <c r="G93">
        <f>_10sept_0_10[[#This Row],[V_mag]]-40</f>
        <v>-58.519999999999996</v>
      </c>
      <c r="H93">
        <f>10^(_10sept_0_10[[#This Row],[H_mag_adj]]/20)*COS(RADIANS(_10sept_0_10[[#This Row],[H_phase]]))</f>
        <v>8.9918943970934521E-4</v>
      </c>
      <c r="I93">
        <f>10^(_10sept_0_10[[#This Row],[H_mag_adj]]/20)*SIN(RADIANS(_10sept_0_10[[#This Row],[H_phase]]))</f>
        <v>-7.6879494931210944E-4</v>
      </c>
      <c r="J93">
        <f>10^(_10sept_0_10[[#This Row],[V_mag_adj]]/20)*COS(RADIANS(_10sept_0_10[[#This Row],[V_phase]]))</f>
        <v>8.798117641239323E-4</v>
      </c>
      <c r="K93">
        <f>10^(_10sept_0_10[[#This Row],[V_mag_adj]]/20)*SIN(RADIANS(_10sept_0_10[[#This Row],[V_phase]]))</f>
        <v>-7.9497093270071667E-4</v>
      </c>
    </row>
    <row r="94" spans="1:11" x14ac:dyDescent="0.25">
      <c r="A94">
        <v>-89</v>
      </c>
      <c r="B94">
        <v>-17.75</v>
      </c>
      <c r="C94">
        <v>-25.2</v>
      </c>
      <c r="D94">
        <v>-17.690000000000001</v>
      </c>
      <c r="E94">
        <v>-25.89</v>
      </c>
      <c r="F94">
        <f>_10sept_0_10[[#This Row],[H_mag]]-40</f>
        <v>-57.75</v>
      </c>
      <c r="G94">
        <f>_10sept_0_10[[#This Row],[V_mag]]-40</f>
        <v>-57.69</v>
      </c>
      <c r="H94">
        <f>10^(_10sept_0_10[[#This Row],[H_mag_adj]]/20)*COS(RADIANS(_10sept_0_10[[#This Row],[H_phase]]))</f>
        <v>1.1723723754337549E-3</v>
      </c>
      <c r="I94">
        <f>10^(_10sept_0_10[[#This Row],[H_mag_adj]]/20)*SIN(RADIANS(_10sept_0_10[[#This Row],[H_phase]]))</f>
        <v>-5.5167656415908465E-4</v>
      </c>
      <c r="J94">
        <f>10^(_10sept_0_10[[#This Row],[V_mag_adj]]/20)*COS(RADIANS(_10sept_0_10[[#This Row],[V_phase]]))</f>
        <v>1.1737236653184882E-3</v>
      </c>
      <c r="K94">
        <f>10^(_10sept_0_10[[#This Row],[V_mag_adj]]/20)*SIN(RADIANS(_10sept_0_10[[#This Row],[V_phase]]))</f>
        <v>-5.6967645718098792E-4</v>
      </c>
    </row>
    <row r="95" spans="1:11" x14ac:dyDescent="0.25">
      <c r="A95">
        <v>-88</v>
      </c>
      <c r="B95">
        <v>-17.04</v>
      </c>
      <c r="C95">
        <v>-11.23</v>
      </c>
      <c r="D95">
        <v>-17.079999999999998</v>
      </c>
      <c r="E95">
        <v>-12.77</v>
      </c>
      <c r="F95">
        <f>_10sept_0_10[[#This Row],[H_mag]]-40</f>
        <v>-57.04</v>
      </c>
      <c r="G95">
        <f>_10sept_0_10[[#This Row],[V_mag]]-40</f>
        <v>-57.08</v>
      </c>
      <c r="H95">
        <f>10^(_10sept_0_10[[#This Row],[H_mag_adj]]/20)*COS(RADIANS(_10sept_0_10[[#This Row],[H_phase]]))</f>
        <v>1.3791263821461275E-3</v>
      </c>
      <c r="I95">
        <f>10^(_10sept_0_10[[#This Row],[H_mag_adj]]/20)*SIN(RADIANS(_10sept_0_10[[#This Row],[H_phase]]))</f>
        <v>-2.7382487502123503E-4</v>
      </c>
      <c r="J95">
        <f>10^(_10sept_0_10[[#This Row],[V_mag_adj]]/20)*COS(RADIANS(_10sept_0_10[[#This Row],[V_phase]]))</f>
        <v>1.3649688424680791E-3</v>
      </c>
      <c r="K95">
        <f>10^(_10sept_0_10[[#This Row],[V_mag_adj]]/20)*SIN(RADIANS(_10sept_0_10[[#This Row],[V_phase]]))</f>
        <v>-3.0936181502787442E-4</v>
      </c>
    </row>
    <row r="96" spans="1:11" x14ac:dyDescent="0.25">
      <c r="A96">
        <v>-87</v>
      </c>
      <c r="B96">
        <v>-16.649999999999999</v>
      </c>
      <c r="C96">
        <v>2.5</v>
      </c>
      <c r="D96">
        <v>-16.61</v>
      </c>
      <c r="E96">
        <v>1.47</v>
      </c>
      <c r="F96">
        <f>_10sept_0_10[[#This Row],[H_mag]]-40</f>
        <v>-56.65</v>
      </c>
      <c r="G96">
        <f>_10sept_0_10[[#This Row],[V_mag]]-40</f>
        <v>-56.61</v>
      </c>
      <c r="H96">
        <f>10^(_10sept_0_10[[#This Row],[H_mag_adj]]/20)*COS(RADIANS(_10sept_0_10[[#This Row],[H_phase]]))</f>
        <v>1.4692187125354553E-3</v>
      </c>
      <c r="I96">
        <f>10^(_10sept_0_10[[#This Row],[H_mag_adj]]/20)*SIN(RADIANS(_10sept_0_10[[#This Row],[H_phase]]))</f>
        <v>6.4147474328128107E-5</v>
      </c>
      <c r="J96">
        <f>10^(_10sept_0_10[[#This Row],[V_mag_adj]]/20)*COS(RADIANS(_10sept_0_10[[#This Row],[V_phase]]))</f>
        <v>1.4769202584916472E-3</v>
      </c>
      <c r="K96">
        <f>10^(_10sept_0_10[[#This Row],[V_mag_adj]]/20)*SIN(RADIANS(_10sept_0_10[[#This Row],[V_phase]]))</f>
        <v>3.7900684689964074E-5</v>
      </c>
    </row>
    <row r="97" spans="1:11" x14ac:dyDescent="0.25">
      <c r="A97">
        <v>-86</v>
      </c>
      <c r="B97">
        <v>-16.399999999999999</v>
      </c>
      <c r="C97">
        <v>15.78</v>
      </c>
      <c r="D97">
        <v>-16.41</v>
      </c>
      <c r="E97">
        <v>15.05</v>
      </c>
      <c r="F97">
        <f>_10sept_0_10[[#This Row],[H_mag]]-40</f>
        <v>-56.4</v>
      </c>
      <c r="G97">
        <f>_10sept_0_10[[#This Row],[V_mag]]-40</f>
        <v>-56.41</v>
      </c>
      <c r="H97">
        <f>10^(_10sept_0_10[[#This Row],[H_mag_adj]]/20)*COS(RADIANS(_10sept_0_10[[#This Row],[H_phase]]))</f>
        <v>1.4565196333392412E-3</v>
      </c>
      <c r="I97">
        <f>10^(_10sept_0_10[[#This Row],[H_mag_adj]]/20)*SIN(RADIANS(_10sept_0_10[[#This Row],[H_phase]]))</f>
        <v>4.1160443445751715E-4</v>
      </c>
      <c r="J97">
        <f>10^(_10sept_0_10[[#This Row],[V_mag_adj]]/20)*COS(RADIANS(_10sept_0_10[[#This Row],[V_phase]]))</f>
        <v>1.4599636733439794E-3</v>
      </c>
      <c r="K97">
        <f>10^(_10sept_0_10[[#This Row],[V_mag_adj]]/20)*SIN(RADIANS(_10sept_0_10[[#This Row],[V_phase]]))</f>
        <v>3.9256193892350257E-4</v>
      </c>
    </row>
    <row r="98" spans="1:11" x14ac:dyDescent="0.25">
      <c r="A98">
        <v>-85</v>
      </c>
      <c r="B98">
        <v>-16.36</v>
      </c>
      <c r="C98">
        <v>30.66</v>
      </c>
      <c r="D98">
        <v>-16.32</v>
      </c>
      <c r="E98">
        <v>30.08</v>
      </c>
      <c r="F98">
        <f>_10sept_0_10[[#This Row],[H_mag]]-40</f>
        <v>-56.36</v>
      </c>
      <c r="G98">
        <f>_10sept_0_10[[#This Row],[V_mag]]-40</f>
        <v>-56.32</v>
      </c>
      <c r="H98">
        <f>10^(_10sept_0_10[[#This Row],[H_mag_adj]]/20)*COS(RADIANS(_10sept_0_10[[#This Row],[H_phase]]))</f>
        <v>1.307987891822036E-3</v>
      </c>
      <c r="I98">
        <f>10^(_10sept_0_10[[#This Row],[H_mag_adj]]/20)*SIN(RADIANS(_10sept_0_10[[#This Row],[H_phase]]))</f>
        <v>7.7539181387382267E-4</v>
      </c>
      <c r="J98">
        <f>10^(_10sept_0_10[[#This Row],[V_mag_adj]]/20)*COS(RADIANS(_10sept_0_10[[#This Row],[V_phase]]))</f>
        <v>1.3218432809078691E-3</v>
      </c>
      <c r="K98">
        <f>10^(_10sept_0_10[[#This Row],[V_mag_adj]]/20)*SIN(RADIANS(_10sept_0_10[[#This Row],[V_phase]]))</f>
        <v>7.656294162319791E-4</v>
      </c>
    </row>
    <row r="99" spans="1:11" x14ac:dyDescent="0.25">
      <c r="A99">
        <v>-84</v>
      </c>
      <c r="B99">
        <v>-16.27</v>
      </c>
      <c r="C99">
        <v>46.03</v>
      </c>
      <c r="D99">
        <v>-16.27</v>
      </c>
      <c r="E99">
        <v>45.66</v>
      </c>
      <c r="F99">
        <f>_10sept_0_10[[#This Row],[H_mag]]-40</f>
        <v>-56.269999999999996</v>
      </c>
      <c r="G99">
        <f>_10sept_0_10[[#This Row],[V_mag]]-40</f>
        <v>-56.269999999999996</v>
      </c>
      <c r="H99">
        <f>10^(_10sept_0_10[[#This Row],[H_mag_adj]]/20)*COS(RADIANS(_10sept_0_10[[#This Row],[H_phase]]))</f>
        <v>1.0666837383376193E-3</v>
      </c>
      <c r="I99">
        <f>10^(_10sept_0_10[[#This Row],[H_mag_adj]]/20)*SIN(RADIANS(_10sept_0_10[[#This Row],[H_phase]]))</f>
        <v>1.1057413963249526E-3</v>
      </c>
      <c r="J99">
        <f>10^(_10sept_0_10[[#This Row],[V_mag_adj]]/20)*COS(RADIANS(_10sept_0_10[[#This Row],[V_phase]]))</f>
        <v>1.0738020136717222E-3</v>
      </c>
      <c r="K99">
        <f>10^(_10sept_0_10[[#This Row],[V_mag_adj]]/20)*SIN(RADIANS(_10sept_0_10[[#This Row],[V_phase]]))</f>
        <v>1.0988300453733185E-3</v>
      </c>
    </row>
    <row r="100" spans="1:11" x14ac:dyDescent="0.25">
      <c r="A100">
        <v>-83</v>
      </c>
      <c r="B100">
        <v>-16</v>
      </c>
      <c r="C100">
        <v>63.03</v>
      </c>
      <c r="D100">
        <v>-16</v>
      </c>
      <c r="E100">
        <v>62.25</v>
      </c>
      <c r="F100">
        <f>_10sept_0_10[[#This Row],[H_mag]]-40</f>
        <v>-56</v>
      </c>
      <c r="G100">
        <f>_10sept_0_10[[#This Row],[V_mag]]-40</f>
        <v>-56</v>
      </c>
      <c r="H100">
        <f>10^(_10sept_0_10[[#This Row],[H_mag_adj]]/20)*COS(RADIANS(_10sept_0_10[[#This Row],[H_phase]]))</f>
        <v>7.1878695377948856E-4</v>
      </c>
      <c r="I100">
        <f>10^(_10sept_0_10[[#This Row],[H_mag_adj]]/20)*SIN(RADIANS(_10sept_0_10[[#This Row],[H_phase]]))</f>
        <v>1.4125267242024071E-3</v>
      </c>
      <c r="J100">
        <f>10^(_10sept_0_10[[#This Row],[V_mag_adj]]/20)*COS(RADIANS(_10sept_0_10[[#This Row],[V_phase]]))</f>
        <v>7.3794928357431594E-4</v>
      </c>
      <c r="K100">
        <f>10^(_10sept_0_10[[#This Row],[V_mag_adj]]/20)*SIN(RADIANS(_10sept_0_10[[#This Row],[V_phase]]))</f>
        <v>1.4026108820274186E-3</v>
      </c>
    </row>
    <row r="101" spans="1:11" x14ac:dyDescent="0.25">
      <c r="A101">
        <v>-82</v>
      </c>
      <c r="B101">
        <v>-15.52</v>
      </c>
      <c r="C101">
        <v>79.03</v>
      </c>
      <c r="D101">
        <v>-15.5</v>
      </c>
      <c r="E101">
        <v>78.760000000000005</v>
      </c>
      <c r="F101">
        <f>_10sept_0_10[[#This Row],[H_mag]]-40</f>
        <v>-55.519999999999996</v>
      </c>
      <c r="G101">
        <f>_10sept_0_10[[#This Row],[V_mag]]-40</f>
        <v>-55.5</v>
      </c>
      <c r="H101">
        <f>10^(_10sept_0_10[[#This Row],[H_mag_adj]]/20)*COS(RADIANS(_10sept_0_10[[#This Row],[H_phase]]))</f>
        <v>3.1873323860276859E-4</v>
      </c>
      <c r="I101">
        <f>10^(_10sept_0_10[[#This Row],[H_mag_adj]]/20)*SIN(RADIANS(_10sept_0_10[[#This Row],[H_phase]]))</f>
        <v>1.6443365715575094E-3</v>
      </c>
      <c r="J101">
        <f>10^(_10sept_0_10[[#This Row],[V_mag_adj]]/20)*COS(RADIANS(_10sept_0_10[[#This Row],[V_phase]]))</f>
        <v>3.2723103497364891E-4</v>
      </c>
      <c r="K101">
        <f>10^(_10sept_0_10[[#This Row],[V_mag_adj]]/20)*SIN(RADIANS(_10sept_0_10[[#This Row],[V_phase]]))</f>
        <v>1.646603407325069E-3</v>
      </c>
    </row>
    <row r="102" spans="1:11" x14ac:dyDescent="0.25">
      <c r="A102">
        <v>-81</v>
      </c>
      <c r="B102">
        <v>-14.91</v>
      </c>
      <c r="C102">
        <v>94.43</v>
      </c>
      <c r="D102">
        <v>-14.91</v>
      </c>
      <c r="E102">
        <v>94</v>
      </c>
      <c r="F102">
        <f>_10sept_0_10[[#This Row],[H_mag]]-40</f>
        <v>-54.91</v>
      </c>
      <c r="G102">
        <f>_10sept_0_10[[#This Row],[V_mag]]-40</f>
        <v>-54.91</v>
      </c>
      <c r="H102">
        <f>10^(_10sept_0_10[[#This Row],[H_mag_adj]]/20)*COS(RADIANS(_10sept_0_10[[#This Row],[H_phase]]))</f>
        <v>-1.3878684373572878E-4</v>
      </c>
      <c r="I102">
        <f>10^(_10sept_0_10[[#This Row],[H_mag_adj]]/20)*SIN(RADIANS(_10sept_0_10[[#This Row],[H_phase]]))</f>
        <v>1.7914330391389209E-3</v>
      </c>
      <c r="J102">
        <f>10^(_10sept_0_10[[#This Row],[V_mag_adj]]/20)*COS(RADIANS(_10sept_0_10[[#This Row],[V_phase]]))</f>
        <v>-1.2533850737253839E-4</v>
      </c>
      <c r="K102">
        <f>10^(_10sept_0_10[[#This Row],[V_mag_adj]]/20)*SIN(RADIANS(_10sept_0_10[[#This Row],[V_phase]]))</f>
        <v>1.7924241630490982E-3</v>
      </c>
    </row>
    <row r="103" spans="1:11" x14ac:dyDescent="0.25">
      <c r="A103">
        <v>-80</v>
      </c>
      <c r="B103">
        <v>-14.35</v>
      </c>
      <c r="C103">
        <v>108.56</v>
      </c>
      <c r="D103">
        <v>-14.4</v>
      </c>
      <c r="E103">
        <v>107.4</v>
      </c>
      <c r="F103">
        <f>_10sept_0_10[[#This Row],[H_mag]]-40</f>
        <v>-54.35</v>
      </c>
      <c r="G103">
        <f>_10sept_0_10[[#This Row],[V_mag]]-40</f>
        <v>-54.4</v>
      </c>
      <c r="H103">
        <f>10^(_10sept_0_10[[#This Row],[H_mag_adj]]/20)*COS(RADIANS(_10sept_0_10[[#This Row],[H_phase]]))</f>
        <v>-6.1000488863447897E-4</v>
      </c>
      <c r="I103">
        <f>10^(_10sept_0_10[[#This Row],[H_mag_adj]]/20)*SIN(RADIANS(_10sept_0_10[[#This Row],[H_phase]]))</f>
        <v>1.8167875607298923E-3</v>
      </c>
      <c r="J103">
        <f>10^(_10sept_0_10[[#This Row],[V_mag_adj]]/20)*COS(RADIANS(_10sept_0_10[[#This Row],[V_phase]]))</f>
        <v>-5.6981048271258152E-4</v>
      </c>
      <c r="K103">
        <f>10^(_10sept_0_10[[#This Row],[V_mag_adj]]/20)*SIN(RADIANS(_10sept_0_10[[#This Row],[V_phase]]))</f>
        <v>1.81826746148411E-3</v>
      </c>
    </row>
    <row r="104" spans="1:11" x14ac:dyDescent="0.25">
      <c r="A104">
        <v>-79</v>
      </c>
      <c r="B104">
        <v>-13.97</v>
      </c>
      <c r="C104">
        <v>121</v>
      </c>
      <c r="D104">
        <v>-14</v>
      </c>
      <c r="E104">
        <v>119.97</v>
      </c>
      <c r="F104">
        <f>_10sept_0_10[[#This Row],[H_mag]]-40</f>
        <v>-53.97</v>
      </c>
      <c r="G104">
        <f>_10sept_0_10[[#This Row],[V_mag]]-40</f>
        <v>-54</v>
      </c>
      <c r="H104">
        <f>10^(_10sept_0_10[[#This Row],[H_mag_adj]]/20)*COS(RADIANS(_10sept_0_10[[#This Row],[H_phase]]))</f>
        <v>-1.0311915273943108E-3</v>
      </c>
      <c r="I104">
        <f>10^(_10sept_0_10[[#This Row],[H_mag_adj]]/20)*SIN(RADIANS(_10sept_0_10[[#This Row],[H_phase]]))</f>
        <v>1.7161909014160436E-3</v>
      </c>
      <c r="J104">
        <f>10^(_10sept_0_10[[#This Row],[V_mag_adj]]/20)*COS(RADIANS(_10sept_0_10[[#This Row],[V_phase]]))</f>
        <v>-9.9672626939306653E-4</v>
      </c>
      <c r="K104">
        <f>10^(_10sept_0_10[[#This Row],[V_mag_adj]]/20)*SIN(RADIANS(_10sept_0_10[[#This Row],[V_phase]]))</f>
        <v>1.7284699735421346E-3</v>
      </c>
    </row>
    <row r="105" spans="1:11" x14ac:dyDescent="0.25">
      <c r="A105">
        <v>-78</v>
      </c>
      <c r="B105">
        <v>-13.65</v>
      </c>
      <c r="C105">
        <v>133.29</v>
      </c>
      <c r="D105">
        <v>-13.62</v>
      </c>
      <c r="E105">
        <v>133.29</v>
      </c>
      <c r="F105">
        <f>_10sept_0_10[[#This Row],[H_mag]]-40</f>
        <v>-53.65</v>
      </c>
      <c r="G105">
        <f>_10sept_0_10[[#This Row],[V_mag]]-40</f>
        <v>-53.62</v>
      </c>
      <c r="H105">
        <f>10^(_10sept_0_10[[#This Row],[H_mag_adj]]/20)*COS(RADIANS(_10sept_0_10[[#This Row],[H_phase]]))</f>
        <v>-1.4243891381451081E-3</v>
      </c>
      <c r="I105">
        <f>10^(_10sept_0_10[[#This Row],[H_mag_adj]]/20)*SIN(RADIANS(_10sept_0_10[[#This Row],[H_phase]]))</f>
        <v>1.5120536866830756E-3</v>
      </c>
      <c r="J105">
        <f>10^(_10sept_0_10[[#This Row],[V_mag_adj]]/20)*COS(RADIANS(_10sept_0_10[[#This Row],[V_phase]]))</f>
        <v>-1.429317309690911E-3</v>
      </c>
      <c r="K105">
        <f>10^(_10sept_0_10[[#This Row],[V_mag_adj]]/20)*SIN(RADIANS(_10sept_0_10[[#This Row],[V_phase]]))</f>
        <v>1.5172851643424331E-3</v>
      </c>
    </row>
    <row r="106" spans="1:11" x14ac:dyDescent="0.25">
      <c r="A106">
        <v>-77</v>
      </c>
      <c r="B106">
        <v>-13.42</v>
      </c>
      <c r="C106">
        <v>144.74</v>
      </c>
      <c r="D106">
        <v>-13.4</v>
      </c>
      <c r="E106">
        <v>145.58000000000001</v>
      </c>
      <c r="F106">
        <f>_10sept_0_10[[#This Row],[H_mag]]-40</f>
        <v>-53.42</v>
      </c>
      <c r="G106">
        <f>_10sept_0_10[[#This Row],[V_mag]]-40</f>
        <v>-53.4</v>
      </c>
      <c r="H106">
        <f>10^(_10sept_0_10[[#This Row],[H_mag_adj]]/20)*COS(RADIANS(_10sept_0_10[[#This Row],[H_phase]]))</f>
        <v>-1.7417182251694646E-3</v>
      </c>
      <c r="I106">
        <f>10^(_10sept_0_10[[#This Row],[H_mag_adj]]/20)*SIN(RADIANS(_10sept_0_10[[#This Row],[H_phase]]))</f>
        <v>1.2313806176861019E-3</v>
      </c>
      <c r="J106">
        <f>10^(_10sept_0_10[[#This Row],[V_mag_adj]]/20)*COS(RADIANS(_10sept_0_10[[#This Row],[V_phase]]))</f>
        <v>-1.7636396424178431E-3</v>
      </c>
      <c r="K106">
        <f>10^(_10sept_0_10[[#This Row],[V_mag_adj]]/20)*SIN(RADIANS(_10sept_0_10[[#This Row],[V_phase]]))</f>
        <v>1.2084937351269185E-3</v>
      </c>
    </row>
    <row r="107" spans="1:11" x14ac:dyDescent="0.25">
      <c r="A107">
        <v>-76</v>
      </c>
      <c r="B107">
        <v>-13.16</v>
      </c>
      <c r="C107">
        <v>157.06</v>
      </c>
      <c r="D107">
        <v>-13.13</v>
      </c>
      <c r="E107">
        <v>158.44</v>
      </c>
      <c r="F107">
        <f>_10sept_0_10[[#This Row],[H_mag]]-40</f>
        <v>-53.16</v>
      </c>
      <c r="G107">
        <f>_10sept_0_10[[#This Row],[V_mag]]-40</f>
        <v>-53.13</v>
      </c>
      <c r="H107">
        <f>10^(_10sept_0_10[[#This Row],[H_mag_adj]]/20)*COS(RADIANS(_10sept_0_10[[#This Row],[H_phase]]))</f>
        <v>-2.0240388748479755E-3</v>
      </c>
      <c r="I107">
        <f>10^(_10sept_0_10[[#This Row],[H_mag_adj]]/20)*SIN(RADIANS(_10sept_0_10[[#This Row],[H_phase]]))</f>
        <v>8.566531699012507E-4</v>
      </c>
      <c r="J107">
        <f>10^(_10sept_0_10[[#This Row],[V_mag_adj]]/20)*COS(RADIANS(_10sept_0_10[[#This Row],[V_phase]]))</f>
        <v>-2.0511549977298036E-3</v>
      </c>
      <c r="K107">
        <f>10^(_10sept_0_10[[#This Row],[V_mag_adj]]/20)*SIN(RADIANS(_10sept_0_10[[#This Row],[V_phase]]))</f>
        <v>8.1045371996348503E-4</v>
      </c>
    </row>
    <row r="108" spans="1:11" x14ac:dyDescent="0.25">
      <c r="A108">
        <v>-75</v>
      </c>
      <c r="B108">
        <v>-12.84</v>
      </c>
      <c r="C108">
        <v>169.5</v>
      </c>
      <c r="D108">
        <v>-12.82</v>
      </c>
      <c r="E108">
        <v>170.47</v>
      </c>
      <c r="F108">
        <f>_10sept_0_10[[#This Row],[H_mag]]-40</f>
        <v>-52.84</v>
      </c>
      <c r="G108">
        <f>_10sept_0_10[[#This Row],[V_mag]]-40</f>
        <v>-52.82</v>
      </c>
      <c r="H108">
        <f>10^(_10sept_0_10[[#This Row],[H_mag_adj]]/20)*COS(RADIANS(_10sept_0_10[[#This Row],[H_phase]]))</f>
        <v>-2.2421575332189649E-3</v>
      </c>
      <c r="I108">
        <f>10^(_10sept_0_10[[#This Row],[H_mag_adj]]/20)*SIN(RADIANS(_10sept_0_10[[#This Row],[H_phase]]))</f>
        <v>4.1555933579284868E-4</v>
      </c>
      <c r="J108">
        <f>10^(_10sept_0_10[[#This Row],[V_mag_adj]]/20)*COS(RADIANS(_10sept_0_10[[#This Row],[V_phase]]))</f>
        <v>-2.2540553631278382E-3</v>
      </c>
      <c r="K108">
        <f>10^(_10sept_0_10[[#This Row],[V_mag_adj]]/20)*SIN(RADIANS(_10sept_0_10[[#This Row],[V_phase]]))</f>
        <v>3.7841288290150051E-4</v>
      </c>
    </row>
    <row r="109" spans="1:11" x14ac:dyDescent="0.25">
      <c r="A109">
        <v>-74</v>
      </c>
      <c r="B109">
        <v>-12.51</v>
      </c>
      <c r="C109">
        <v>-178.54</v>
      </c>
      <c r="D109">
        <v>-12.47</v>
      </c>
      <c r="E109">
        <v>-177.84</v>
      </c>
      <c r="F109">
        <f>_10sept_0_10[[#This Row],[H_mag]]-40</f>
        <v>-52.51</v>
      </c>
      <c r="G109">
        <f>_10sept_0_10[[#This Row],[V_mag]]-40</f>
        <v>-52.47</v>
      </c>
      <c r="H109">
        <f>10^(_10sept_0_10[[#This Row],[H_mag_adj]]/20)*COS(RADIANS(_10sept_0_10[[#This Row],[H_phase]]))</f>
        <v>-2.367876166114545E-3</v>
      </c>
      <c r="I109">
        <f>10^(_10sept_0_10[[#This Row],[H_mag_adj]]/20)*SIN(RADIANS(_10sept_0_10[[#This Row],[H_phase]]))</f>
        <v>-6.0350826600694078E-5</v>
      </c>
      <c r="J109">
        <f>10^(_10sept_0_10[[#This Row],[V_mag_adj]]/20)*COS(RADIANS(_10sept_0_10[[#This Row],[V_phase]]))</f>
        <v>-2.3778875454697058E-3</v>
      </c>
      <c r="K109">
        <f>10^(_10sept_0_10[[#This Row],[V_mag_adj]]/20)*SIN(RADIANS(_10sept_0_10[[#This Row],[V_phase]]))</f>
        <v>-8.9686740840459002E-5</v>
      </c>
    </row>
    <row r="110" spans="1:11" x14ac:dyDescent="0.25">
      <c r="A110">
        <v>-73</v>
      </c>
      <c r="B110">
        <v>-12.09</v>
      </c>
      <c r="C110">
        <v>-166.6</v>
      </c>
      <c r="D110">
        <v>-12.1</v>
      </c>
      <c r="E110">
        <v>-166.77</v>
      </c>
      <c r="F110">
        <f>_10sept_0_10[[#This Row],[H_mag]]-40</f>
        <v>-52.09</v>
      </c>
      <c r="G110">
        <f>_10sept_0_10[[#This Row],[V_mag]]-40</f>
        <v>-52.1</v>
      </c>
      <c r="H110">
        <f>10^(_10sept_0_10[[#This Row],[H_mag_adj]]/20)*COS(RADIANS(_10sept_0_10[[#This Row],[H_phase]]))</f>
        <v>-2.4183145726650169E-3</v>
      </c>
      <c r="I110">
        <f>10^(_10sept_0_10[[#This Row],[H_mag_adj]]/20)*SIN(RADIANS(_10sept_0_10[[#This Row],[H_phase]]))</f>
        <v>-5.7612379660985891E-4</v>
      </c>
      <c r="J110">
        <f>10^(_10sept_0_10[[#This Row],[V_mag_adj]]/20)*COS(RADIANS(_10sept_0_10[[#This Row],[V_phase]]))</f>
        <v>-2.4172287790534029E-3</v>
      </c>
      <c r="K110">
        <f>10^(_10sept_0_10[[#This Row],[V_mag_adj]]/20)*SIN(RADIANS(_10sept_0_10[[#This Row],[V_phase]]))</f>
        <v>-5.6829134106618664E-4</v>
      </c>
    </row>
    <row r="111" spans="1:11" x14ac:dyDescent="0.25">
      <c r="A111">
        <v>-72</v>
      </c>
      <c r="B111">
        <v>-11.71</v>
      </c>
      <c r="C111">
        <v>-155.58000000000001</v>
      </c>
      <c r="D111">
        <v>-11.75</v>
      </c>
      <c r="E111">
        <v>-155.72999999999999</v>
      </c>
      <c r="F111">
        <f>_10sept_0_10[[#This Row],[H_mag]]-40</f>
        <v>-51.71</v>
      </c>
      <c r="G111">
        <f>_10sept_0_10[[#This Row],[V_mag]]-40</f>
        <v>-51.75</v>
      </c>
      <c r="H111">
        <f>10^(_10sept_0_10[[#This Row],[H_mag_adj]]/20)*COS(RADIANS(_10sept_0_10[[#This Row],[H_phase]]))</f>
        <v>-2.3648235691050511E-3</v>
      </c>
      <c r="I111">
        <f>10^(_10sept_0_10[[#This Row],[H_mag_adj]]/20)*SIN(RADIANS(_10sept_0_10[[#This Row],[H_phase]]))</f>
        <v>-1.0737270435191904E-3</v>
      </c>
      <c r="J111">
        <f>10^(_10sept_0_10[[#This Row],[V_mag_adj]]/20)*COS(RADIANS(_10sept_0_10[[#This Row],[V_phase]]))</f>
        <v>-2.3567482170934956E-3</v>
      </c>
      <c r="K111">
        <f>10^(_10sept_0_10[[#This Row],[V_mag_adj]]/20)*SIN(RADIANS(_10sept_0_10[[#This Row],[V_phase]]))</f>
        <v>-1.0626274120842034E-3</v>
      </c>
    </row>
    <row r="112" spans="1:11" x14ac:dyDescent="0.25">
      <c r="A112">
        <v>-71</v>
      </c>
      <c r="B112">
        <v>-11.43</v>
      </c>
      <c r="C112">
        <v>-145.61000000000001</v>
      </c>
      <c r="D112">
        <v>-11.39</v>
      </c>
      <c r="E112">
        <v>-145.16</v>
      </c>
      <c r="F112">
        <f>_10sept_0_10[[#This Row],[H_mag]]-40</f>
        <v>-51.43</v>
      </c>
      <c r="G112">
        <f>_10sept_0_10[[#This Row],[V_mag]]-40</f>
        <v>-51.39</v>
      </c>
      <c r="H112">
        <f>10^(_10sept_0_10[[#This Row],[H_mag_adj]]/20)*COS(RADIANS(_10sept_0_10[[#This Row],[H_phase]]))</f>
        <v>-2.2134289334847595E-3</v>
      </c>
      <c r="I112">
        <f>10^(_10sept_0_10[[#This Row],[H_mag_adj]]/20)*SIN(RADIANS(_10sept_0_10[[#This Row],[H_phase]]))</f>
        <v>-1.514999054933536E-3</v>
      </c>
      <c r="J112">
        <f>10^(_10sept_0_10[[#This Row],[V_mag_adj]]/20)*COS(RADIANS(_10sept_0_10[[#This Row],[V_phase]]))</f>
        <v>-2.2116235006605094E-3</v>
      </c>
      <c r="K112">
        <f>10^(_10sept_0_10[[#This Row],[V_mag_adj]]/20)*SIN(RADIANS(_10sept_0_10[[#This Row],[V_phase]]))</f>
        <v>-1.5394093236295824E-3</v>
      </c>
    </row>
    <row r="113" spans="1:11" x14ac:dyDescent="0.25">
      <c r="A113">
        <v>-70</v>
      </c>
      <c r="B113">
        <v>-11.09</v>
      </c>
      <c r="C113">
        <v>-133.94999999999999</v>
      </c>
      <c r="D113">
        <v>-11.08</v>
      </c>
      <c r="E113">
        <v>-133.54</v>
      </c>
      <c r="F113">
        <f>_10sept_0_10[[#This Row],[H_mag]]-40</f>
        <v>-51.09</v>
      </c>
      <c r="G113">
        <f>_10sept_0_10[[#This Row],[V_mag]]-40</f>
        <v>-51.08</v>
      </c>
      <c r="H113">
        <f>10^(_10sept_0_10[[#This Row],[H_mag_adj]]/20)*COS(RADIANS(_10sept_0_10[[#This Row],[H_phase]]))</f>
        <v>-1.9358801697166681E-3</v>
      </c>
      <c r="I113">
        <f>10^(_10sept_0_10[[#This Row],[H_mag_adj]]/20)*SIN(RADIANS(_10sept_0_10[[#This Row],[H_phase]]))</f>
        <v>-2.00816669599309E-3</v>
      </c>
      <c r="J113">
        <f>10^(_10sept_0_10[[#This Row],[V_mag_adj]]/20)*COS(RADIANS(_10sept_0_10[[#This Row],[V_phase]]))</f>
        <v>-1.92367402569465E-3</v>
      </c>
      <c r="K113">
        <f>10^(_10sept_0_10[[#This Row],[V_mag_adj]]/20)*SIN(RADIANS(_10sept_0_10[[#This Row],[V_phase]]))</f>
        <v>-2.0242972479604694E-3</v>
      </c>
    </row>
    <row r="114" spans="1:11" x14ac:dyDescent="0.25">
      <c r="A114">
        <v>-69</v>
      </c>
      <c r="B114">
        <v>-10.84</v>
      </c>
      <c r="C114">
        <v>-123.08</v>
      </c>
      <c r="D114">
        <v>-10.85</v>
      </c>
      <c r="E114">
        <v>-122.89</v>
      </c>
      <c r="F114">
        <f>_10sept_0_10[[#This Row],[H_mag]]-40</f>
        <v>-50.84</v>
      </c>
      <c r="G114">
        <f>_10sept_0_10[[#This Row],[V_mag]]-40</f>
        <v>-50.85</v>
      </c>
      <c r="H114">
        <f>10^(_10sept_0_10[[#This Row],[H_mag_adj]]/20)*COS(RADIANS(_10sept_0_10[[#This Row],[H_phase]]))</f>
        <v>-1.5668993392146178E-3</v>
      </c>
      <c r="I114">
        <f>10^(_10sept_0_10[[#This Row],[H_mag_adj]]/20)*SIN(RADIANS(_10sept_0_10[[#This Row],[H_phase]]))</f>
        <v>-2.4054537224604427E-3</v>
      </c>
      <c r="J114">
        <f>10^(_10sept_0_10[[#This Row],[V_mag_adj]]/20)*COS(RADIANS(_10sept_0_10[[#This Row],[V_phase]]))</f>
        <v>-1.5571202186128923E-3</v>
      </c>
      <c r="K114">
        <f>10^(_10sept_0_10[[#This Row],[V_mag_adj]]/20)*SIN(RADIANS(_10sept_0_10[[#This Row],[V_phase]]))</f>
        <v>-2.4078627710601864E-3</v>
      </c>
    </row>
    <row r="115" spans="1:11" x14ac:dyDescent="0.25">
      <c r="A115">
        <v>-68</v>
      </c>
      <c r="B115">
        <v>-10.64</v>
      </c>
      <c r="C115">
        <v>-112.15</v>
      </c>
      <c r="D115">
        <v>-10.65</v>
      </c>
      <c r="E115">
        <v>-112</v>
      </c>
      <c r="F115">
        <f>_10sept_0_10[[#This Row],[H_mag]]-40</f>
        <v>-50.64</v>
      </c>
      <c r="G115">
        <f>_10sept_0_10[[#This Row],[V_mag]]-40</f>
        <v>-50.65</v>
      </c>
      <c r="H115">
        <f>10^(_10sept_0_10[[#This Row],[H_mag_adj]]/20)*COS(RADIANS(_10sept_0_10[[#This Row],[H_phase]]))</f>
        <v>-1.1075898875214311E-3</v>
      </c>
      <c r="I115">
        <f>10^(_10sept_0_10[[#This Row],[H_mag_adj]]/20)*SIN(RADIANS(_10sept_0_10[[#This Row],[H_phase]]))</f>
        <v>-2.7208509916439678E-3</v>
      </c>
      <c r="J115">
        <f>10^(_10sept_0_10[[#This Row],[V_mag_adj]]/20)*COS(RADIANS(_10sept_0_10[[#This Row],[V_phase]]))</f>
        <v>-1.0991967030411437E-3</v>
      </c>
      <c r="K115">
        <f>10^(_10sept_0_10[[#This Row],[V_mag_adj]]/20)*SIN(RADIANS(_10sept_0_10[[#This Row],[V_phase]]))</f>
        <v>-2.720607309015671E-3</v>
      </c>
    </row>
    <row r="116" spans="1:11" x14ac:dyDescent="0.25">
      <c r="A116">
        <v>-67</v>
      </c>
      <c r="B116">
        <v>-10.38</v>
      </c>
      <c r="C116">
        <v>-100.63</v>
      </c>
      <c r="D116">
        <v>-10.38</v>
      </c>
      <c r="E116">
        <v>-100.72</v>
      </c>
      <c r="F116">
        <f>_10sept_0_10[[#This Row],[H_mag]]-40</f>
        <v>-50.38</v>
      </c>
      <c r="G116">
        <f>_10sept_0_10[[#This Row],[V_mag]]-40</f>
        <v>-50.38</v>
      </c>
      <c r="H116">
        <f>10^(_10sept_0_10[[#This Row],[H_mag_adj]]/20)*COS(RADIANS(_10sept_0_10[[#This Row],[H_phase]]))</f>
        <v>-5.5836257949185919E-4</v>
      </c>
      <c r="I116">
        <f>10^(_10sept_0_10[[#This Row],[H_mag_adj]]/20)*SIN(RADIANS(_10sept_0_10[[#This Row],[H_phase]]))</f>
        <v>-2.9749682571488354E-3</v>
      </c>
      <c r="J116">
        <f>10^(_10sept_0_10[[#This Row],[V_mag_adj]]/20)*COS(RADIANS(_10sept_0_10[[#This Row],[V_phase]]))</f>
        <v>-5.6303495792871749E-4</v>
      </c>
      <c r="K116">
        <f>10^(_10sept_0_10[[#This Row],[V_mag_adj]]/20)*SIN(RADIANS(_10sept_0_10[[#This Row],[V_phase]]))</f>
        <v>-2.9740875134014106E-3</v>
      </c>
    </row>
    <row r="117" spans="1:11" x14ac:dyDescent="0.25">
      <c r="A117">
        <v>-66</v>
      </c>
      <c r="B117">
        <v>-10.1</v>
      </c>
      <c r="C117">
        <v>-89.62</v>
      </c>
      <c r="D117">
        <v>-10.11</v>
      </c>
      <c r="E117">
        <v>-89.86</v>
      </c>
      <c r="F117">
        <f>_10sept_0_10[[#This Row],[H_mag]]-40</f>
        <v>-50.1</v>
      </c>
      <c r="G117">
        <f>_10sept_0_10[[#This Row],[V_mag]]-40</f>
        <v>-50.11</v>
      </c>
      <c r="H117">
        <f>10^(_10sept_0_10[[#This Row],[H_mag_adj]]/20)*COS(RADIANS(_10sept_0_10[[#This Row],[H_phase]]))</f>
        <v>2.0732791505804706E-5</v>
      </c>
      <c r="I117">
        <f>10^(_10sept_0_10[[#This Row],[H_mag_adj]]/20)*SIN(RADIANS(_10sept_0_10[[#This Row],[H_phase]]))</f>
        <v>-3.1260106143317047E-3</v>
      </c>
      <c r="J117">
        <f>10^(_10sept_0_10[[#This Row],[V_mag_adj]]/20)*COS(RADIANS(_10sept_0_10[[#This Row],[V_phase]]))</f>
        <v>7.6296562432362974E-6</v>
      </c>
      <c r="K117">
        <f>10^(_10sept_0_10[[#This Row],[V_mag_adj]]/20)*SIN(RADIANS(_10sept_0_10[[#This Row],[V_phase]]))</f>
        <v>-3.1224730848350753E-3</v>
      </c>
    </row>
    <row r="118" spans="1:11" x14ac:dyDescent="0.25">
      <c r="A118">
        <v>-65</v>
      </c>
      <c r="B118">
        <v>-9.75</v>
      </c>
      <c r="C118">
        <v>-78.11</v>
      </c>
      <c r="D118">
        <v>-9.7799999999999994</v>
      </c>
      <c r="E118">
        <v>-78.53</v>
      </c>
      <c r="F118">
        <f>_10sept_0_10[[#This Row],[H_mag]]-40</f>
        <v>-49.75</v>
      </c>
      <c r="G118">
        <f>_10sept_0_10[[#This Row],[V_mag]]-40</f>
        <v>-49.78</v>
      </c>
      <c r="H118">
        <f>10^(_10sept_0_10[[#This Row],[H_mag_adj]]/20)*COS(RADIANS(_10sept_0_10[[#This Row],[H_phase]]))</f>
        <v>6.705599789619865E-4</v>
      </c>
      <c r="I118">
        <f>10^(_10sept_0_10[[#This Row],[H_mag_adj]]/20)*SIN(RADIANS(_10sept_0_10[[#This Row],[H_phase]]))</f>
        <v>-3.1847898779020548E-3</v>
      </c>
      <c r="J118">
        <f>10^(_10sept_0_10[[#This Row],[V_mag_adj]]/20)*COS(RADIANS(_10sept_0_10[[#This Row],[V_phase]]))</f>
        <v>6.4496496141312439E-4</v>
      </c>
      <c r="K118">
        <f>10^(_10sept_0_10[[#This Row],[V_mag_adj]]/20)*SIN(RADIANS(_10sept_0_10[[#This Row],[V_phase]]))</f>
        <v>-3.1786221758462563E-3</v>
      </c>
    </row>
    <row r="119" spans="1:11" x14ac:dyDescent="0.25">
      <c r="A119">
        <v>-64</v>
      </c>
      <c r="B119">
        <v>-9.44</v>
      </c>
      <c r="C119">
        <v>-68.03</v>
      </c>
      <c r="D119">
        <v>-9.43</v>
      </c>
      <c r="E119">
        <v>-68.25</v>
      </c>
      <c r="F119">
        <f>_10sept_0_10[[#This Row],[H_mag]]-40</f>
        <v>-49.44</v>
      </c>
      <c r="G119">
        <f>_10sept_0_10[[#This Row],[V_mag]]-40</f>
        <v>-49.43</v>
      </c>
      <c r="H119">
        <f>10^(_10sept_0_10[[#This Row],[H_mag_adj]]/20)*COS(RADIANS(_10sept_0_10[[#This Row],[H_phase]]))</f>
        <v>1.2618628873085726E-3</v>
      </c>
      <c r="I119">
        <f>10^(_10sept_0_10[[#This Row],[H_mag_adj]]/20)*SIN(RADIANS(_10sept_0_10[[#This Row],[H_phase]]))</f>
        <v>-3.1279346079909603E-3</v>
      </c>
      <c r="J119">
        <f>10^(_10sept_0_10[[#This Row],[V_mag_adj]]/20)*COS(RADIANS(_10sept_0_10[[#This Row],[V_phase]]))</f>
        <v>1.2512829718175093E-3</v>
      </c>
      <c r="K119">
        <f>10^(_10sept_0_10[[#This Row],[V_mag_adj]]/20)*SIN(RADIANS(_10sept_0_10[[#This Row],[V_phase]]))</f>
        <v>-3.1363655399285388E-3</v>
      </c>
    </row>
    <row r="120" spans="1:11" x14ac:dyDescent="0.25">
      <c r="A120">
        <v>-63</v>
      </c>
      <c r="B120">
        <v>-9.09</v>
      </c>
      <c r="C120">
        <v>-58.42</v>
      </c>
      <c r="D120">
        <v>-9.1</v>
      </c>
      <c r="E120">
        <v>-59.07</v>
      </c>
      <c r="F120">
        <f>_10sept_0_10[[#This Row],[H_mag]]-40</f>
        <v>-49.09</v>
      </c>
      <c r="G120">
        <f>_10sept_0_10[[#This Row],[V_mag]]-40</f>
        <v>-49.1</v>
      </c>
      <c r="H120">
        <f>10^(_10sept_0_10[[#This Row],[H_mag_adj]]/20)*COS(RADIANS(_10sept_0_10[[#This Row],[H_phase]]))</f>
        <v>1.8389634229476607E-3</v>
      </c>
      <c r="I120">
        <f>10^(_10sept_0_10[[#This Row],[H_mag_adj]]/20)*SIN(RADIANS(_10sept_0_10[[#This Row],[H_phase]]))</f>
        <v>-2.9915316915168542E-3</v>
      </c>
      <c r="J120">
        <f>10^(_10sept_0_10[[#This Row],[V_mag_adj]]/20)*COS(RADIANS(_10sept_0_10[[#This Row],[V_phase]]))</f>
        <v>1.8028311822306962E-3</v>
      </c>
      <c r="K120">
        <f>10^(_10sept_0_10[[#This Row],[V_mag_adj]]/20)*SIN(RADIANS(_10sept_0_10[[#This Row],[V_phase]]))</f>
        <v>-3.0087351888294315E-3</v>
      </c>
    </row>
    <row r="121" spans="1:11" x14ac:dyDescent="0.25">
      <c r="A121">
        <v>-62</v>
      </c>
      <c r="B121">
        <v>-8.77</v>
      </c>
      <c r="C121">
        <v>-49.5</v>
      </c>
      <c r="D121">
        <v>-8.77</v>
      </c>
      <c r="E121">
        <v>-49.98</v>
      </c>
      <c r="F121">
        <f>_10sept_0_10[[#This Row],[H_mag]]-40</f>
        <v>-48.769999999999996</v>
      </c>
      <c r="G121">
        <f>_10sept_0_10[[#This Row],[V_mag]]-40</f>
        <v>-48.769999999999996</v>
      </c>
      <c r="H121">
        <f>10^(_10sept_0_10[[#This Row],[H_mag_adj]]/20)*COS(RADIANS(_10sept_0_10[[#This Row],[H_phase]]))</f>
        <v>2.3661616764682619E-3</v>
      </c>
      <c r="I121">
        <f>10^(_10sept_0_10[[#This Row],[H_mag_adj]]/20)*SIN(RADIANS(_10sept_0_10[[#This Row],[H_phase]]))</f>
        <v>-2.7704193722449832E-3</v>
      </c>
      <c r="J121">
        <f>10^(_10sept_0_10[[#This Row],[V_mag_adj]]/20)*COS(RADIANS(_10sept_0_10[[#This Row],[V_phase]]))</f>
        <v>2.3428695042091198E-3</v>
      </c>
      <c r="K121">
        <f>10^(_10sept_0_10[[#This Row],[V_mag_adj]]/20)*SIN(RADIANS(_10sept_0_10[[#This Row],[V_phase]]))</f>
        <v>-2.7901446312949972E-3</v>
      </c>
    </row>
    <row r="122" spans="1:11" x14ac:dyDescent="0.25">
      <c r="A122">
        <v>-61</v>
      </c>
      <c r="B122">
        <v>-8.48</v>
      </c>
      <c r="C122">
        <v>-40.46</v>
      </c>
      <c r="D122">
        <v>-8.51</v>
      </c>
      <c r="E122">
        <v>-41.48</v>
      </c>
      <c r="F122">
        <f>_10sept_0_10[[#This Row],[H_mag]]-40</f>
        <v>-48.480000000000004</v>
      </c>
      <c r="G122">
        <f>_10sept_0_10[[#This Row],[V_mag]]-40</f>
        <v>-48.51</v>
      </c>
      <c r="H122">
        <f>10^(_10sept_0_10[[#This Row],[H_mag_adj]]/20)*COS(RADIANS(_10sept_0_10[[#This Row],[H_phase]]))</f>
        <v>2.8661854379647242E-3</v>
      </c>
      <c r="I122">
        <f>10^(_10sept_0_10[[#This Row],[H_mag_adj]]/20)*SIN(RADIANS(_10sept_0_10[[#This Row],[H_phase]]))</f>
        <v>-2.4444950914431916E-3</v>
      </c>
      <c r="J122">
        <f>10^(_10sept_0_10[[#This Row],[V_mag_adj]]/20)*COS(RADIANS(_10sept_0_10[[#This Row],[V_phase]]))</f>
        <v>2.8124850155994445E-3</v>
      </c>
      <c r="K122">
        <f>10^(_10sept_0_10[[#This Row],[V_mag_adj]]/20)*SIN(RADIANS(_10sept_0_10[[#This Row],[V_phase]]))</f>
        <v>-2.4865268993613026E-3</v>
      </c>
    </row>
    <row r="123" spans="1:11" x14ac:dyDescent="0.25">
      <c r="A123">
        <v>-60</v>
      </c>
      <c r="B123">
        <v>-8.26</v>
      </c>
      <c r="C123">
        <v>-32.25</v>
      </c>
      <c r="D123">
        <v>-8.3000000000000007</v>
      </c>
      <c r="E123">
        <v>-33.97</v>
      </c>
      <c r="F123">
        <f>_10sept_0_10[[#This Row],[H_mag]]-40</f>
        <v>-48.26</v>
      </c>
      <c r="G123">
        <f>_10sept_0_10[[#This Row],[V_mag]]-40</f>
        <v>-48.3</v>
      </c>
      <c r="H123">
        <f>10^(_10sept_0_10[[#This Row],[H_mag_adj]]/20)*COS(RADIANS(_10sept_0_10[[#This Row],[H_phase]]))</f>
        <v>3.2676130188228681E-3</v>
      </c>
      <c r="I123">
        <f>10^(_10sept_0_10[[#This Row],[H_mag_adj]]/20)*SIN(RADIANS(_10sept_0_10[[#This Row],[H_phase]]))</f>
        <v>-2.0617102742648522E-3</v>
      </c>
      <c r="J123">
        <f>10^(_10sept_0_10[[#This Row],[V_mag_adj]]/20)*COS(RADIANS(_10sept_0_10[[#This Row],[V_phase]]))</f>
        <v>3.1895359937410606E-3</v>
      </c>
      <c r="K123">
        <f>10^(_10sept_0_10[[#This Row],[V_mag_adj]]/20)*SIN(RADIANS(_10sept_0_10[[#This Row],[V_phase]]))</f>
        <v>-2.1489402100366289E-3</v>
      </c>
    </row>
    <row r="124" spans="1:11" x14ac:dyDescent="0.25">
      <c r="A124">
        <v>-59</v>
      </c>
      <c r="B124">
        <v>-8.07</v>
      </c>
      <c r="C124">
        <v>-24.34</v>
      </c>
      <c r="D124">
        <v>-8.07</v>
      </c>
      <c r="E124">
        <v>-25.55</v>
      </c>
      <c r="F124">
        <f>_10sept_0_10[[#This Row],[H_mag]]-40</f>
        <v>-48.07</v>
      </c>
      <c r="G124">
        <f>_10sept_0_10[[#This Row],[V_mag]]-40</f>
        <v>-48.07</v>
      </c>
      <c r="H124">
        <f>10^(_10sept_0_10[[#This Row],[H_mag_adj]]/20)*COS(RADIANS(_10sept_0_10[[#This Row],[H_phase]]))</f>
        <v>3.5981027440276244E-3</v>
      </c>
      <c r="I124">
        <f>10^(_10sept_0_10[[#This Row],[H_mag_adj]]/20)*SIN(RADIANS(_10sept_0_10[[#This Row],[H_phase]]))</f>
        <v>-1.6276306926604669E-3</v>
      </c>
      <c r="J124">
        <f>10^(_10sept_0_10[[#This Row],[V_mag_adj]]/20)*COS(RADIANS(_10sept_0_10[[#This Row],[V_phase]]))</f>
        <v>3.5629298765670657E-3</v>
      </c>
      <c r="K124">
        <f>10^(_10sept_0_10[[#This Row],[V_mag_adj]]/20)*SIN(RADIANS(_10sept_0_10[[#This Row],[V_phase]]))</f>
        <v>-1.7032485793140432E-3</v>
      </c>
    </row>
    <row r="125" spans="1:11" x14ac:dyDescent="0.25">
      <c r="A125">
        <v>-58</v>
      </c>
      <c r="B125">
        <v>-7.8</v>
      </c>
      <c r="C125">
        <v>-15.36</v>
      </c>
      <c r="D125">
        <v>-7.82</v>
      </c>
      <c r="E125">
        <v>-16.57</v>
      </c>
      <c r="F125">
        <f>_10sept_0_10[[#This Row],[H_mag]]-40</f>
        <v>-47.8</v>
      </c>
      <c r="G125">
        <f>_10sept_0_10[[#This Row],[V_mag]]-40</f>
        <v>-47.82</v>
      </c>
      <c r="H125">
        <f>10^(_10sept_0_10[[#This Row],[H_mag_adj]]/20)*COS(RADIANS(_10sept_0_10[[#This Row],[H_phase]]))</f>
        <v>3.9282888339928308E-3</v>
      </c>
      <c r="I125">
        <f>10^(_10sept_0_10[[#This Row],[H_mag_adj]]/20)*SIN(RADIANS(_10sept_0_10[[#This Row],[H_phase]]))</f>
        <v>-1.0790810493669493E-3</v>
      </c>
      <c r="J125">
        <f>10^(_10sept_0_10[[#This Row],[V_mag_adj]]/20)*COS(RADIANS(_10sept_0_10[[#This Row],[V_phase]]))</f>
        <v>3.8956456244876583E-3</v>
      </c>
      <c r="K125">
        <f>10^(_10sept_0_10[[#This Row],[V_mag_adj]]/20)*SIN(RADIANS(_10sept_0_10[[#This Row],[V_phase]]))</f>
        <v>-1.1591217152224693E-3</v>
      </c>
    </row>
    <row r="126" spans="1:11" x14ac:dyDescent="0.25">
      <c r="A126">
        <v>-57</v>
      </c>
      <c r="B126">
        <v>-7.54</v>
      </c>
      <c r="C126">
        <v>-7.06</v>
      </c>
      <c r="D126">
        <v>-7.54</v>
      </c>
      <c r="E126">
        <v>-7.68</v>
      </c>
      <c r="F126">
        <f>_10sept_0_10[[#This Row],[H_mag]]-40</f>
        <v>-47.54</v>
      </c>
      <c r="G126">
        <f>_10sept_0_10[[#This Row],[V_mag]]-40</f>
        <v>-47.54</v>
      </c>
      <c r="H126">
        <f>10^(_10sept_0_10[[#This Row],[H_mag_adj]]/20)*COS(RADIANS(_10sept_0_10[[#This Row],[H_phase]]))</f>
        <v>4.1657636556592719E-3</v>
      </c>
      <c r="I126">
        <f>10^(_10sept_0_10[[#This Row],[H_mag_adj]]/20)*SIN(RADIANS(_10sept_0_10[[#This Row],[H_phase]]))</f>
        <v>-5.1592017726058144E-4</v>
      </c>
      <c r="J126">
        <f>10^(_10sept_0_10[[#This Row],[V_mag_adj]]/20)*COS(RADIANS(_10sept_0_10[[#This Row],[V_phase]]))</f>
        <v>4.1599370784988531E-3</v>
      </c>
      <c r="K126">
        <f>10^(_10sept_0_10[[#This Row],[V_mag_adj]]/20)*SIN(RADIANS(_10sept_0_10[[#This Row],[V_phase]]))</f>
        <v>-5.6096699283177023E-4</v>
      </c>
    </row>
    <row r="127" spans="1:11" x14ac:dyDescent="0.25">
      <c r="A127">
        <v>-56</v>
      </c>
      <c r="B127">
        <v>-7.22</v>
      </c>
      <c r="C127">
        <v>1.24</v>
      </c>
      <c r="D127">
        <v>-7.23</v>
      </c>
      <c r="E127">
        <v>7.0000000000000007E-2</v>
      </c>
      <c r="F127">
        <f>_10sept_0_10[[#This Row],[H_mag]]-40</f>
        <v>-47.22</v>
      </c>
      <c r="G127">
        <f>_10sept_0_10[[#This Row],[V_mag]]-40</f>
        <v>-47.230000000000004</v>
      </c>
      <c r="H127">
        <f>10^(_10sept_0_10[[#This Row],[H_mag_adj]]/20)*COS(RADIANS(_10sept_0_10[[#This Row],[H_phase]]))</f>
        <v>4.3540988519634267E-3</v>
      </c>
      <c r="I127">
        <f>10^(_10sept_0_10[[#This Row],[H_mag_adj]]/20)*SIN(RADIANS(_10sept_0_10[[#This Row],[H_phase]]))</f>
        <v>9.4246482386443282E-5</v>
      </c>
      <c r="J127">
        <f>10^(_10sept_0_10[[#This Row],[V_mag_adj]]/20)*COS(RADIANS(_10sept_0_10[[#This Row],[V_phase]]))</f>
        <v>4.3501043597669077E-3</v>
      </c>
      <c r="K127">
        <f>10^(_10sept_0_10[[#This Row],[V_mag_adj]]/20)*SIN(RADIANS(_10sept_0_10[[#This Row],[V_phase]]))</f>
        <v>5.3146577160950274E-6</v>
      </c>
    </row>
    <row r="128" spans="1:11" x14ac:dyDescent="0.25">
      <c r="A128">
        <v>-55</v>
      </c>
      <c r="B128">
        <v>-6.86</v>
      </c>
      <c r="C128">
        <v>8.66</v>
      </c>
      <c r="D128">
        <v>-6.88</v>
      </c>
      <c r="E128">
        <v>7.97</v>
      </c>
      <c r="F128">
        <f>_10sept_0_10[[#This Row],[H_mag]]-40</f>
        <v>-46.86</v>
      </c>
      <c r="G128">
        <f>_10sept_0_10[[#This Row],[V_mag]]-40</f>
        <v>-46.88</v>
      </c>
      <c r="H128">
        <f>10^(_10sept_0_10[[#This Row],[H_mag_adj]]/20)*COS(RADIANS(_10sept_0_10[[#This Row],[H_phase]]))</f>
        <v>4.4876633989568773E-3</v>
      </c>
      <c r="I128">
        <f>10^(_10sept_0_10[[#This Row],[H_mag_adj]]/20)*SIN(RADIANS(_10sept_0_10[[#This Row],[H_phase]]))</f>
        <v>6.8350299952728863E-4</v>
      </c>
      <c r="J128">
        <f>10^(_10sept_0_10[[#This Row],[V_mag_adj]]/20)*COS(RADIANS(_10sept_0_10[[#This Row],[V_phase]]))</f>
        <v>4.4852295334786227E-3</v>
      </c>
      <c r="K128">
        <f>10^(_10sept_0_10[[#This Row],[V_mag_adj]]/20)*SIN(RADIANS(_10sept_0_10[[#This Row],[V_phase]]))</f>
        <v>6.2796323162009988E-4</v>
      </c>
    </row>
    <row r="129" spans="1:11" x14ac:dyDescent="0.25">
      <c r="A129">
        <v>-54</v>
      </c>
      <c r="B129">
        <v>-6.49</v>
      </c>
      <c r="C129">
        <v>16.66</v>
      </c>
      <c r="D129">
        <v>-6.49</v>
      </c>
      <c r="E129">
        <v>16.23</v>
      </c>
      <c r="F129">
        <f>_10sept_0_10[[#This Row],[H_mag]]-40</f>
        <v>-46.49</v>
      </c>
      <c r="G129">
        <f>_10sept_0_10[[#This Row],[V_mag]]-40</f>
        <v>-46.49</v>
      </c>
      <c r="H129">
        <f>10^(_10sept_0_10[[#This Row],[H_mag_adj]]/20)*COS(RADIANS(_10sept_0_10[[#This Row],[H_phase]]))</f>
        <v>4.5381189993529856E-3</v>
      </c>
      <c r="I129">
        <f>10^(_10sept_0_10[[#This Row],[H_mag_adj]]/20)*SIN(RADIANS(_10sept_0_10[[#This Row],[H_phase]]))</f>
        <v>1.3580483001495564E-3</v>
      </c>
      <c r="J129">
        <f>10^(_10sept_0_10[[#This Row],[V_mag_adj]]/20)*COS(RADIANS(_10sept_0_10[[#This Row],[V_phase]]))</f>
        <v>4.5481831404353386E-3</v>
      </c>
      <c r="K129">
        <f>10^(_10sept_0_10[[#This Row],[V_mag_adj]]/20)*SIN(RADIANS(_10sept_0_10[[#This Row],[V_phase]]))</f>
        <v>1.3239521739426175E-3</v>
      </c>
    </row>
    <row r="130" spans="1:11" x14ac:dyDescent="0.25">
      <c r="A130">
        <v>-53</v>
      </c>
      <c r="B130">
        <v>-6.12</v>
      </c>
      <c r="C130">
        <v>23.86</v>
      </c>
      <c r="D130">
        <v>-6.13</v>
      </c>
      <c r="E130">
        <v>23.7</v>
      </c>
      <c r="F130">
        <f>_10sept_0_10[[#This Row],[H_mag]]-40</f>
        <v>-46.12</v>
      </c>
      <c r="G130">
        <f>_10sept_0_10[[#This Row],[V_mag]]-40</f>
        <v>-46.13</v>
      </c>
      <c r="H130">
        <f>10^(_10sept_0_10[[#This Row],[H_mag_adj]]/20)*COS(RADIANS(_10sept_0_10[[#This Row],[H_phase]]))</f>
        <v>4.5206520246422058E-3</v>
      </c>
      <c r="I130">
        <f>10^(_10sept_0_10[[#This Row],[H_mag_adj]]/20)*SIN(RADIANS(_10sept_0_10[[#This Row],[H_phase]]))</f>
        <v>1.9995026379172397E-3</v>
      </c>
      <c r="J130">
        <f>10^(_10sept_0_10[[#This Row],[V_mag_adj]]/20)*COS(RADIANS(_10sept_0_10[[#This Row],[V_phase]]))</f>
        <v>4.5210100530495255E-3</v>
      </c>
      <c r="K130">
        <f>10^(_10sept_0_10[[#This Row],[V_mag_adj]]/20)*SIN(RADIANS(_10sept_0_10[[#This Row],[V_phase]]))</f>
        <v>1.9845846628230809E-3</v>
      </c>
    </row>
    <row r="131" spans="1:11" x14ac:dyDescent="0.25">
      <c r="A131">
        <v>-52</v>
      </c>
      <c r="B131">
        <v>-5.8</v>
      </c>
      <c r="C131">
        <v>30.94</v>
      </c>
      <c r="D131">
        <v>-5.79</v>
      </c>
      <c r="E131">
        <v>30.22</v>
      </c>
      <c r="F131">
        <f>_10sept_0_10[[#This Row],[H_mag]]-40</f>
        <v>-45.8</v>
      </c>
      <c r="G131">
        <f>_10sept_0_10[[#This Row],[V_mag]]-40</f>
        <v>-45.79</v>
      </c>
      <c r="H131">
        <f>10^(_10sept_0_10[[#This Row],[H_mag_adj]]/20)*COS(RADIANS(_10sept_0_10[[#This Row],[H_phase]]))</f>
        <v>4.3988437710690614E-3</v>
      </c>
      <c r="I131">
        <f>10^(_10sept_0_10[[#This Row],[H_mag_adj]]/20)*SIN(RADIANS(_10sept_0_10[[#This Row],[H_phase]]))</f>
        <v>2.6368263872846693E-3</v>
      </c>
      <c r="J131">
        <f>10^(_10sept_0_10[[#This Row],[V_mag_adj]]/20)*COS(RADIANS(_10sept_0_10[[#This Row],[V_phase]]))</f>
        <v>4.4367359641891103E-3</v>
      </c>
      <c r="K131">
        <f>10^(_10sept_0_10[[#This Row],[V_mag_adj]]/20)*SIN(RADIANS(_10sept_0_10[[#This Row],[V_phase]]))</f>
        <v>2.5843157396736034E-3</v>
      </c>
    </row>
    <row r="132" spans="1:11" x14ac:dyDescent="0.25">
      <c r="A132">
        <v>-51</v>
      </c>
      <c r="B132">
        <v>-5.52</v>
      </c>
      <c r="C132">
        <v>36.9</v>
      </c>
      <c r="D132">
        <v>-5.53</v>
      </c>
      <c r="E132">
        <v>36.43</v>
      </c>
      <c r="F132">
        <f>_10sept_0_10[[#This Row],[H_mag]]-40</f>
        <v>-45.519999999999996</v>
      </c>
      <c r="G132">
        <f>_10sept_0_10[[#This Row],[V_mag]]-40</f>
        <v>-45.53</v>
      </c>
      <c r="H132">
        <f>10^(_10sept_0_10[[#This Row],[H_mag_adj]]/20)*COS(RADIANS(_10sept_0_10[[#This Row],[H_phase]]))</f>
        <v>4.2356373024159651E-3</v>
      </c>
      <c r="I132">
        <f>10^(_10sept_0_10[[#This Row],[H_mag_adj]]/20)*SIN(RADIANS(_10sept_0_10[[#This Row],[H_phase]]))</f>
        <v>3.1802064432831282E-3</v>
      </c>
      <c r="J132">
        <f>10^(_10sept_0_10[[#This Row],[V_mag_adj]]/20)*COS(RADIANS(_10sept_0_10[[#This Row],[V_phase]]))</f>
        <v>4.2566783828814009E-3</v>
      </c>
      <c r="K132">
        <f>10^(_10sept_0_10[[#This Row],[V_mag_adj]]/20)*SIN(RADIANS(_10sept_0_10[[#This Row],[V_phase]]))</f>
        <v>3.14173556192334E-3</v>
      </c>
    </row>
    <row r="133" spans="1:11" x14ac:dyDescent="0.25">
      <c r="A133">
        <v>-50</v>
      </c>
      <c r="B133">
        <v>-5.26</v>
      </c>
      <c r="C133">
        <v>43.42</v>
      </c>
      <c r="D133">
        <v>-5.27</v>
      </c>
      <c r="E133">
        <v>42.81</v>
      </c>
      <c r="F133">
        <f>_10sept_0_10[[#This Row],[H_mag]]-40</f>
        <v>-45.26</v>
      </c>
      <c r="G133">
        <f>_10sept_0_10[[#This Row],[V_mag]]-40</f>
        <v>-45.269999999999996</v>
      </c>
      <c r="H133">
        <f>10^(_10sept_0_10[[#This Row],[H_mag_adj]]/20)*COS(RADIANS(_10sept_0_10[[#This Row],[H_phase]]))</f>
        <v>3.964029202936546E-3</v>
      </c>
      <c r="I133">
        <f>10^(_10sept_0_10[[#This Row],[H_mag_adj]]/20)*SIN(RADIANS(_10sept_0_10[[#This Row],[H_phase]]))</f>
        <v>3.7512180385253723E-3</v>
      </c>
      <c r="J133">
        <f>10^(_10sept_0_10[[#This Row],[V_mag_adj]]/20)*COS(RADIANS(_10sept_0_10[[#This Row],[V_phase]]))</f>
        <v>3.9991343424624886E-3</v>
      </c>
      <c r="K133">
        <f>10^(_10sept_0_10[[#This Row],[V_mag_adj]]/20)*SIN(RADIANS(_10sept_0_10[[#This Row],[V_phase]]))</f>
        <v>3.7045357102229986E-3</v>
      </c>
    </row>
    <row r="134" spans="1:11" x14ac:dyDescent="0.25">
      <c r="A134">
        <v>-49</v>
      </c>
      <c r="B134">
        <v>-5</v>
      </c>
      <c r="C134">
        <v>49.78</v>
      </c>
      <c r="D134">
        <v>-5.01</v>
      </c>
      <c r="E134">
        <v>48.9</v>
      </c>
      <c r="F134">
        <f>_10sept_0_10[[#This Row],[H_mag]]-40</f>
        <v>-45</v>
      </c>
      <c r="G134">
        <f>_10sept_0_10[[#This Row],[V_mag]]-40</f>
        <v>-45.01</v>
      </c>
      <c r="H134">
        <f>10^(_10sept_0_10[[#This Row],[H_mag_adj]]/20)*COS(RADIANS(_10sept_0_10[[#This Row],[H_phase]]))</f>
        <v>3.6311743804711663E-3</v>
      </c>
      <c r="I134">
        <f>10^(_10sept_0_10[[#This Row],[H_mag_adj]]/20)*SIN(RADIANS(_10sept_0_10[[#This Row],[H_phase]]))</f>
        <v>4.2938734518257046E-3</v>
      </c>
      <c r="J134">
        <f>10^(_10sept_0_10[[#This Row],[V_mag_adj]]/20)*COS(RADIANS(_10sept_0_10[[#This Row],[V_phase]]))</f>
        <v>3.6924391429517573E-3</v>
      </c>
      <c r="K134">
        <f>10^(_10sept_0_10[[#This Row],[V_mag_adj]]/20)*SIN(RADIANS(_10sept_0_10[[#This Row],[V_phase]]))</f>
        <v>4.2327224583409602E-3</v>
      </c>
    </row>
    <row r="135" spans="1:11" x14ac:dyDescent="0.25">
      <c r="A135">
        <v>-48</v>
      </c>
      <c r="B135">
        <v>-4.78</v>
      </c>
      <c r="C135">
        <v>55.08</v>
      </c>
      <c r="D135">
        <v>-4.7699999999999996</v>
      </c>
      <c r="E135">
        <v>54.71</v>
      </c>
      <c r="F135">
        <f>_10sept_0_10[[#This Row],[H_mag]]-40</f>
        <v>-44.78</v>
      </c>
      <c r="G135">
        <f>_10sept_0_10[[#This Row],[V_mag]]-40</f>
        <v>-44.769999999999996</v>
      </c>
      <c r="H135">
        <f>10^(_10sept_0_10[[#This Row],[H_mag_adj]]/20)*COS(RADIANS(_10sept_0_10[[#This Row],[H_phase]]))</f>
        <v>3.3015965261130095E-3</v>
      </c>
      <c r="I135">
        <f>10^(_10sept_0_10[[#This Row],[H_mag_adj]]/20)*SIN(RADIANS(_10sept_0_10[[#This Row],[H_phase]]))</f>
        <v>4.7292087824665719E-3</v>
      </c>
      <c r="J135">
        <f>10^(_10sept_0_10[[#This Row],[V_mag_adj]]/20)*COS(RADIANS(_10sept_0_10[[#This Row],[V_phase]]))</f>
        <v>3.3359057635342199E-3</v>
      </c>
      <c r="K135">
        <f>10^(_10sept_0_10[[#This Row],[V_mag_adj]]/20)*SIN(RADIANS(_10sept_0_10[[#This Row],[V_phase]]))</f>
        <v>4.7132127061212375E-3</v>
      </c>
    </row>
    <row r="136" spans="1:11" x14ac:dyDescent="0.25">
      <c r="A136">
        <v>-47</v>
      </c>
      <c r="B136">
        <v>-4.51</v>
      </c>
      <c r="C136">
        <v>60.54</v>
      </c>
      <c r="D136">
        <v>-4.51</v>
      </c>
      <c r="E136">
        <v>60.12</v>
      </c>
      <c r="F136">
        <f>_10sept_0_10[[#This Row],[H_mag]]-40</f>
        <v>-44.51</v>
      </c>
      <c r="G136">
        <f>_10sept_0_10[[#This Row],[V_mag]]-40</f>
        <v>-44.51</v>
      </c>
      <c r="H136">
        <f>10^(_10sept_0_10[[#This Row],[H_mag_adj]]/20)*COS(RADIANS(_10sept_0_10[[#This Row],[H_phase]]))</f>
        <v>2.9261897987010619E-3</v>
      </c>
      <c r="I136">
        <f>10^(_10sept_0_10[[#This Row],[H_mag_adj]]/20)*SIN(RADIANS(_10sept_0_10[[#This Row],[H_phase]]))</f>
        <v>5.1804582201115451E-3</v>
      </c>
      <c r="J136">
        <f>10^(_10sept_0_10[[#This Row],[V_mag_adj]]/20)*COS(RADIANS(_10sept_0_10[[#This Row],[V_phase]]))</f>
        <v>2.9640855824052104E-3</v>
      </c>
      <c r="K136">
        <f>10^(_10sept_0_10[[#This Row],[V_mag_adj]]/20)*SIN(RADIANS(_10sept_0_10[[#This Row],[V_phase]]))</f>
        <v>5.1588691365958301E-3</v>
      </c>
    </row>
    <row r="137" spans="1:11" x14ac:dyDescent="0.25">
      <c r="A137">
        <v>-46</v>
      </c>
      <c r="B137">
        <v>-4.22</v>
      </c>
      <c r="C137">
        <v>66</v>
      </c>
      <c r="D137">
        <v>-4.2300000000000004</v>
      </c>
      <c r="E137">
        <v>65.42</v>
      </c>
      <c r="F137">
        <f>_10sept_0_10[[#This Row],[H_mag]]-40</f>
        <v>-44.22</v>
      </c>
      <c r="G137">
        <f>_10sept_0_10[[#This Row],[V_mag]]-40</f>
        <v>-44.230000000000004</v>
      </c>
      <c r="H137">
        <f>10^(_10sept_0_10[[#This Row],[H_mag_adj]]/20)*COS(RADIANS(_10sept_0_10[[#This Row],[H_phase]]))</f>
        <v>2.5021497610388061E-3</v>
      </c>
      <c r="I137">
        <f>10^(_10sept_0_10[[#This Row],[H_mag_adj]]/20)*SIN(RADIANS(_10sept_0_10[[#This Row],[H_phase]]))</f>
        <v>5.6199203771088056E-3</v>
      </c>
      <c r="J137">
        <f>10^(_10sept_0_10[[#This Row],[V_mag_adj]]/20)*COS(RADIANS(_10sept_0_10[[#This Row],[V_phase]]))</f>
        <v>2.5559661756414916E-3</v>
      </c>
      <c r="K137">
        <f>10^(_10sept_0_10[[#This Row],[V_mag_adj]]/20)*SIN(RADIANS(_10sept_0_10[[#This Row],[V_phase]]))</f>
        <v>5.5878668561015477E-3</v>
      </c>
    </row>
    <row r="138" spans="1:11" x14ac:dyDescent="0.25">
      <c r="A138">
        <v>-45</v>
      </c>
      <c r="B138">
        <v>-3.95</v>
      </c>
      <c r="C138">
        <v>70.599999999999994</v>
      </c>
      <c r="D138">
        <v>-3.95</v>
      </c>
      <c r="E138">
        <v>70.62</v>
      </c>
      <c r="F138">
        <f>_10sept_0_10[[#This Row],[H_mag]]-40</f>
        <v>-43.95</v>
      </c>
      <c r="G138">
        <f>_10sept_0_10[[#This Row],[V_mag]]-40</f>
        <v>-43.95</v>
      </c>
      <c r="H138">
        <f>10^(_10sept_0_10[[#This Row],[H_mag_adj]]/20)*COS(RADIANS(_10sept_0_10[[#This Row],[H_phase]]))</f>
        <v>2.1078942140323009E-3</v>
      </c>
      <c r="I138">
        <f>10^(_10sept_0_10[[#This Row],[H_mag_adj]]/20)*SIN(RADIANS(_10sept_0_10[[#This Row],[H_phase]]))</f>
        <v>5.9856900533685311E-3</v>
      </c>
      <c r="J138">
        <f>10^(_10sept_0_10[[#This Row],[V_mag_adj]]/20)*COS(RADIANS(_10sept_0_10[[#This Row],[V_phase]]))</f>
        <v>2.1058046856657696E-3</v>
      </c>
      <c r="K138">
        <f>10^(_10sept_0_10[[#This Row],[V_mag_adj]]/20)*SIN(RADIANS(_10sept_0_10[[#This Row],[V_phase]]))</f>
        <v>5.9864254825708722E-3</v>
      </c>
    </row>
    <row r="139" spans="1:11" x14ac:dyDescent="0.25">
      <c r="A139">
        <v>-44</v>
      </c>
      <c r="B139">
        <v>-3.73</v>
      </c>
      <c r="C139">
        <v>74.69</v>
      </c>
      <c r="D139">
        <v>-3.75</v>
      </c>
      <c r="E139">
        <v>74.34</v>
      </c>
      <c r="F139">
        <f>_10sept_0_10[[#This Row],[H_mag]]-40</f>
        <v>-43.73</v>
      </c>
      <c r="G139">
        <f>_10sept_0_10[[#This Row],[V_mag]]-40</f>
        <v>-43.75</v>
      </c>
      <c r="H139">
        <f>10^(_10sept_0_10[[#This Row],[H_mag_adj]]/20)*COS(RADIANS(_10sept_0_10[[#This Row],[H_phase]]))</f>
        <v>1.7185889506280748E-3</v>
      </c>
      <c r="I139">
        <f>10^(_10sept_0_10[[#This Row],[H_mag_adj]]/20)*SIN(RADIANS(_10sept_0_10[[#This Row],[H_phase]]))</f>
        <v>6.2777980712773193E-3</v>
      </c>
      <c r="J139">
        <f>10^(_10sept_0_10[[#This Row],[V_mag_adj]]/20)*COS(RADIANS(_10sept_0_10[[#This Row],[V_phase]]))</f>
        <v>1.7528647626534099E-3</v>
      </c>
      <c r="K139">
        <f>10^(_10sept_0_10[[#This Row],[V_mag_adj]]/20)*SIN(RADIANS(_10sept_0_10[[#This Row],[V_phase]]))</f>
        <v>6.2527686241141368E-3</v>
      </c>
    </row>
    <row r="140" spans="1:11" x14ac:dyDescent="0.25">
      <c r="A140">
        <v>-43</v>
      </c>
      <c r="B140">
        <v>-3.53</v>
      </c>
      <c r="C140">
        <v>78.73</v>
      </c>
      <c r="D140">
        <v>-3.56</v>
      </c>
      <c r="E140">
        <v>78.069999999999993</v>
      </c>
      <c r="F140">
        <f>_10sept_0_10[[#This Row],[H_mag]]-40</f>
        <v>-43.53</v>
      </c>
      <c r="G140">
        <f>_10sept_0_10[[#This Row],[V_mag]]-40</f>
        <v>-43.56</v>
      </c>
      <c r="H140">
        <f>10^(_10sept_0_10[[#This Row],[H_mag_adj]]/20)*COS(RADIANS(_10sept_0_10[[#This Row],[H_phase]]))</f>
        <v>1.3016588115468074E-3</v>
      </c>
      <c r="I140">
        <f>10^(_10sept_0_10[[#This Row],[H_mag_adj]]/20)*SIN(RADIANS(_10sept_0_10[[#This Row],[H_phase]]))</f>
        <v>6.5319636198822965E-3</v>
      </c>
      <c r="J140">
        <f>10^(_10sept_0_10[[#This Row],[V_mag_adj]]/20)*COS(RADIANS(_10sept_0_10[[#This Row],[V_phase]]))</f>
        <v>1.3720664654581205E-3</v>
      </c>
      <c r="K140">
        <f>10^(_10sept_0_10[[#This Row],[V_mag_adj]]/20)*SIN(RADIANS(_10sept_0_10[[#This Row],[V_phase]]))</f>
        <v>6.4940680597773684E-3</v>
      </c>
    </row>
    <row r="141" spans="1:11" x14ac:dyDescent="0.25">
      <c r="A141">
        <v>-42</v>
      </c>
      <c r="B141">
        <v>-3.39</v>
      </c>
      <c r="C141">
        <v>82.32</v>
      </c>
      <c r="D141">
        <v>-3.41</v>
      </c>
      <c r="E141">
        <v>82.67</v>
      </c>
      <c r="F141">
        <f>_10sept_0_10[[#This Row],[H_mag]]-40</f>
        <v>-43.39</v>
      </c>
      <c r="G141">
        <f>_10sept_0_10[[#This Row],[V_mag]]-40</f>
        <v>-43.41</v>
      </c>
      <c r="H141">
        <f>10^(_10sept_0_10[[#This Row],[H_mag_adj]]/20)*COS(RADIANS(_10sept_0_10[[#This Row],[H_phase]]))</f>
        <v>9.0455985224379332E-4</v>
      </c>
      <c r="I141">
        <f>10^(_10sept_0_10[[#This Row],[H_mag_adj]]/20)*SIN(RADIANS(_10sept_0_10[[#This Row],[H_phase]]))</f>
        <v>6.7079028127397565E-3</v>
      </c>
      <c r="J141">
        <f>10^(_10sept_0_10[[#This Row],[V_mag_adj]]/20)*COS(RADIANS(_10sept_0_10[[#This Row],[V_phase]]))</f>
        <v>8.6158083458387589E-4</v>
      </c>
      <c r="K141">
        <f>10^(_10sept_0_10[[#This Row],[V_mag_adj]]/20)*SIN(RADIANS(_10sept_0_10[[#This Row],[V_phase]]))</f>
        <v>6.6978630965859078E-3</v>
      </c>
    </row>
    <row r="142" spans="1:11" x14ac:dyDescent="0.25">
      <c r="A142">
        <v>-41</v>
      </c>
      <c r="B142">
        <v>-3.27</v>
      </c>
      <c r="C142">
        <v>86.61</v>
      </c>
      <c r="D142">
        <v>-3.3</v>
      </c>
      <c r="E142">
        <v>86.58</v>
      </c>
      <c r="F142">
        <f>_10sept_0_10[[#This Row],[H_mag]]-40</f>
        <v>-43.27</v>
      </c>
      <c r="G142">
        <f>_10sept_0_10[[#This Row],[V_mag]]-40</f>
        <v>-43.3</v>
      </c>
      <c r="H142">
        <f>10^(_10sept_0_10[[#This Row],[H_mag_adj]]/20)*COS(RADIANS(_10sept_0_10[[#This Row],[H_phase]]))</f>
        <v>4.0581084359112631E-4</v>
      </c>
      <c r="I142">
        <f>10^(_10sept_0_10[[#This Row],[H_mag_adj]]/20)*SIN(RADIANS(_10sept_0_10[[#This Row],[H_phase]]))</f>
        <v>6.850770044229999E-3</v>
      </c>
      <c r="J142">
        <f>10^(_10sept_0_10[[#This Row],[V_mag_adj]]/20)*COS(RADIANS(_10sept_0_10[[#This Row],[V_phase]]))</f>
        <v>4.0798627165231148E-4</v>
      </c>
      <c r="K142">
        <f>10^(_10sept_0_10[[#This Row],[V_mag_adj]]/20)*SIN(RADIANS(_10sept_0_10[[#This Row],[V_phase]]))</f>
        <v>6.8269364528215004E-3</v>
      </c>
    </row>
    <row r="143" spans="1:11" x14ac:dyDescent="0.25">
      <c r="A143">
        <v>-40</v>
      </c>
      <c r="B143">
        <v>-3.17</v>
      </c>
      <c r="C143">
        <v>90.33</v>
      </c>
      <c r="D143">
        <v>-3.2</v>
      </c>
      <c r="E143">
        <v>90.63</v>
      </c>
      <c r="F143">
        <f>_10sept_0_10[[#This Row],[H_mag]]-40</f>
        <v>-43.17</v>
      </c>
      <c r="G143">
        <f>_10sept_0_10[[#This Row],[V_mag]]-40</f>
        <v>-43.2</v>
      </c>
      <c r="H143">
        <f>10^(_10sept_0_10[[#This Row],[H_mag_adj]]/20)*COS(RADIANS(_10sept_0_10[[#This Row],[H_phase]]))</f>
        <v>-3.9984245593251121E-5</v>
      </c>
      <c r="I143">
        <f>10^(_10sept_0_10[[#This Row],[H_mag_adj]]/20)*SIN(RADIANS(_10sept_0_10[[#This Row],[H_phase]]))</f>
        <v>6.9421308704616779E-3</v>
      </c>
      <c r="J143">
        <f>10^(_10sept_0_10[[#This Row],[V_mag_adj]]/20)*COS(RADIANS(_10sept_0_10[[#This Row],[V_phase]]))</f>
        <v>-7.6069255501001737E-5</v>
      </c>
      <c r="K143">
        <f>10^(_10sept_0_10[[#This Row],[V_mag_adj]]/20)*SIN(RADIANS(_10sept_0_10[[#This Row],[V_phase]]))</f>
        <v>6.9178914924007944E-3</v>
      </c>
    </row>
    <row r="144" spans="1:11" x14ac:dyDescent="0.25">
      <c r="A144">
        <v>-39</v>
      </c>
      <c r="B144">
        <v>-3.06</v>
      </c>
      <c r="C144">
        <v>94.28</v>
      </c>
      <c r="D144">
        <v>-3.07</v>
      </c>
      <c r="E144">
        <v>94.43</v>
      </c>
      <c r="F144">
        <f>_10sept_0_10[[#This Row],[H_mag]]-40</f>
        <v>-43.06</v>
      </c>
      <c r="G144">
        <f>_10sept_0_10[[#This Row],[V_mag]]-40</f>
        <v>-43.07</v>
      </c>
      <c r="H144">
        <f>10^(_10sept_0_10[[#This Row],[H_mag_adj]]/20)*COS(RADIANS(_10sept_0_10[[#This Row],[H_phase]]))</f>
        <v>-5.2470736488262988E-4</v>
      </c>
      <c r="I144">
        <f>10^(_10sept_0_10[[#This Row],[H_mag_adj]]/20)*SIN(RADIANS(_10sept_0_10[[#This Row],[H_phase]]))</f>
        <v>7.0111162363721696E-3</v>
      </c>
      <c r="J144">
        <f>10^(_10sept_0_10[[#This Row],[V_mag_adj]]/20)*COS(RADIANS(_10sept_0_10[[#This Row],[V_phase]]))</f>
        <v>-5.4243574329872321E-4</v>
      </c>
      <c r="K144">
        <f>10^(_10sept_0_10[[#This Row],[V_mag_adj]]/20)*SIN(RADIANS(_10sept_0_10[[#This Row],[V_phase]]))</f>
        <v>7.0016529376916055E-3</v>
      </c>
    </row>
    <row r="145" spans="1:11" x14ac:dyDescent="0.25">
      <c r="A145">
        <v>-38</v>
      </c>
      <c r="B145">
        <v>-2.92</v>
      </c>
      <c r="C145">
        <v>98.24</v>
      </c>
      <c r="D145">
        <v>-2.92</v>
      </c>
      <c r="E145">
        <v>98.57</v>
      </c>
      <c r="F145">
        <f>_10sept_0_10[[#This Row],[H_mag]]-40</f>
        <v>-42.92</v>
      </c>
      <c r="G145">
        <f>_10sept_0_10[[#This Row],[V_mag]]-40</f>
        <v>-42.92</v>
      </c>
      <c r="H145">
        <f>10^(_10sept_0_10[[#This Row],[H_mag_adj]]/20)*COS(RADIANS(_10sept_0_10[[#This Row],[H_phase]]))</f>
        <v>-1.0240153704138234E-3</v>
      </c>
      <c r="I145">
        <f>10^(_10sept_0_10[[#This Row],[H_mag_adj]]/20)*SIN(RADIANS(_10sept_0_10[[#This Row],[H_phase]]))</f>
        <v>7.071201631879606E-3</v>
      </c>
      <c r="J145">
        <f>10^(_10sept_0_10[[#This Row],[V_mag_adj]]/20)*COS(RADIANS(_10sept_0_10[[#This Row],[V_phase]]))</f>
        <v>-1.0647253582219461E-3</v>
      </c>
      <c r="K145">
        <f>10^(_10sept_0_10[[#This Row],[V_mag_adj]]/20)*SIN(RADIANS(_10sept_0_10[[#This Row],[V_phase]]))</f>
        <v>7.065186473766966E-3</v>
      </c>
    </row>
    <row r="146" spans="1:11" x14ac:dyDescent="0.25">
      <c r="A146">
        <v>-37</v>
      </c>
      <c r="B146">
        <v>-2.76</v>
      </c>
      <c r="C146">
        <v>101.96</v>
      </c>
      <c r="D146">
        <v>-2.75</v>
      </c>
      <c r="E146">
        <v>101.88</v>
      </c>
      <c r="F146">
        <f>_10sept_0_10[[#This Row],[H_mag]]-40</f>
        <v>-42.76</v>
      </c>
      <c r="G146">
        <f>_10sept_0_10[[#This Row],[V_mag]]-40</f>
        <v>-42.75</v>
      </c>
      <c r="H146">
        <f>10^(_10sept_0_10[[#This Row],[H_mag_adj]]/20)*COS(RADIANS(_10sept_0_10[[#This Row],[H_phase]]))</f>
        <v>-1.5081690961907827E-3</v>
      </c>
      <c r="I146">
        <f>10^(_10sept_0_10[[#This Row],[H_mag_adj]]/20)*SIN(RADIANS(_10sept_0_10[[#This Row],[H_phase]]))</f>
        <v>7.1198153323285595E-3</v>
      </c>
      <c r="J146">
        <f>10^(_10sept_0_10[[#This Row],[V_mag_adj]]/20)*COS(RADIANS(_10sept_0_10[[#This Row],[V_phase]]))</f>
        <v>-1.4999523820244153E-3</v>
      </c>
      <c r="K146">
        <f>10^(_10sept_0_10[[#This Row],[V_mag_adj]]/20)*SIN(RADIANS(_10sept_0_10[[#This Row],[V_phase]]))</f>
        <v>7.1301183212312842E-3</v>
      </c>
    </row>
    <row r="147" spans="1:11" x14ac:dyDescent="0.25">
      <c r="A147">
        <v>-36</v>
      </c>
      <c r="B147">
        <v>-2.58</v>
      </c>
      <c r="C147">
        <v>104.81</v>
      </c>
      <c r="D147">
        <v>-2.59</v>
      </c>
      <c r="E147">
        <v>104.5</v>
      </c>
      <c r="F147">
        <f>_10sept_0_10[[#This Row],[H_mag]]-40</f>
        <v>-42.58</v>
      </c>
      <c r="G147">
        <f>_10sept_0_10[[#This Row],[V_mag]]-40</f>
        <v>-42.59</v>
      </c>
      <c r="H147">
        <f>10^(_10sept_0_10[[#This Row],[H_mag_adj]]/20)*COS(RADIANS(_10sept_0_10[[#This Row],[H_phase]]))</f>
        <v>-1.8992646286674908E-3</v>
      </c>
      <c r="I147">
        <f>10^(_10sept_0_10[[#This Row],[H_mag_adj]]/20)*SIN(RADIANS(_10sept_0_10[[#This Row],[H_phase]]))</f>
        <v>7.1833514321915396E-3</v>
      </c>
      <c r="J147">
        <f>10^(_10sept_0_10[[#This Row],[V_mag_adj]]/20)*COS(RADIANS(_10sept_0_10[[#This Row],[V_phase]]))</f>
        <v>-1.8582307483892327E-3</v>
      </c>
      <c r="K147">
        <f>10^(_10sept_0_10[[#This Row],[V_mag_adj]]/20)*SIN(RADIANS(_10sept_0_10[[#This Row],[V_phase]]))</f>
        <v>7.1852451681401293E-3</v>
      </c>
    </row>
    <row r="148" spans="1:11" x14ac:dyDescent="0.25">
      <c r="A148">
        <v>-35</v>
      </c>
      <c r="B148">
        <v>-2.44</v>
      </c>
      <c r="C148">
        <v>107.32</v>
      </c>
      <c r="D148">
        <v>-2.4500000000000002</v>
      </c>
      <c r="E148">
        <v>106.79</v>
      </c>
      <c r="F148">
        <f>_10sept_0_10[[#This Row],[H_mag]]-40</f>
        <v>-42.44</v>
      </c>
      <c r="G148">
        <f>_10sept_0_10[[#This Row],[V_mag]]-40</f>
        <v>-42.45</v>
      </c>
      <c r="H148">
        <f>10^(_10sept_0_10[[#This Row],[H_mag_adj]]/20)*COS(RADIANS(_10sept_0_10[[#This Row],[H_phase]]))</f>
        <v>-2.2479709533579678E-3</v>
      </c>
      <c r="I148">
        <f>10^(_10sept_0_10[[#This Row],[H_mag_adj]]/20)*SIN(RADIANS(_10sept_0_10[[#This Row],[H_phase]]))</f>
        <v>7.2085403391347995E-3</v>
      </c>
      <c r="J148">
        <f>10^(_10sept_0_10[[#This Row],[V_mag_adj]]/20)*COS(RADIANS(_10sept_0_10[[#This Row],[V_phase]]))</f>
        <v>-2.1786852158967702E-3</v>
      </c>
      <c r="K148">
        <f>10^(_10sept_0_10[[#This Row],[V_mag_adj]]/20)*SIN(RADIANS(_10sept_0_10[[#This Row],[V_phase]]))</f>
        <v>7.2207079856768178E-3</v>
      </c>
    </row>
    <row r="149" spans="1:11" x14ac:dyDescent="0.25">
      <c r="A149">
        <v>-34</v>
      </c>
      <c r="B149">
        <v>-2.33</v>
      </c>
      <c r="C149">
        <v>108.86</v>
      </c>
      <c r="D149">
        <v>-2.34</v>
      </c>
      <c r="E149">
        <v>108.4</v>
      </c>
      <c r="F149">
        <f>_10sept_0_10[[#This Row],[H_mag]]-40</f>
        <v>-42.33</v>
      </c>
      <c r="G149">
        <f>_10sept_0_10[[#This Row],[V_mag]]-40</f>
        <v>-42.34</v>
      </c>
      <c r="H149">
        <f>10^(_10sept_0_10[[#This Row],[H_mag_adj]]/20)*COS(RADIANS(_10sept_0_10[[#This Row],[H_phase]]))</f>
        <v>-2.4719958239897764E-3</v>
      </c>
      <c r="I149">
        <f>10^(_10sept_0_10[[#This Row],[H_mag_adj]]/20)*SIN(RADIANS(_10sept_0_10[[#This Row],[H_phase]]))</f>
        <v>7.2365907069990585E-3</v>
      </c>
      <c r="J149">
        <f>10^(_10sept_0_10[[#This Row],[V_mag_adj]]/20)*COS(RADIANS(_10sept_0_10[[#This Row],[V_phase]]))</f>
        <v>-2.4110402947203338E-3</v>
      </c>
      <c r="K149">
        <f>10^(_10sept_0_10[[#This Row],[V_mag_adj]]/20)*SIN(RADIANS(_10sept_0_10[[#This Row],[V_phase]]))</f>
        <v>7.2478545187254738E-3</v>
      </c>
    </row>
    <row r="150" spans="1:11" x14ac:dyDescent="0.25">
      <c r="A150">
        <v>-33</v>
      </c>
      <c r="B150">
        <v>-2.23</v>
      </c>
      <c r="C150">
        <v>110.25</v>
      </c>
      <c r="D150">
        <v>-2.2400000000000002</v>
      </c>
      <c r="E150">
        <v>109.96</v>
      </c>
      <c r="F150">
        <f>_10sept_0_10[[#This Row],[H_mag]]-40</f>
        <v>-42.23</v>
      </c>
      <c r="G150">
        <f>_10sept_0_10[[#This Row],[V_mag]]-40</f>
        <v>-42.24</v>
      </c>
      <c r="H150">
        <f>10^(_10sept_0_10[[#This Row],[H_mag_adj]]/20)*COS(RADIANS(_10sept_0_10[[#This Row],[H_phase]]))</f>
        <v>-2.6774600677902036E-3</v>
      </c>
      <c r="I150">
        <f>10^(_10sept_0_10[[#This Row],[H_mag_adj]]/20)*SIN(RADIANS(_10sept_0_10[[#This Row],[H_phase]]))</f>
        <v>7.257573085503225E-3</v>
      </c>
      <c r="J150">
        <f>10^(_10sept_0_10[[#This Row],[V_mag_adj]]/20)*COS(RADIANS(_10sept_0_10[[#This Row],[V_phase]]))</f>
        <v>-2.6376535906705934E-3</v>
      </c>
      <c r="K150">
        <f>10^(_10sept_0_10[[#This Row],[V_mag_adj]]/20)*SIN(RADIANS(_10sept_0_10[[#This Row],[V_phase]]))</f>
        <v>7.2626656396949816E-3</v>
      </c>
    </row>
    <row r="151" spans="1:11" x14ac:dyDescent="0.25">
      <c r="A151">
        <v>-32</v>
      </c>
      <c r="B151">
        <v>-2.19</v>
      </c>
      <c r="C151">
        <v>110.71</v>
      </c>
      <c r="D151">
        <v>-2.19</v>
      </c>
      <c r="E151">
        <v>111.12</v>
      </c>
      <c r="F151">
        <f>_10sept_0_10[[#This Row],[H_mag]]-40</f>
        <v>-42.19</v>
      </c>
      <c r="G151">
        <f>_10sept_0_10[[#This Row],[V_mag]]-40</f>
        <v>-42.19</v>
      </c>
      <c r="H151">
        <f>10^(_10sept_0_10[[#This Row],[H_mag_adj]]/20)*COS(RADIANS(_10sept_0_10[[#This Row],[H_phase]]))</f>
        <v>-2.7482678265640078E-3</v>
      </c>
      <c r="I151">
        <f>10^(_10sept_0_10[[#This Row],[H_mag_adj]]/20)*SIN(RADIANS(_10sept_0_10[[#This Row],[H_phase]]))</f>
        <v>7.2692425252643168E-3</v>
      </c>
      <c r="J151">
        <f>10^(_10sept_0_10[[#This Row],[V_mag_adj]]/20)*COS(RADIANS(_10sept_0_10[[#This Row],[V_phase]]))</f>
        <v>-2.8002146274069503E-3</v>
      </c>
      <c r="K151">
        <f>10^(_10sept_0_10[[#This Row],[V_mag_adj]]/20)*SIN(RADIANS(_10sept_0_10[[#This Row],[V_phase]]))</f>
        <v>7.2493903866528092E-3</v>
      </c>
    </row>
    <row r="152" spans="1:11" x14ac:dyDescent="0.25">
      <c r="A152">
        <v>-31</v>
      </c>
      <c r="B152">
        <v>-2.12</v>
      </c>
      <c r="C152">
        <v>111.56</v>
      </c>
      <c r="D152">
        <v>-2.14</v>
      </c>
      <c r="E152">
        <v>111.83</v>
      </c>
      <c r="F152">
        <f>_10sept_0_10[[#This Row],[H_mag]]-40</f>
        <v>-42.12</v>
      </c>
      <c r="G152">
        <f>_10sept_0_10[[#This Row],[V_mag]]-40</f>
        <v>-42.14</v>
      </c>
      <c r="H152">
        <f>10^(_10sept_0_10[[#This Row],[H_mag_adj]]/20)*COS(RADIANS(_10sept_0_10[[#This Row],[H_phase]]))</f>
        <v>-2.8789108733730594E-3</v>
      </c>
      <c r="I152">
        <f>10^(_10sept_0_10[[#This Row],[H_mag_adj]]/20)*SIN(RADIANS(_10sept_0_10[[#This Row],[H_phase]]))</f>
        <v>7.2861562362917919E-3</v>
      </c>
      <c r="J152">
        <f>10^(_10sept_0_10[[#This Row],[V_mag_adj]]/20)*COS(RADIANS(_10sept_0_10[[#This Row],[V_phase]]))</f>
        <v>-2.906513777053382E-3</v>
      </c>
      <c r="K152">
        <f>10^(_10sept_0_10[[#This Row],[V_mag_adj]]/20)*SIN(RADIANS(_10sept_0_10[[#This Row],[V_phase]]))</f>
        <v>7.2557825321846554E-3</v>
      </c>
    </row>
    <row r="153" spans="1:11" x14ac:dyDescent="0.25">
      <c r="A153">
        <v>-30</v>
      </c>
      <c r="B153">
        <v>-2.09</v>
      </c>
      <c r="C153">
        <v>112.06</v>
      </c>
      <c r="D153">
        <v>-2.1</v>
      </c>
      <c r="E153">
        <v>112.39</v>
      </c>
      <c r="F153">
        <f>_10sept_0_10[[#This Row],[H_mag]]-40</f>
        <v>-42.09</v>
      </c>
      <c r="G153">
        <f>_10sept_0_10[[#This Row],[V_mag]]-40</f>
        <v>-42.1</v>
      </c>
      <c r="H153">
        <f>10^(_10sept_0_10[[#This Row],[H_mag_adj]]/20)*COS(RADIANS(_10sept_0_10[[#This Row],[H_phase]]))</f>
        <v>-2.9525643596200828E-3</v>
      </c>
      <c r="I153">
        <f>10^(_10sept_0_10[[#This Row],[H_mag_adj]]/20)*SIN(RADIANS(_10sept_0_10[[#This Row],[H_phase]]))</f>
        <v>7.2858770039126207E-3</v>
      </c>
      <c r="J153">
        <f>10^(_10sept_0_10[[#This Row],[V_mag_adj]]/20)*COS(RADIANS(_10sept_0_10[[#This Row],[V_phase]]))</f>
        <v>-2.9910332570161099E-3</v>
      </c>
      <c r="K153">
        <f>10^(_10sept_0_10[[#This Row],[V_mag_adj]]/20)*SIN(RADIANS(_10sept_0_10[[#This Row],[V_phase]]))</f>
        <v>7.2603870586609763E-3</v>
      </c>
    </row>
    <row r="154" spans="1:11" x14ac:dyDescent="0.25">
      <c r="A154">
        <v>-29</v>
      </c>
      <c r="B154">
        <v>-2.06</v>
      </c>
      <c r="C154">
        <v>112.48</v>
      </c>
      <c r="D154">
        <v>-2.0699999999999998</v>
      </c>
      <c r="E154">
        <v>112.57</v>
      </c>
      <c r="F154">
        <f>_10sept_0_10[[#This Row],[H_mag]]-40</f>
        <v>-42.06</v>
      </c>
      <c r="G154">
        <f>_10sept_0_10[[#This Row],[V_mag]]-40</f>
        <v>-42.07</v>
      </c>
      <c r="H154">
        <f>10^(_10sept_0_10[[#This Row],[H_mag_adj]]/20)*COS(RADIANS(_10sept_0_10[[#This Row],[H_phase]]))</f>
        <v>-3.0162927579789221E-3</v>
      </c>
      <c r="I154">
        <f>10^(_10sept_0_10[[#This Row],[H_mag_adj]]/20)*SIN(RADIANS(_10sept_0_10[[#This Row],[H_phase]]))</f>
        <v>7.2891704956791741E-3</v>
      </c>
      <c r="J154">
        <f>10^(_10sept_0_10[[#This Row],[V_mag_adj]]/20)*COS(RADIANS(_10sept_0_10[[#This Row],[V_phase]]))</f>
        <v>-3.0242550269819393E-3</v>
      </c>
      <c r="K154">
        <f>10^(_10sept_0_10[[#This Row],[V_mag_adj]]/20)*SIN(RADIANS(_10sept_0_10[[#This Row],[V_phase]]))</f>
        <v>7.2760418466897795E-3</v>
      </c>
    </row>
    <row r="155" spans="1:11" x14ac:dyDescent="0.25">
      <c r="A155">
        <v>-28</v>
      </c>
      <c r="B155">
        <v>-2.02</v>
      </c>
      <c r="C155">
        <v>112.71</v>
      </c>
      <c r="D155">
        <v>-2.0299999999999998</v>
      </c>
      <c r="E155">
        <v>112.59</v>
      </c>
      <c r="F155">
        <f>_10sept_0_10[[#This Row],[H_mag]]-40</f>
        <v>-42.02</v>
      </c>
      <c r="G155">
        <f>_10sept_0_10[[#This Row],[V_mag]]-40</f>
        <v>-42.03</v>
      </c>
      <c r="H155">
        <f>10^(_10sept_0_10[[#This Row],[H_mag_adj]]/20)*COS(RADIANS(_10sept_0_10[[#This Row],[H_phase]]))</f>
        <v>-3.0595865055553289E-3</v>
      </c>
      <c r="I155">
        <f>10^(_10sept_0_10[[#This Row],[H_mag_adj]]/20)*SIN(RADIANS(_10sept_0_10[[#This Row],[H_phase]]))</f>
        <v>7.3105927458965662E-3</v>
      </c>
      <c r="J155">
        <f>10^(_10sept_0_10[[#This Row],[V_mag_adj]]/20)*COS(RADIANS(_10sept_0_10[[#This Row],[V_phase]]))</f>
        <v>-3.0407657097852136E-3</v>
      </c>
      <c r="K155">
        <f>10^(_10sept_0_10[[#This Row],[V_mag_adj]]/20)*SIN(RADIANS(_10sept_0_10[[#This Row],[V_phase]]))</f>
        <v>7.3085655477273985E-3</v>
      </c>
    </row>
    <row r="156" spans="1:11" x14ac:dyDescent="0.25">
      <c r="A156">
        <v>-27</v>
      </c>
      <c r="B156">
        <v>-1.97</v>
      </c>
      <c r="C156">
        <v>112.66</v>
      </c>
      <c r="D156">
        <v>-1.99</v>
      </c>
      <c r="E156">
        <v>112.2</v>
      </c>
      <c r="F156">
        <f>_10sept_0_10[[#This Row],[H_mag]]-40</f>
        <v>-41.97</v>
      </c>
      <c r="G156">
        <f>_10sept_0_10[[#This Row],[V_mag]]-40</f>
        <v>-41.99</v>
      </c>
      <c r="H156">
        <f>10^(_10sept_0_10[[#This Row],[H_mag_adj]]/20)*COS(RADIANS(_10sept_0_10[[#This Row],[H_phase]]))</f>
        <v>-3.0708319942262933E-3</v>
      </c>
      <c r="I156">
        <f>10^(_10sept_0_10[[#This Row],[H_mag_adj]]/20)*SIN(RADIANS(_10sept_0_10[[#This Row],[H_phase]]))</f>
        <v>7.3554798652712321E-3</v>
      </c>
      <c r="J156">
        <f>10^(_10sept_0_10[[#This Row],[V_mag_adj]]/20)*COS(RADIANS(_10sept_0_10[[#This Row],[V_phase]]))</f>
        <v>-3.0047534116122562E-3</v>
      </c>
      <c r="K156">
        <f>10^(_10sept_0_10[[#This Row],[V_mag_adj]]/20)*SIN(RADIANS(_10sept_0_10[[#This Row],[V_phase]]))</f>
        <v>7.3629234732561543E-3</v>
      </c>
    </row>
    <row r="157" spans="1:11" x14ac:dyDescent="0.25">
      <c r="A157">
        <v>-26</v>
      </c>
      <c r="B157">
        <v>-1.93</v>
      </c>
      <c r="C157">
        <v>112.16</v>
      </c>
      <c r="D157">
        <v>-1.95</v>
      </c>
      <c r="E157">
        <v>112.19</v>
      </c>
      <c r="F157">
        <f>_10sept_0_10[[#This Row],[H_mag]]-40</f>
        <v>-41.93</v>
      </c>
      <c r="G157">
        <f>_10sept_0_10[[#This Row],[V_mag]]-40</f>
        <v>-41.95</v>
      </c>
      <c r="H157">
        <f>10^(_10sept_0_10[[#This Row],[H_mag_adj]]/20)*COS(RADIANS(_10sept_0_10[[#This Row],[H_phase]]))</f>
        <v>-3.0204047092702246E-3</v>
      </c>
      <c r="I157">
        <f>10^(_10sept_0_10[[#This Row],[H_mag_adj]]/20)*SIN(RADIANS(_10sept_0_10[[#This Row],[H_phase]]))</f>
        <v>7.4160712679109588E-3</v>
      </c>
      <c r="J157">
        <f>10^(_10sept_0_10[[#This Row],[V_mag_adj]]/20)*COS(RADIANS(_10sept_0_10[[#This Row],[V_phase]]))</f>
        <v>-3.0173316730315591E-3</v>
      </c>
      <c r="K157">
        <f>10^(_10sept_0_10[[#This Row],[V_mag_adj]]/20)*SIN(RADIANS(_10sept_0_10[[#This Row],[V_phase]]))</f>
        <v>7.3974359202344823E-3</v>
      </c>
    </row>
    <row r="158" spans="1:11" x14ac:dyDescent="0.25">
      <c r="A158">
        <v>-25</v>
      </c>
      <c r="B158">
        <v>-1.9</v>
      </c>
      <c r="C158">
        <v>111.77</v>
      </c>
      <c r="D158">
        <v>-1.91</v>
      </c>
      <c r="E158">
        <v>111.57</v>
      </c>
      <c r="F158">
        <f>_10sept_0_10[[#This Row],[H_mag]]-40</f>
        <v>-41.9</v>
      </c>
      <c r="G158">
        <f>_10sept_0_10[[#This Row],[V_mag]]-40</f>
        <v>-41.91</v>
      </c>
      <c r="H158">
        <f>10^(_10sept_0_10[[#This Row],[H_mag_adj]]/20)*COS(RADIANS(_10sept_0_10[[#This Row],[H_phase]]))</f>
        <v>-2.9801307844520854E-3</v>
      </c>
      <c r="I158">
        <f>10^(_10sept_0_10[[#This Row],[H_mag_adj]]/20)*SIN(RADIANS(_10sept_0_10[[#This Row],[H_phase]]))</f>
        <v>7.4621875754383579E-3</v>
      </c>
      <c r="J158">
        <f>10^(_10sept_0_10[[#This Row],[V_mag_adj]]/20)*COS(RADIANS(_10sept_0_10[[#This Row],[V_phase]]))</f>
        <v>-2.9506656971635152E-3</v>
      </c>
      <c r="K158">
        <f>10^(_10sept_0_10[[#This Row],[V_mag_adj]]/20)*SIN(RADIANS(_10sept_0_10[[#This Row],[V_phase]]))</f>
        <v>7.4639465763830523E-3</v>
      </c>
    </row>
    <row r="159" spans="1:11" x14ac:dyDescent="0.25">
      <c r="A159">
        <v>-24</v>
      </c>
      <c r="B159">
        <v>-1.86</v>
      </c>
      <c r="C159">
        <v>110.48</v>
      </c>
      <c r="D159">
        <v>-1.87</v>
      </c>
      <c r="E159">
        <v>110.47</v>
      </c>
      <c r="F159">
        <f>_10sept_0_10[[#This Row],[H_mag]]-40</f>
        <v>-41.86</v>
      </c>
      <c r="G159">
        <f>_10sept_0_10[[#This Row],[V_mag]]-40</f>
        <v>-41.87</v>
      </c>
      <c r="H159">
        <f>10^(_10sept_0_10[[#This Row],[H_mag_adj]]/20)*COS(RADIANS(_10sept_0_10[[#This Row],[H_phase]]))</f>
        <v>-2.8243571499976142E-3</v>
      </c>
      <c r="I159">
        <f>10^(_10sept_0_10[[#This Row],[H_mag_adj]]/20)*SIN(RADIANS(_10sept_0_10[[#This Row],[H_phase]]))</f>
        <v>7.5621323775335696E-3</v>
      </c>
      <c r="J159">
        <f>10^(_10sept_0_10[[#This Row],[V_mag_adj]]/20)*COS(RADIANS(_10sept_0_10[[#This Row],[V_phase]]))</f>
        <v>-2.8197889943537883E-3</v>
      </c>
      <c r="K159">
        <f>10^(_10sept_0_10[[#This Row],[V_mag_adj]]/20)*SIN(RADIANS(_10sept_0_10[[#This Row],[V_phase]]))</f>
        <v>7.5539234217478273E-3</v>
      </c>
    </row>
    <row r="160" spans="1:11" x14ac:dyDescent="0.25">
      <c r="A160">
        <v>-23</v>
      </c>
      <c r="B160">
        <v>-1.81</v>
      </c>
      <c r="C160">
        <v>109.19</v>
      </c>
      <c r="D160">
        <v>-1.82</v>
      </c>
      <c r="E160">
        <v>109.14</v>
      </c>
      <c r="F160">
        <f>_10sept_0_10[[#This Row],[H_mag]]-40</f>
        <v>-41.81</v>
      </c>
      <c r="G160">
        <f>_10sept_0_10[[#This Row],[V_mag]]-40</f>
        <v>-41.82</v>
      </c>
      <c r="H160">
        <f>10^(_10sept_0_10[[#This Row],[H_mag_adj]]/20)*COS(RADIANS(_10sept_0_10[[#This Row],[H_phase]]))</f>
        <v>-2.6687144350643513E-3</v>
      </c>
      <c r="I160">
        <f>10^(_10sept_0_10[[#This Row],[H_mag_adj]]/20)*SIN(RADIANS(_10sept_0_10[[#This Row],[H_phase]]))</f>
        <v>7.6678127773512567E-3</v>
      </c>
      <c r="J160">
        <f>10^(_10sept_0_10[[#This Row],[V_mag_adj]]/20)*COS(RADIANS(_10sept_0_10[[#This Row],[V_phase]]))</f>
        <v>-2.6589589882407547E-3</v>
      </c>
      <c r="K160">
        <f>10^(_10sept_0_10[[#This Row],[V_mag_adj]]/20)*SIN(RADIANS(_10sept_0_10[[#This Row],[V_phase]]))</f>
        <v>7.6613132578165488E-3</v>
      </c>
    </row>
    <row r="161" spans="1:11" x14ac:dyDescent="0.25">
      <c r="A161">
        <v>-22</v>
      </c>
      <c r="B161">
        <v>-1.74</v>
      </c>
      <c r="C161">
        <v>107.51</v>
      </c>
      <c r="D161">
        <v>-1.74</v>
      </c>
      <c r="E161">
        <v>107.53</v>
      </c>
      <c r="F161">
        <f>_10sept_0_10[[#This Row],[H_mag]]-40</f>
        <v>-41.74</v>
      </c>
      <c r="G161">
        <f>_10sept_0_10[[#This Row],[V_mag]]-40</f>
        <v>-41.74</v>
      </c>
      <c r="H161">
        <f>10^(_10sept_0_10[[#This Row],[H_mag_adj]]/20)*COS(RADIANS(_10sept_0_10[[#This Row],[H_phase]]))</f>
        <v>-2.4625334229675814E-3</v>
      </c>
      <c r="I161">
        <f>10^(_10sept_0_10[[#This Row],[H_mag_adj]]/20)*SIN(RADIANS(_10sept_0_10[[#This Row],[H_phase]]))</f>
        <v>7.8054077460706743E-3</v>
      </c>
      <c r="J161">
        <f>10^(_10sept_0_10[[#This Row],[V_mag_adj]]/20)*COS(RADIANS(_10sept_0_10[[#This Row],[V_phase]]))</f>
        <v>-2.4652578741787283E-3</v>
      </c>
      <c r="K161">
        <f>10^(_10sept_0_10[[#This Row],[V_mag_adj]]/20)*SIN(RADIANS(_10sept_0_10[[#This Row],[V_phase]]))</f>
        <v>7.8045476842320783E-3</v>
      </c>
    </row>
    <row r="162" spans="1:11" x14ac:dyDescent="0.25">
      <c r="A162">
        <v>-21</v>
      </c>
      <c r="B162">
        <v>-1.63</v>
      </c>
      <c r="C162">
        <v>105.85</v>
      </c>
      <c r="D162">
        <v>-1.64</v>
      </c>
      <c r="E162">
        <v>105.86</v>
      </c>
      <c r="F162">
        <f>_10sept_0_10[[#This Row],[H_mag]]-40</f>
        <v>-41.63</v>
      </c>
      <c r="G162">
        <f>_10sept_0_10[[#This Row],[V_mag]]-40</f>
        <v>-41.64</v>
      </c>
      <c r="H162">
        <f>10^(_10sept_0_10[[#This Row],[H_mag_adj]]/20)*COS(RADIANS(_10sept_0_10[[#This Row],[H_phase]]))</f>
        <v>-2.2638791742876957E-3</v>
      </c>
      <c r="I162">
        <f>10^(_10sept_0_10[[#This Row],[H_mag_adj]]/20)*SIN(RADIANS(_10sept_0_10[[#This Row],[H_phase]]))</f>
        <v>7.9738130831898471E-3</v>
      </c>
      <c r="J162">
        <f>10^(_10sept_0_10[[#This Row],[V_mag_adj]]/20)*COS(RADIANS(_10sept_0_10[[#This Row],[V_phase]]))</f>
        <v>-2.2626643440000964E-3</v>
      </c>
      <c r="K162">
        <f>10^(_10sept_0_10[[#This Row],[V_mag_adj]]/20)*SIN(RADIANS(_10sept_0_10[[#This Row],[V_phase]]))</f>
        <v>7.9642433860133109E-3</v>
      </c>
    </row>
    <row r="163" spans="1:11" x14ac:dyDescent="0.25">
      <c r="A163">
        <v>-20</v>
      </c>
      <c r="B163">
        <v>-1.51</v>
      </c>
      <c r="C163">
        <v>103.38</v>
      </c>
      <c r="D163">
        <v>-1.53</v>
      </c>
      <c r="E163">
        <v>103.49</v>
      </c>
      <c r="F163">
        <f>_10sept_0_10[[#This Row],[H_mag]]-40</f>
        <v>-41.51</v>
      </c>
      <c r="G163">
        <f>_10sept_0_10[[#This Row],[V_mag]]-40</f>
        <v>-41.53</v>
      </c>
      <c r="H163">
        <f>10^(_10sept_0_10[[#This Row],[H_mag_adj]]/20)*COS(RADIANS(_10sept_0_10[[#This Row],[H_phase]]))</f>
        <v>-1.9448180729452955E-3</v>
      </c>
      <c r="I163">
        <f>10^(_10sept_0_10[[#This Row],[H_mag_adj]]/20)*SIN(RADIANS(_10sept_0_10[[#This Row],[H_phase]]))</f>
        <v>8.1761505667056755E-3</v>
      </c>
      <c r="J163">
        <f>10^(_10sept_0_10[[#This Row],[V_mag_adj]]/20)*COS(RADIANS(_10sept_0_10[[#This Row],[V_phase]]))</f>
        <v>-1.9560025098912331E-3</v>
      </c>
      <c r="K163">
        <f>10^(_10sept_0_10[[#This Row],[V_mag_adj]]/20)*SIN(RADIANS(_10sept_0_10[[#This Row],[V_phase]]))</f>
        <v>8.1536057158586254E-3</v>
      </c>
    </row>
    <row r="164" spans="1:11" x14ac:dyDescent="0.25">
      <c r="A164">
        <v>-19</v>
      </c>
      <c r="B164">
        <v>-1.38</v>
      </c>
      <c r="C164">
        <v>100.62</v>
      </c>
      <c r="D164">
        <v>-1.4</v>
      </c>
      <c r="E164">
        <v>100.59</v>
      </c>
      <c r="F164">
        <f>_10sept_0_10[[#This Row],[H_mag]]-40</f>
        <v>-41.38</v>
      </c>
      <c r="G164">
        <f>_10sept_0_10[[#This Row],[V_mag]]-40</f>
        <v>-41.4</v>
      </c>
      <c r="H164">
        <f>10^(_10sept_0_10[[#This Row],[H_mag_adj]]/20)*COS(RADIANS(_10sept_0_10[[#This Row],[H_phase]]))</f>
        <v>-1.5722161508133527E-3</v>
      </c>
      <c r="I164">
        <f>10^(_10sept_0_10[[#This Row],[H_mag_adj]]/20)*SIN(RADIANS(_10sept_0_10[[#This Row],[H_phase]]))</f>
        <v>8.3848742881932354E-3</v>
      </c>
      <c r="J164">
        <f>10^(_10sept_0_10[[#This Row],[V_mag_adj]]/20)*COS(RADIANS(_10sept_0_10[[#This Row],[V_phase]]))</f>
        <v>-1.5642197267109114E-3</v>
      </c>
      <c r="K164">
        <f>10^(_10sept_0_10[[#This Row],[V_mag_adj]]/20)*SIN(RADIANS(_10sept_0_10[[#This Row],[V_phase]]))</f>
        <v>8.3664097828200779E-3</v>
      </c>
    </row>
    <row r="165" spans="1:11" x14ac:dyDescent="0.25">
      <c r="A165">
        <v>-18</v>
      </c>
      <c r="B165">
        <v>-1.23</v>
      </c>
      <c r="C165">
        <v>98.11</v>
      </c>
      <c r="D165">
        <v>-1.24</v>
      </c>
      <c r="E165">
        <v>98.09</v>
      </c>
      <c r="F165">
        <f>_10sept_0_10[[#This Row],[H_mag]]-40</f>
        <v>-41.23</v>
      </c>
      <c r="G165">
        <f>_10sept_0_10[[#This Row],[V_mag]]-40</f>
        <v>-41.24</v>
      </c>
      <c r="H165">
        <f>10^(_10sept_0_10[[#This Row],[H_mag_adj]]/20)*COS(RADIANS(_10sept_0_10[[#This Row],[H_phase]]))</f>
        <v>-1.2244668915568507E-3</v>
      </c>
      <c r="I165">
        <f>10^(_10sept_0_10[[#This Row],[H_mag_adj]]/20)*SIN(RADIANS(_10sept_0_10[[#This Row],[H_phase]]))</f>
        <v>8.5928014759362875E-3</v>
      </c>
      <c r="J165">
        <f>10^(_10sept_0_10[[#This Row],[V_mag_adj]]/20)*COS(RADIANS(_10sept_0_10[[#This Row],[V_phase]]))</f>
        <v>-1.2200619063944872E-3</v>
      </c>
      <c r="K165">
        <f>10^(_10sept_0_10[[#This Row],[V_mag_adj]]/20)*SIN(RADIANS(_10sept_0_10[[#This Row],[V_phase]]))</f>
        <v>8.5833407450936847E-3</v>
      </c>
    </row>
    <row r="166" spans="1:11" x14ac:dyDescent="0.25">
      <c r="A166">
        <v>-17</v>
      </c>
      <c r="B166">
        <v>-1.07</v>
      </c>
      <c r="C166">
        <v>95.2</v>
      </c>
      <c r="D166">
        <v>-1.08</v>
      </c>
      <c r="E166">
        <v>95.04</v>
      </c>
      <c r="F166">
        <f>_10sept_0_10[[#This Row],[H_mag]]-40</f>
        <v>-41.07</v>
      </c>
      <c r="G166">
        <f>_10sept_0_10[[#This Row],[V_mag]]-40</f>
        <v>-41.08</v>
      </c>
      <c r="H166">
        <f>10^(_10sept_0_10[[#This Row],[H_mag_adj]]/20)*COS(RADIANS(_10sept_0_10[[#This Row],[H_phase]]))</f>
        <v>-8.0128007590194318E-4</v>
      </c>
      <c r="I166">
        <f>10^(_10sept_0_10[[#This Row],[H_mag_adj]]/20)*SIN(RADIANS(_10sept_0_10[[#This Row],[H_phase]]))</f>
        <v>8.8045857766731669E-3</v>
      </c>
      <c r="J166">
        <f>10^(_10sept_0_10[[#This Row],[V_mag_adj]]/20)*COS(RADIANS(_10sept_0_10[[#This Row],[V_phase]]))</f>
        <v>-7.7579625901681866E-4</v>
      </c>
      <c r="K166">
        <f>10^(_10sept_0_10[[#This Row],[V_mag_adj]]/20)*SIN(RADIANS(_10sept_0_10[[#This Row],[V_phase]]))</f>
        <v>8.7966556836573621E-3</v>
      </c>
    </row>
    <row r="167" spans="1:11" x14ac:dyDescent="0.25">
      <c r="A167">
        <v>-16</v>
      </c>
      <c r="B167">
        <v>-0.93</v>
      </c>
      <c r="C167">
        <v>92.03</v>
      </c>
      <c r="D167">
        <v>-0.94</v>
      </c>
      <c r="E167">
        <v>91.87</v>
      </c>
      <c r="F167">
        <f>_10sept_0_10[[#This Row],[H_mag]]-40</f>
        <v>-40.93</v>
      </c>
      <c r="G167">
        <f>_10sept_0_10[[#This Row],[V_mag]]-40</f>
        <v>-40.94</v>
      </c>
      <c r="H167">
        <f>10^(_10sept_0_10[[#This Row],[H_mag_adj]]/20)*COS(RADIANS(_10sept_0_10[[#This Row],[H_phase]]))</f>
        <v>-3.182603530482251E-4</v>
      </c>
      <c r="I167">
        <f>10^(_10sept_0_10[[#This Row],[H_mag_adj]]/20)*SIN(RADIANS(_10sept_0_10[[#This Row],[H_phase]]))</f>
        <v>8.9789873244459709E-3</v>
      </c>
      <c r="J167">
        <f>10^(_10sept_0_10[[#This Row],[V_mag_adj]]/20)*COS(RADIANS(_10sept_0_10[[#This Row],[V_phase]]))</f>
        <v>-2.9284773436944188E-4</v>
      </c>
      <c r="K167">
        <f>10^(_10sept_0_10[[#This Row],[V_mag_adj]]/20)*SIN(RADIANS(_10sept_0_10[[#This Row],[V_phase]]))</f>
        <v>8.9695085887902138E-3</v>
      </c>
    </row>
    <row r="168" spans="1:11" x14ac:dyDescent="0.25">
      <c r="A168">
        <v>-15</v>
      </c>
      <c r="B168">
        <v>-0.78</v>
      </c>
      <c r="C168">
        <v>88.45</v>
      </c>
      <c r="D168">
        <v>-0.8</v>
      </c>
      <c r="E168">
        <v>88.33</v>
      </c>
      <c r="F168">
        <f>_10sept_0_10[[#This Row],[H_mag]]-40</f>
        <v>-40.78</v>
      </c>
      <c r="G168">
        <f>_10sept_0_10[[#This Row],[V_mag]]-40</f>
        <v>-40.799999999999997</v>
      </c>
      <c r="H168">
        <f>10^(_10sept_0_10[[#This Row],[H_mag_adj]]/20)*COS(RADIANS(_10sept_0_10[[#This Row],[H_phase]]))</f>
        <v>2.472612679014645E-4</v>
      </c>
      <c r="I168">
        <f>10^(_10sept_0_10[[#This Row],[H_mag_adj]]/20)*SIN(RADIANS(_10sept_0_10[[#This Row],[H_phase]]))</f>
        <v>9.1377876802057698E-3</v>
      </c>
      <c r="J168">
        <f>10^(_10sept_0_10[[#This Row],[V_mag_adj]]/20)*COS(RADIANS(_10sept_0_10[[#This Row],[V_phase]]))</f>
        <v>2.6578614901831489E-4</v>
      </c>
      <c r="K168">
        <f>10^(_10sept_0_10[[#This Row],[V_mag_adj]]/20)*SIN(RADIANS(_10sept_0_10[[#This Row],[V_phase]]))</f>
        <v>9.116234685069103E-3</v>
      </c>
    </row>
    <row r="169" spans="1:11" x14ac:dyDescent="0.25">
      <c r="A169">
        <v>-14</v>
      </c>
      <c r="B169">
        <v>-0.65</v>
      </c>
      <c r="C169">
        <v>84.93</v>
      </c>
      <c r="D169">
        <v>-0.66</v>
      </c>
      <c r="E169">
        <v>84.7</v>
      </c>
      <c r="F169">
        <f>_10sept_0_10[[#This Row],[H_mag]]-40</f>
        <v>-40.65</v>
      </c>
      <c r="G169">
        <f>_10sept_0_10[[#This Row],[V_mag]]-40</f>
        <v>-40.659999999999997</v>
      </c>
      <c r="H169">
        <f>10^(_10sept_0_10[[#This Row],[H_mag_adj]]/20)*COS(RADIANS(_10sept_0_10[[#This Row],[H_phase]]))</f>
        <v>8.2000861107061663E-4</v>
      </c>
      <c r="I169">
        <f>10^(_10sept_0_10[[#This Row],[H_mag_adj]]/20)*SIN(RADIANS(_10sept_0_10[[#This Row],[H_phase]]))</f>
        <v>9.2426706690344682E-3</v>
      </c>
      <c r="J169">
        <f>10^(_10sept_0_10[[#This Row],[V_mag_adj]]/20)*COS(RADIANS(_10sept_0_10[[#This Row],[V_phase]]))</f>
        <v>8.5611815248543422E-4</v>
      </c>
      <c r="K169">
        <f>10^(_10sept_0_10[[#This Row],[V_mag_adj]]/20)*SIN(RADIANS(_10sept_0_10[[#This Row],[V_phase]]))</f>
        <v>9.228673461528716E-3</v>
      </c>
    </row>
    <row r="170" spans="1:11" x14ac:dyDescent="0.25">
      <c r="A170">
        <v>-13</v>
      </c>
      <c r="B170">
        <v>-0.51</v>
      </c>
      <c r="C170">
        <v>81.41</v>
      </c>
      <c r="D170">
        <v>-0.52</v>
      </c>
      <c r="E170">
        <v>80.73</v>
      </c>
      <c r="F170">
        <f>_10sept_0_10[[#This Row],[H_mag]]-40</f>
        <v>-40.51</v>
      </c>
      <c r="G170">
        <f>_10sept_0_10[[#This Row],[V_mag]]-40</f>
        <v>-40.520000000000003</v>
      </c>
      <c r="H170">
        <f>10^(_10sept_0_10[[#This Row],[H_mag_adj]]/20)*COS(RADIANS(_10sept_0_10[[#This Row],[H_phase]]))</f>
        <v>1.4084530059530519E-3</v>
      </c>
      <c r="I170">
        <f>10^(_10sept_0_10[[#This Row],[H_mag_adj]]/20)*SIN(RADIANS(_10sept_0_10[[#This Row],[H_phase]]))</f>
        <v>9.3239676058969947E-3</v>
      </c>
      <c r="J170">
        <f>10^(_10sept_0_10[[#This Row],[V_mag_adj]]/20)*COS(RADIANS(_10sept_0_10[[#This Row],[V_phase]]))</f>
        <v>1.5172624716909737E-3</v>
      </c>
      <c r="K170">
        <f>10^(_10sept_0_10[[#This Row],[V_mag_adj]]/20)*SIN(RADIANS(_10sept_0_10[[#This Row],[V_phase]]))</f>
        <v>9.2958870365228777E-3</v>
      </c>
    </row>
    <row r="171" spans="1:11" x14ac:dyDescent="0.25">
      <c r="A171">
        <v>-12</v>
      </c>
      <c r="B171">
        <v>-0.39</v>
      </c>
      <c r="C171">
        <v>76.72</v>
      </c>
      <c r="D171">
        <v>-0.4</v>
      </c>
      <c r="E171">
        <v>76.28</v>
      </c>
      <c r="F171">
        <f>_10sept_0_10[[#This Row],[H_mag]]-40</f>
        <v>-40.39</v>
      </c>
      <c r="G171">
        <f>_10sept_0_10[[#This Row],[V_mag]]-40</f>
        <v>-40.4</v>
      </c>
      <c r="H171">
        <f>10^(_10sept_0_10[[#This Row],[H_mag_adj]]/20)*COS(RADIANS(_10sept_0_10[[#This Row],[H_phase]]))</f>
        <v>2.1962407177815498E-3</v>
      </c>
      <c r="I171">
        <f>10^(_10sept_0_10[[#This Row],[H_mag_adj]]/20)*SIN(RADIANS(_10sept_0_10[[#This Row],[H_phase]]))</f>
        <v>9.3052593116249808E-3</v>
      </c>
      <c r="J171">
        <f>10^(_10sept_0_10[[#This Row],[V_mag_adj]]/20)*COS(RADIANS(_10sept_0_10[[#This Row],[V_phase]]))</f>
        <v>2.2650253084110748E-3</v>
      </c>
      <c r="K171">
        <f>10^(_10sept_0_10[[#This Row],[V_mag_adj]]/20)*SIN(RADIANS(_10sept_0_10[[#This Row],[V_phase]]))</f>
        <v>9.2774319877780963E-3</v>
      </c>
    </row>
    <row r="172" spans="1:11" x14ac:dyDescent="0.25">
      <c r="A172">
        <v>-11</v>
      </c>
      <c r="B172">
        <v>-0.27</v>
      </c>
      <c r="C172">
        <v>72.05</v>
      </c>
      <c r="D172">
        <v>-0.27</v>
      </c>
      <c r="E172">
        <v>71.72</v>
      </c>
      <c r="F172">
        <f>_10sept_0_10[[#This Row],[H_mag]]-40</f>
        <v>-40.270000000000003</v>
      </c>
      <c r="G172">
        <f>_10sept_0_10[[#This Row],[V_mag]]-40</f>
        <v>-40.270000000000003</v>
      </c>
      <c r="H172">
        <f>10^(_10sept_0_10[[#This Row],[H_mag_adj]]/20)*COS(RADIANS(_10sept_0_10[[#This Row],[H_phase]]))</f>
        <v>2.987543292654553E-3</v>
      </c>
      <c r="I172">
        <f>10^(_10sept_0_10[[#This Row],[H_mag_adj]]/20)*SIN(RADIANS(_10sept_0_10[[#This Row],[H_phase]]))</f>
        <v>9.2220884907367046E-3</v>
      </c>
      <c r="J172">
        <f>10^(_10sept_0_10[[#This Row],[V_mag_adj]]/20)*COS(RADIANS(_10sept_0_10[[#This Row],[V_phase]]))</f>
        <v>3.0406088631481157E-3</v>
      </c>
      <c r="K172">
        <f>10^(_10sept_0_10[[#This Row],[V_mag_adj]]/20)*SIN(RADIANS(_10sept_0_10[[#This Row],[V_phase]]))</f>
        <v>9.2047286107635306E-3</v>
      </c>
    </row>
    <row r="173" spans="1:11" x14ac:dyDescent="0.25">
      <c r="A173">
        <v>-10</v>
      </c>
      <c r="B173">
        <v>-0.17</v>
      </c>
      <c r="C173">
        <v>67.25</v>
      </c>
      <c r="D173">
        <v>-0.16</v>
      </c>
      <c r="E173">
        <v>66.98</v>
      </c>
      <c r="F173">
        <f>_10sept_0_10[[#This Row],[H_mag]]-40</f>
        <v>-40.17</v>
      </c>
      <c r="G173">
        <f>_10sept_0_10[[#This Row],[V_mag]]-40</f>
        <v>-40.159999999999997</v>
      </c>
      <c r="H173">
        <f>10^(_10sept_0_10[[#This Row],[H_mag_adj]]/20)*COS(RADIANS(_10sept_0_10[[#This Row],[H_phase]]))</f>
        <v>3.7921585133012716E-3</v>
      </c>
      <c r="I173">
        <f>10^(_10sept_0_10[[#This Row],[H_mag_adj]]/20)*SIN(RADIANS(_10sept_0_10[[#This Row],[H_phase]]))</f>
        <v>9.0432716230556143E-3</v>
      </c>
      <c r="J173">
        <f>10^(_10sept_0_10[[#This Row],[V_mag_adj]]/20)*COS(RADIANS(_10sept_0_10[[#This Row],[V_phase]]))</f>
        <v>3.8391491040835027E-3</v>
      </c>
      <c r="K173">
        <f>10^(_10sept_0_10[[#This Row],[V_mag_adj]]/20)*SIN(RADIANS(_10sept_0_10[[#This Row],[V_phase]]))</f>
        <v>9.0356978988350295E-3</v>
      </c>
    </row>
    <row r="174" spans="1:11" x14ac:dyDescent="0.25">
      <c r="A174">
        <v>-9</v>
      </c>
      <c r="B174">
        <v>-0.08</v>
      </c>
      <c r="C174">
        <v>62.3</v>
      </c>
      <c r="D174">
        <v>-0.08</v>
      </c>
      <c r="E174">
        <v>61.86</v>
      </c>
      <c r="F174">
        <f>_10sept_0_10[[#This Row],[H_mag]]-40</f>
        <v>-40.08</v>
      </c>
      <c r="G174">
        <f>_10sept_0_10[[#This Row],[V_mag]]-40</f>
        <v>-40.08</v>
      </c>
      <c r="H174">
        <f>10^(_10sept_0_10[[#This Row],[H_mag_adj]]/20)*COS(RADIANS(_10sept_0_10[[#This Row],[H_phase]]))</f>
        <v>4.6058034823325752E-3</v>
      </c>
      <c r="I174">
        <f>10^(_10sept_0_10[[#This Row],[H_mag_adj]]/20)*SIN(RADIANS(_10sept_0_10[[#This Row],[H_phase]]))</f>
        <v>8.7727628820190653E-3</v>
      </c>
      <c r="J174">
        <f>10^(_10sept_0_10[[#This Row],[V_mag_adj]]/20)*COS(RADIANS(_10sept_0_10[[#This Row],[V_phase]]))</f>
        <v>4.6730369922381096E-3</v>
      </c>
      <c r="K174">
        <f>10^(_10sept_0_10[[#This Row],[V_mag_adj]]/20)*SIN(RADIANS(_10sept_0_10[[#This Row],[V_phase]]))</f>
        <v>8.7371345171728086E-3</v>
      </c>
    </row>
    <row r="175" spans="1:11" x14ac:dyDescent="0.25">
      <c r="A175">
        <v>-8</v>
      </c>
      <c r="B175">
        <v>-0.03</v>
      </c>
      <c r="C175">
        <v>56.63</v>
      </c>
      <c r="D175">
        <v>-0.03</v>
      </c>
      <c r="E175">
        <v>56.33</v>
      </c>
      <c r="F175">
        <f>_10sept_0_10[[#This Row],[H_mag]]-40</f>
        <v>-40.03</v>
      </c>
      <c r="G175">
        <f>_10sept_0_10[[#This Row],[V_mag]]-40</f>
        <v>-40.03</v>
      </c>
      <c r="H175">
        <f>10^(_10sept_0_10[[#This Row],[H_mag_adj]]/20)*COS(RADIANS(_10sept_0_10[[#This Row],[H_phase]]))</f>
        <v>5.4814703328125583E-3</v>
      </c>
      <c r="I175">
        <f>10^(_10sept_0_10[[#This Row],[H_mag_adj]]/20)*SIN(RADIANS(_10sept_0_10[[#This Row],[H_phase]]))</f>
        <v>8.3225649791749314E-3</v>
      </c>
      <c r="J175">
        <f>10^(_10sept_0_10[[#This Row],[V_mag_adj]]/20)*COS(RADIANS(_10sept_0_10[[#This Row],[V_phase]]))</f>
        <v>5.5249718433890982E-3</v>
      </c>
      <c r="K175">
        <f>10^(_10sept_0_10[[#This Row],[V_mag_adj]]/20)*SIN(RADIANS(_10sept_0_10[[#This Row],[V_phase]]))</f>
        <v>8.2937501151078164E-3</v>
      </c>
    </row>
    <row r="176" spans="1:11" x14ac:dyDescent="0.25">
      <c r="A176">
        <v>-7</v>
      </c>
      <c r="B176">
        <v>0</v>
      </c>
      <c r="C176">
        <v>51.21</v>
      </c>
      <c r="D176">
        <v>0</v>
      </c>
      <c r="E176">
        <v>50.61</v>
      </c>
      <c r="F176">
        <f>_10sept_0_10[[#This Row],[H_mag]]-40</f>
        <v>-40</v>
      </c>
      <c r="G176">
        <f>_10sept_0_10[[#This Row],[V_mag]]-40</f>
        <v>-40</v>
      </c>
      <c r="H176">
        <f>10^(_10sept_0_10[[#This Row],[H_mag_adj]]/20)*COS(RADIANS(_10sept_0_10[[#This Row],[H_phase]]))</f>
        <v>6.2646778168669081E-3</v>
      </c>
      <c r="I176">
        <f>10^(_10sept_0_10[[#This Row],[H_mag_adj]]/20)*SIN(RADIANS(_10sept_0_10[[#This Row],[H_phase]]))</f>
        <v>7.7944731605706155E-3</v>
      </c>
      <c r="J176">
        <f>10^(_10sept_0_10[[#This Row],[V_mag_adj]]/20)*COS(RADIANS(_10sept_0_10[[#This Row],[V_phase]]))</f>
        <v>6.345956360844715E-3</v>
      </c>
      <c r="K176">
        <f>10^(_10sept_0_10[[#This Row],[V_mag_adj]]/20)*SIN(RADIANS(_10sept_0_10[[#This Row],[V_phase]]))</f>
        <v>7.728443431005658E-3</v>
      </c>
    </row>
    <row r="177" spans="1:11" x14ac:dyDescent="0.25">
      <c r="A177">
        <v>-6</v>
      </c>
      <c r="B177">
        <v>-0.01</v>
      </c>
      <c r="C177">
        <v>44.76</v>
      </c>
      <c r="D177">
        <v>0</v>
      </c>
      <c r="E177">
        <v>44.17</v>
      </c>
      <c r="F177">
        <f>_10sept_0_10[[#This Row],[H_mag]]-40</f>
        <v>-40.01</v>
      </c>
      <c r="G177">
        <f>_10sept_0_10[[#This Row],[V_mag]]-40</f>
        <v>-40</v>
      </c>
      <c r="H177">
        <f>10^(_10sept_0_10[[#This Row],[H_mag_adj]]/20)*COS(RADIANS(_10sept_0_10[[#This Row],[H_phase]]))</f>
        <v>7.0924547180875354E-3</v>
      </c>
      <c r="I177">
        <f>10^(_10sept_0_10[[#This Row],[H_mag_adj]]/20)*SIN(RADIANS(_10sept_0_10[[#This Row],[H_phase]]))</f>
        <v>7.033284613474221E-3</v>
      </c>
      <c r="J177">
        <f>10^(_10sept_0_10[[#This Row],[V_mag_adj]]/20)*COS(RADIANS(_10sept_0_10[[#This Row],[V_phase]]))</f>
        <v>7.1727554415549335E-3</v>
      </c>
      <c r="K177">
        <f>10^(_10sept_0_10[[#This Row],[V_mag_adj]]/20)*SIN(RADIANS(_10sept_0_10[[#This Row],[V_phase]]))</f>
        <v>6.9678963378945356E-3</v>
      </c>
    </row>
    <row r="178" spans="1:11" x14ac:dyDescent="0.25">
      <c r="A178">
        <v>-5</v>
      </c>
      <c r="B178">
        <v>-0.02</v>
      </c>
      <c r="C178">
        <v>38.17</v>
      </c>
      <c r="D178">
        <v>-0.02</v>
      </c>
      <c r="E178">
        <v>37.58</v>
      </c>
      <c r="F178">
        <f>_10sept_0_10[[#This Row],[H_mag]]-40</f>
        <v>-40.020000000000003</v>
      </c>
      <c r="G178">
        <f>_10sept_0_10[[#This Row],[V_mag]]-40</f>
        <v>-40.020000000000003</v>
      </c>
      <c r="H178">
        <f>10^(_10sept_0_10[[#This Row],[H_mag_adj]]/20)*COS(RADIANS(_10sept_0_10[[#This Row],[H_phase]]))</f>
        <v>7.8437241815009877E-3</v>
      </c>
      <c r="I178">
        <f>10^(_10sept_0_10[[#This Row],[H_mag_adj]]/20)*SIN(RADIANS(_10sept_0_10[[#This Row],[H_phase]]))</f>
        <v>6.1657548361647614E-3</v>
      </c>
      <c r="J178">
        <f>10^(_10sept_0_10[[#This Row],[V_mag_adj]]/20)*COS(RADIANS(_10sept_0_10[[#This Row],[V_phase]]))</f>
        <v>7.9067987057724037E-3</v>
      </c>
      <c r="K178">
        <f>10^(_10sept_0_10[[#This Row],[V_mag_adj]]/20)*SIN(RADIANS(_10sept_0_10[[#This Row],[V_phase]]))</f>
        <v>6.0846590669936737E-3</v>
      </c>
    </row>
    <row r="179" spans="1:11" x14ac:dyDescent="0.25">
      <c r="A179">
        <v>-4</v>
      </c>
      <c r="B179">
        <v>-0.04</v>
      </c>
      <c r="C179">
        <v>31.19</v>
      </c>
      <c r="D179">
        <v>-0.03</v>
      </c>
      <c r="E179">
        <v>30.84</v>
      </c>
      <c r="F179">
        <f>_10sept_0_10[[#This Row],[H_mag]]-40</f>
        <v>-40.04</v>
      </c>
      <c r="G179">
        <f>_10sept_0_10[[#This Row],[V_mag]]-40</f>
        <v>-40.03</v>
      </c>
      <c r="H179">
        <f>10^(_10sept_0_10[[#This Row],[H_mag_adj]]/20)*COS(RADIANS(_10sept_0_10[[#This Row],[H_phase]]))</f>
        <v>8.5152420276444468E-3</v>
      </c>
      <c r="I179">
        <f>10^(_10sept_0_10[[#This Row],[H_mag_adj]]/20)*SIN(RADIANS(_10sept_0_10[[#This Row],[H_phase]]))</f>
        <v>5.1549828030667969E-3</v>
      </c>
      <c r="J179">
        <f>10^(_10sept_0_10[[#This Row],[V_mag_adj]]/20)*COS(RADIANS(_10sept_0_10[[#This Row],[V_phase]]))</f>
        <v>8.5564182264931017E-3</v>
      </c>
      <c r="K179">
        <f>10^(_10sept_0_10[[#This Row],[V_mag_adj]]/20)*SIN(RADIANS(_10sept_0_10[[#This Row],[V_phase]]))</f>
        <v>5.1087485723442976E-3</v>
      </c>
    </row>
    <row r="180" spans="1:11" x14ac:dyDescent="0.25">
      <c r="A180">
        <v>-3</v>
      </c>
      <c r="B180">
        <v>-0.06</v>
      </c>
      <c r="C180">
        <v>23.8</v>
      </c>
      <c r="D180">
        <v>-0.06</v>
      </c>
      <c r="E180">
        <v>23.7</v>
      </c>
      <c r="F180">
        <f>_10sept_0_10[[#This Row],[H_mag]]-40</f>
        <v>-40.06</v>
      </c>
      <c r="G180">
        <f>_10sept_0_10[[#This Row],[V_mag]]-40</f>
        <v>-40.06</v>
      </c>
      <c r="H180">
        <f>10^(_10sept_0_10[[#This Row],[H_mag_adj]]/20)*COS(RADIANS(_10sept_0_10[[#This Row],[H_phase]]))</f>
        <v>9.0866112979954734E-3</v>
      </c>
      <c r="I180">
        <f>10^(_10sept_0_10[[#This Row],[H_mag_adj]]/20)*SIN(RADIANS(_10sept_0_10[[#This Row],[H_phase]]))</f>
        <v>4.0076731007233999E-3</v>
      </c>
      <c r="J180">
        <f>10^(_10sept_0_10[[#This Row],[V_mag_adj]]/20)*COS(RADIANS(_10sept_0_10[[#This Row],[V_phase]]))</f>
        <v>9.0935921638424875E-3</v>
      </c>
      <c r="K180">
        <f>10^(_10sept_0_10[[#This Row],[V_mag_adj]]/20)*SIN(RADIANS(_10sept_0_10[[#This Row],[V_phase]]))</f>
        <v>3.9918078762414683E-3</v>
      </c>
    </row>
    <row r="181" spans="1:11" x14ac:dyDescent="0.25">
      <c r="A181">
        <v>-2</v>
      </c>
      <c r="B181">
        <v>-0.08</v>
      </c>
      <c r="C181">
        <v>16.16</v>
      </c>
      <c r="D181">
        <v>-0.08</v>
      </c>
      <c r="E181">
        <v>16.190000000000001</v>
      </c>
      <c r="F181">
        <f>_10sept_0_10[[#This Row],[H_mag]]-40</f>
        <v>-40.08</v>
      </c>
      <c r="G181">
        <f>_10sept_0_10[[#This Row],[V_mag]]-40</f>
        <v>-40.08</v>
      </c>
      <c r="H181">
        <f>10^(_10sept_0_10[[#This Row],[H_mag_adj]]/20)*COS(RADIANS(_10sept_0_10[[#This Row],[H_phase]]))</f>
        <v>9.5168241520963062E-3</v>
      </c>
      <c r="I181">
        <f>10^(_10sept_0_10[[#This Row],[H_mag_adj]]/20)*SIN(RADIANS(_10sept_0_10[[#This Row],[H_phase]]))</f>
        <v>2.7576896779867655E-3</v>
      </c>
      <c r="J181">
        <f>10^(_10sept_0_10[[#This Row],[V_mag_adj]]/20)*COS(RADIANS(_10sept_0_10[[#This Row],[V_phase]]))</f>
        <v>9.5153789246777507E-3</v>
      </c>
      <c r="K181">
        <f>10^(_10sept_0_10[[#This Row],[V_mag_adj]]/20)*SIN(RADIANS(_10sept_0_10[[#This Row],[V_phase]]))</f>
        <v>2.7626722972145692E-3</v>
      </c>
    </row>
    <row r="182" spans="1:11" x14ac:dyDescent="0.25">
      <c r="A182">
        <v>-1</v>
      </c>
      <c r="B182">
        <v>-0.09</v>
      </c>
      <c r="C182">
        <v>8.0500000000000007</v>
      </c>
      <c r="D182">
        <v>-0.09</v>
      </c>
      <c r="E182">
        <v>8.02</v>
      </c>
      <c r="F182">
        <f>_10sept_0_10[[#This Row],[H_mag]]-40</f>
        <v>-40.090000000000003</v>
      </c>
      <c r="G182">
        <f>_10sept_0_10[[#This Row],[V_mag]]-40</f>
        <v>-40.090000000000003</v>
      </c>
      <c r="H182">
        <f>10^(_10sept_0_10[[#This Row],[H_mag_adj]]/20)*COS(RADIANS(_10sept_0_10[[#This Row],[H_phase]]))</f>
        <v>9.7993967801479984E-3</v>
      </c>
      <c r="I182">
        <f>10^(_10sept_0_10[[#This Row],[H_mag_adj]]/20)*SIN(RADIANS(_10sept_0_10[[#This Row],[H_phase]]))</f>
        <v>1.3859369704624898E-3</v>
      </c>
      <c r="J182">
        <f>10^(_10sept_0_10[[#This Row],[V_mag_adj]]/20)*COS(RADIANS(_10sept_0_10[[#This Row],[V_phase]]))</f>
        <v>9.800121111735529E-3</v>
      </c>
      <c r="K182">
        <f>10^(_10sept_0_10[[#This Row],[V_mag_adj]]/20)*SIN(RADIANS(_10sept_0_10[[#This Row],[V_phase]]))</f>
        <v>1.3808058285600087E-3</v>
      </c>
    </row>
    <row r="183" spans="1:11" x14ac:dyDescent="0.25">
      <c r="A183">
        <v>0</v>
      </c>
      <c r="B183">
        <v>-0.1</v>
      </c>
      <c r="C183">
        <v>0.08</v>
      </c>
      <c r="D183">
        <v>-0.11</v>
      </c>
      <c r="E183">
        <v>0.04</v>
      </c>
      <c r="F183">
        <f>_10sept_0_10[[#This Row],[H_mag]]-40</f>
        <v>-40.1</v>
      </c>
      <c r="G183">
        <f>_10sept_0_10[[#This Row],[V_mag]]-40</f>
        <v>-40.11</v>
      </c>
      <c r="H183">
        <f>10^(_10sept_0_10[[#This Row],[H_mag_adj]]/20)*COS(RADIANS(_10sept_0_10[[#This Row],[H_phase]]))</f>
        <v>9.8855213103951727E-3</v>
      </c>
      <c r="I183">
        <f>10^(_10sept_0_10[[#This Row],[H_mag_adj]]/20)*SIN(RADIANS(_10sept_0_10[[#This Row],[H_phase]]))</f>
        <v>1.3802800581154773E-5</v>
      </c>
      <c r="J183">
        <f>10^(_10sept_0_10[[#This Row],[V_mag_adj]]/20)*COS(RADIANS(_10sept_0_10[[#This Row],[V_phase]]))</f>
        <v>9.8741539511967204E-3</v>
      </c>
      <c r="K183">
        <f>10^(_10sept_0_10[[#This Row],[V_mag_adj]]/20)*SIN(RADIANS(_10sept_0_10[[#This Row],[V_phase]]))</f>
        <v>6.8934610118174099E-6</v>
      </c>
    </row>
    <row r="184" spans="1:11" x14ac:dyDescent="0.25">
      <c r="A184">
        <v>1</v>
      </c>
      <c r="B184">
        <v>-0.14000000000000001</v>
      </c>
      <c r="C184">
        <v>-8.1199999999999992</v>
      </c>
      <c r="D184">
        <v>-0.14000000000000001</v>
      </c>
      <c r="E184">
        <v>-8.3800000000000008</v>
      </c>
      <c r="F184">
        <f>_10sept_0_10[[#This Row],[H_mag]]-40</f>
        <v>-40.14</v>
      </c>
      <c r="G184">
        <f>_10sept_0_10[[#This Row],[V_mag]]-40</f>
        <v>-40.14</v>
      </c>
      <c r="H184">
        <f>10^(_10sept_0_10[[#This Row],[H_mag_adj]]/20)*COS(RADIANS(_10sept_0_10[[#This Row],[H_phase]]))</f>
        <v>9.7414581739538667E-3</v>
      </c>
      <c r="I184">
        <f>10^(_10sept_0_10[[#This Row],[H_mag_adj]]/20)*SIN(RADIANS(_10sept_0_10[[#This Row],[H_phase]]))</f>
        <v>-1.3898842654092175E-3</v>
      </c>
      <c r="J184">
        <f>10^(_10sept_0_10[[#This Row],[V_mag_adj]]/20)*COS(RADIANS(_10sept_0_10[[#This Row],[V_phase]]))</f>
        <v>9.735050802318795E-3</v>
      </c>
      <c r="K184">
        <f>10^(_10sept_0_10[[#This Row],[V_mag_adj]]/20)*SIN(RADIANS(_10sept_0_10[[#This Row],[V_phase]]))</f>
        <v>-1.4340751383372127E-3</v>
      </c>
    </row>
    <row r="185" spans="1:11" x14ac:dyDescent="0.25">
      <c r="A185">
        <v>2</v>
      </c>
      <c r="B185">
        <v>-0.19</v>
      </c>
      <c r="C185">
        <v>-17.11</v>
      </c>
      <c r="D185">
        <v>-0.19</v>
      </c>
      <c r="E185">
        <v>-16.809999999999999</v>
      </c>
      <c r="F185">
        <f>_10sept_0_10[[#This Row],[H_mag]]-40</f>
        <v>-40.19</v>
      </c>
      <c r="G185">
        <f>_10sept_0_10[[#This Row],[V_mag]]-40</f>
        <v>-40.19</v>
      </c>
      <c r="H185">
        <f>10^(_10sept_0_10[[#This Row],[H_mag_adj]]/20)*COS(RADIANS(_10sept_0_10[[#This Row],[H_phase]]))</f>
        <v>9.3506225456721874E-3</v>
      </c>
      <c r="I185">
        <f>10^(_10sept_0_10[[#This Row],[H_mag_adj]]/20)*SIN(RADIANS(_10sept_0_10[[#This Row],[H_phase]]))</f>
        <v>-2.8784136495387941E-3</v>
      </c>
      <c r="J185">
        <f>10^(_10sept_0_10[[#This Row],[V_mag_adj]]/20)*COS(RADIANS(_10sept_0_10[[#This Row],[V_phase]]))</f>
        <v>9.3655656394127755E-3</v>
      </c>
      <c r="K185">
        <f>10^(_10sept_0_10[[#This Row],[V_mag_adj]]/20)*SIN(RADIANS(_10sept_0_10[[#This Row],[V_phase]]))</f>
        <v>-2.8294146715062861E-3</v>
      </c>
    </row>
    <row r="186" spans="1:11" x14ac:dyDescent="0.25">
      <c r="A186">
        <v>3</v>
      </c>
      <c r="B186">
        <v>-0.24</v>
      </c>
      <c r="C186">
        <v>-25.75</v>
      </c>
      <c r="D186">
        <v>-0.24</v>
      </c>
      <c r="E186">
        <v>-25.6</v>
      </c>
      <c r="F186">
        <f>_10sept_0_10[[#This Row],[H_mag]]-40</f>
        <v>-40.24</v>
      </c>
      <c r="G186">
        <f>_10sept_0_10[[#This Row],[V_mag]]-40</f>
        <v>-40.24</v>
      </c>
      <c r="H186">
        <f>10^(_10sept_0_10[[#This Row],[H_mag_adj]]/20)*COS(RADIANS(_10sept_0_10[[#This Row],[H_phase]]))</f>
        <v>8.7615171176184722E-3</v>
      </c>
      <c r="I186">
        <f>10^(_10sept_0_10[[#This Row],[H_mag_adj]]/20)*SIN(RADIANS(_10sept_0_10[[#This Row],[H_phase]]))</f>
        <v>-4.2260541802321538E-3</v>
      </c>
      <c r="J186">
        <f>10^(_10sept_0_10[[#This Row],[V_mag_adj]]/20)*COS(RADIANS(_10sept_0_10[[#This Row],[V_phase]]))</f>
        <v>8.772550863723404E-3</v>
      </c>
      <c r="K186">
        <f>10^(_10sept_0_10[[#This Row],[V_mag_adj]]/20)*SIN(RADIANS(_10sept_0_10[[#This Row],[V_phase]]))</f>
        <v>-4.2031021258071904E-3</v>
      </c>
    </row>
    <row r="187" spans="1:11" x14ac:dyDescent="0.25">
      <c r="A187">
        <v>4</v>
      </c>
      <c r="B187">
        <v>-0.31</v>
      </c>
      <c r="C187">
        <v>-35.14</v>
      </c>
      <c r="D187">
        <v>-0.32</v>
      </c>
      <c r="E187">
        <v>-35.11</v>
      </c>
      <c r="F187">
        <f>_10sept_0_10[[#This Row],[H_mag]]-40</f>
        <v>-40.31</v>
      </c>
      <c r="G187">
        <f>_10sept_0_10[[#This Row],[V_mag]]-40</f>
        <v>-40.32</v>
      </c>
      <c r="H187">
        <f>10^(_10sept_0_10[[#This Row],[H_mag_adj]]/20)*COS(RADIANS(_10sept_0_10[[#This Row],[H_phase]]))</f>
        <v>7.8907727792597374E-3</v>
      </c>
      <c r="I187">
        <f>10^(_10sept_0_10[[#This Row],[H_mag_adj]]/20)*SIN(RADIANS(_10sept_0_10[[#This Row],[H_phase]]))</f>
        <v>-5.5539618735526361E-3</v>
      </c>
      <c r="J187">
        <f>10^(_10sept_0_10[[#This Row],[V_mag_adj]]/20)*COS(RADIANS(_10sept_0_10[[#This Row],[V_phase]]))</f>
        <v>7.8845970398872013E-3</v>
      </c>
      <c r="K187">
        <f>10^(_10sept_0_10[[#This Row],[V_mag_adj]]/20)*SIN(RADIANS(_10sept_0_10[[#This Row],[V_phase]]))</f>
        <v>-5.5434437127651606E-3</v>
      </c>
    </row>
    <row r="188" spans="1:11" x14ac:dyDescent="0.25">
      <c r="A188">
        <v>5</v>
      </c>
      <c r="B188">
        <v>-0.38</v>
      </c>
      <c r="C188">
        <v>-44.66</v>
      </c>
      <c r="D188">
        <v>-0.39</v>
      </c>
      <c r="E188">
        <v>-44.26</v>
      </c>
      <c r="F188">
        <f>_10sept_0_10[[#This Row],[H_mag]]-40</f>
        <v>-40.380000000000003</v>
      </c>
      <c r="G188">
        <f>_10sept_0_10[[#This Row],[V_mag]]-40</f>
        <v>-40.39</v>
      </c>
      <c r="H188">
        <f>10^(_10sept_0_10[[#This Row],[H_mag_adj]]/20)*COS(RADIANS(_10sept_0_10[[#This Row],[H_phase]]))</f>
        <v>6.8084291819900484E-3</v>
      </c>
      <c r="I188">
        <f>10^(_10sept_0_10[[#This Row],[H_mag_adj]]/20)*SIN(RADIANS(_10sept_0_10[[#This Row],[H_phase]]))</f>
        <v>-6.7281008528429645E-3</v>
      </c>
      <c r="J188">
        <f>10^(_10sept_0_10[[#This Row],[V_mag_adj]]/20)*COS(RADIANS(_10sept_0_10[[#This Row],[V_phase]]))</f>
        <v>6.8473460505334783E-3</v>
      </c>
      <c r="K188">
        <f>10^(_10sept_0_10[[#This Row],[V_mag_adj]]/20)*SIN(RADIANS(_10sept_0_10[[#This Row],[V_phase]]))</f>
        <v>-6.6727188020527742E-3</v>
      </c>
    </row>
    <row r="189" spans="1:11" x14ac:dyDescent="0.25">
      <c r="A189">
        <v>6</v>
      </c>
      <c r="B189">
        <v>-0.44</v>
      </c>
      <c r="C189">
        <v>-53.94</v>
      </c>
      <c r="D189">
        <v>-0.45</v>
      </c>
      <c r="E189">
        <v>-53.83</v>
      </c>
      <c r="F189">
        <f>_10sept_0_10[[#This Row],[H_mag]]-40</f>
        <v>-40.44</v>
      </c>
      <c r="G189">
        <f>_10sept_0_10[[#This Row],[V_mag]]-40</f>
        <v>-40.450000000000003</v>
      </c>
      <c r="H189">
        <f>10^(_10sept_0_10[[#This Row],[H_mag_adj]]/20)*COS(RADIANS(_10sept_0_10[[#This Row],[H_phase]]))</f>
        <v>5.5955652491891886E-3</v>
      </c>
      <c r="I189">
        <f>10^(_10sept_0_10[[#This Row],[H_mag_adj]]/20)*SIN(RADIANS(_10sept_0_10[[#This Row],[H_phase]]))</f>
        <v>-7.684698882473957E-3</v>
      </c>
      <c r="J189">
        <f>10^(_10sept_0_10[[#This Row],[V_mag_adj]]/20)*COS(RADIANS(_10sept_0_10[[#This Row],[V_phase]]))</f>
        <v>5.6038531009766756E-3</v>
      </c>
      <c r="K189">
        <f>10^(_10sept_0_10[[#This Row],[V_mag_adj]]/20)*SIN(RADIANS(_10sept_0_10[[#This Row],[V_phase]]))</f>
        <v>-7.6651121442070074E-3</v>
      </c>
    </row>
    <row r="190" spans="1:11" x14ac:dyDescent="0.25">
      <c r="A190">
        <v>7</v>
      </c>
      <c r="B190">
        <v>-0.49</v>
      </c>
      <c r="C190">
        <v>-64.040000000000006</v>
      </c>
      <c r="D190">
        <v>-0.5</v>
      </c>
      <c r="E190">
        <v>-64.08</v>
      </c>
      <c r="F190">
        <f>_10sept_0_10[[#This Row],[H_mag]]-40</f>
        <v>-40.49</v>
      </c>
      <c r="G190">
        <f>_10sept_0_10[[#This Row],[V_mag]]-40</f>
        <v>-40.5</v>
      </c>
      <c r="H190">
        <f>10^(_10sept_0_10[[#This Row],[H_mag_adj]]/20)*COS(RADIANS(_10sept_0_10[[#This Row],[H_phase]]))</f>
        <v>4.137326252444882E-3</v>
      </c>
      <c r="I190">
        <f>10^(_10sept_0_10[[#This Row],[H_mag_adj]]/20)*SIN(RADIANS(_10sept_0_10[[#This Row],[H_phase]]))</f>
        <v>-8.4978279491973591E-3</v>
      </c>
      <c r="J190">
        <f>10^(_10sept_0_10[[#This Row],[V_mag_adj]]/20)*COS(RADIANS(_10sept_0_10[[#This Row],[V_phase]]))</f>
        <v>4.1266389370287291E-3</v>
      </c>
      <c r="K190">
        <f>10^(_10sept_0_10[[#This Row],[V_mag_adj]]/20)*SIN(RADIANS(_10sept_0_10[[#This Row],[V_phase]]))</f>
        <v>-8.4909330992990941E-3</v>
      </c>
    </row>
    <row r="191" spans="1:11" x14ac:dyDescent="0.25">
      <c r="A191">
        <v>8</v>
      </c>
      <c r="B191">
        <v>-0.53</v>
      </c>
      <c r="C191">
        <v>-74.489999999999995</v>
      </c>
      <c r="D191">
        <v>-0.53</v>
      </c>
      <c r="E191">
        <v>-74.58</v>
      </c>
      <c r="F191">
        <f>_10sept_0_10[[#This Row],[H_mag]]-40</f>
        <v>-40.53</v>
      </c>
      <c r="G191">
        <f>_10sept_0_10[[#This Row],[V_mag]]-40</f>
        <v>-40.53</v>
      </c>
      <c r="H191">
        <f>10^(_10sept_0_10[[#This Row],[H_mag_adj]]/20)*COS(RADIANS(_10sept_0_10[[#This Row],[H_phase]]))</f>
        <v>2.5157764804981529E-3</v>
      </c>
      <c r="I191">
        <f>10^(_10sept_0_10[[#This Row],[H_mag_adj]]/20)*SIN(RADIANS(_10sept_0_10[[#This Row],[H_phase]]))</f>
        <v>-9.0654525360434057E-3</v>
      </c>
      <c r="J191">
        <f>10^(_10sept_0_10[[#This Row],[V_mag_adj]]/20)*COS(RADIANS(_10sept_0_10[[#This Row],[V_phase]]))</f>
        <v>2.5015334030955676E-3</v>
      </c>
      <c r="K191">
        <f>10^(_10sept_0_10[[#This Row],[V_mag_adj]]/20)*SIN(RADIANS(_10sept_0_10[[#This Row],[V_phase]]))</f>
        <v>-9.0693931228214286E-3</v>
      </c>
    </row>
    <row r="192" spans="1:11" x14ac:dyDescent="0.25">
      <c r="A192">
        <v>9</v>
      </c>
      <c r="B192">
        <v>-0.54</v>
      </c>
      <c r="C192">
        <v>-84.52</v>
      </c>
      <c r="D192">
        <v>-0.54</v>
      </c>
      <c r="E192">
        <v>-84.77</v>
      </c>
      <c r="F192">
        <f>_10sept_0_10[[#This Row],[H_mag]]-40</f>
        <v>-40.54</v>
      </c>
      <c r="G192">
        <f>_10sept_0_10[[#This Row],[V_mag]]-40</f>
        <v>-40.54</v>
      </c>
      <c r="H192">
        <f>10^(_10sept_0_10[[#This Row],[H_mag_adj]]/20)*COS(RADIANS(_10sept_0_10[[#This Row],[H_phase]]))</f>
        <v>8.9741967228154705E-4</v>
      </c>
      <c r="I192">
        <f>10^(_10sept_0_10[[#This Row],[H_mag_adj]]/20)*SIN(RADIANS(_10sept_0_10[[#This Row],[H_phase]]))</f>
        <v>-9.3542839369808641E-3</v>
      </c>
      <c r="J192">
        <f>10^(_10sept_0_10[[#This Row],[V_mag_adj]]/20)*COS(RADIANS(_10sept_0_10[[#This Row],[V_phase]]))</f>
        <v>8.5659549553868445E-4</v>
      </c>
      <c r="K192">
        <f>10^(_10sept_0_10[[#This Row],[V_mag_adj]]/20)*SIN(RADIANS(_10sept_0_10[[#This Row],[V_phase]]))</f>
        <v>-9.3581106105281187E-3</v>
      </c>
    </row>
    <row r="193" spans="1:11" x14ac:dyDescent="0.25">
      <c r="A193">
        <v>10</v>
      </c>
      <c r="B193">
        <v>-0.52</v>
      </c>
      <c r="C193">
        <v>-95.5</v>
      </c>
      <c r="D193">
        <v>-0.54</v>
      </c>
      <c r="E193">
        <v>-95.84</v>
      </c>
      <c r="F193">
        <f>_10sept_0_10[[#This Row],[H_mag]]-40</f>
        <v>-40.520000000000003</v>
      </c>
      <c r="G193">
        <f>_10sept_0_10[[#This Row],[V_mag]]-40</f>
        <v>-40.54</v>
      </c>
      <c r="H193">
        <f>10^(_10sept_0_10[[#This Row],[H_mag_adj]]/20)*COS(RADIANS(_10sept_0_10[[#This Row],[H_phase]]))</f>
        <v>-9.0276117169701758E-4</v>
      </c>
      <c r="I193">
        <f>10^(_10sept_0_10[[#This Row],[H_mag_adj]]/20)*SIN(RADIANS(_10sept_0_10[[#This Row],[H_phase]]))</f>
        <v>-9.3755332366043127E-3</v>
      </c>
      <c r="J193">
        <f>10^(_10sept_0_10[[#This Row],[V_mag_adj]]/20)*COS(RADIANS(_10sept_0_10[[#This Row],[V_phase]]))</f>
        <v>-9.561762706562963E-4</v>
      </c>
      <c r="K193">
        <f>10^(_10sept_0_10[[#This Row],[V_mag_adj]]/20)*SIN(RADIANS(_10sept_0_10[[#This Row],[V_phase]]))</f>
        <v>-9.3484606744260283E-3</v>
      </c>
    </row>
    <row r="194" spans="1:11" x14ac:dyDescent="0.25">
      <c r="A194">
        <v>11</v>
      </c>
      <c r="B194">
        <v>-0.5</v>
      </c>
      <c r="C194">
        <v>-106.31</v>
      </c>
      <c r="D194">
        <v>-0.5</v>
      </c>
      <c r="E194">
        <v>-106.49</v>
      </c>
      <c r="F194">
        <f>_10sept_0_10[[#This Row],[H_mag]]-40</f>
        <v>-40.5</v>
      </c>
      <c r="G194">
        <f>_10sept_0_10[[#This Row],[V_mag]]-40</f>
        <v>-40.5</v>
      </c>
      <c r="H194">
        <f>10^(_10sept_0_10[[#This Row],[H_mag_adj]]/20)*COS(RADIANS(_10sept_0_10[[#This Row],[H_phase]]))</f>
        <v>-2.6512460196764045E-3</v>
      </c>
      <c r="I194">
        <f>10^(_10sept_0_10[[#This Row],[H_mag_adj]]/20)*SIN(RADIANS(_10sept_0_10[[#This Row],[H_phase]]))</f>
        <v>-9.0606836583408297E-3</v>
      </c>
      <c r="J194">
        <f>10^(_10sept_0_10[[#This Row],[V_mag_adj]]/20)*COS(RADIANS(_10sept_0_10[[#This Row],[V_phase]]))</f>
        <v>-2.6796978667070282E-3</v>
      </c>
      <c r="K194">
        <f>10^(_10sept_0_10[[#This Row],[V_mag_adj]]/20)*SIN(RADIANS(_10sept_0_10[[#This Row],[V_phase]]))</f>
        <v>-9.0523098243785443E-3</v>
      </c>
    </row>
    <row r="195" spans="1:11" x14ac:dyDescent="0.25">
      <c r="A195">
        <v>12</v>
      </c>
      <c r="B195">
        <v>-0.46</v>
      </c>
      <c r="C195">
        <v>-117.54</v>
      </c>
      <c r="D195">
        <v>-0.47</v>
      </c>
      <c r="E195">
        <v>-117.99</v>
      </c>
      <c r="F195">
        <f>_10sept_0_10[[#This Row],[H_mag]]-40</f>
        <v>-40.46</v>
      </c>
      <c r="G195">
        <f>_10sept_0_10[[#This Row],[V_mag]]-40</f>
        <v>-40.47</v>
      </c>
      <c r="H195">
        <f>10^(_10sept_0_10[[#This Row],[H_mag_adj]]/20)*COS(RADIANS(_10sept_0_10[[#This Row],[H_phase]]))</f>
        <v>-4.3851811192218912E-3</v>
      </c>
      <c r="I195">
        <f>10^(_10sept_0_10[[#This Row],[H_mag_adj]]/20)*SIN(RADIANS(_10sept_0_10[[#This Row],[H_phase]]))</f>
        <v>-8.4095151289847424E-3</v>
      </c>
      <c r="J195">
        <f>10^(_10sept_0_10[[#This Row],[V_mag_adj]]/20)*COS(RADIANS(_10sept_0_10[[#This Row],[V_phase]]))</f>
        <v>-4.4459718064083793E-3</v>
      </c>
      <c r="K195">
        <f>10^(_10sept_0_10[[#This Row],[V_mag_adj]]/20)*SIN(RADIANS(_10sept_0_10[[#This Row],[V_phase]]))</f>
        <v>-8.3651786679482618E-3</v>
      </c>
    </row>
    <row r="196" spans="1:11" x14ac:dyDescent="0.25">
      <c r="A196">
        <v>13</v>
      </c>
      <c r="B196">
        <v>-0.33</v>
      </c>
      <c r="C196">
        <v>-131.5</v>
      </c>
      <c r="D196">
        <v>-0.36</v>
      </c>
      <c r="E196">
        <v>-131.32</v>
      </c>
      <c r="F196">
        <f>_10sept_0_10[[#This Row],[H_mag]]-40</f>
        <v>-40.33</v>
      </c>
      <c r="G196">
        <f>_10sept_0_10[[#This Row],[V_mag]]-40</f>
        <v>-40.36</v>
      </c>
      <c r="H196">
        <f>10^(_10sept_0_10[[#This Row],[H_mag_adj]]/20)*COS(RADIANS(_10sept_0_10[[#This Row],[H_phase]]))</f>
        <v>-6.3791758141463701E-3</v>
      </c>
      <c r="I196">
        <f>10^(_10sept_0_10[[#This Row],[H_mag_adj]]/20)*SIN(RADIANS(_10sept_0_10[[#This Row],[H_phase]]))</f>
        <v>-7.2103466123443049E-3</v>
      </c>
      <c r="J196">
        <f>10^(_10sept_0_10[[#This Row],[V_mag_adj]]/20)*COS(RADIANS(_10sept_0_10[[#This Row],[V_phase]]))</f>
        <v>-6.3345757230977356E-3</v>
      </c>
      <c r="K196">
        <f>10^(_10sept_0_10[[#This Row],[V_mag_adj]]/20)*SIN(RADIANS(_10sept_0_10[[#This Row],[V_phase]]))</f>
        <v>-7.2054220961480083E-3</v>
      </c>
    </row>
    <row r="197" spans="1:11" x14ac:dyDescent="0.25">
      <c r="A197">
        <v>14</v>
      </c>
      <c r="B197">
        <v>-0.22</v>
      </c>
      <c r="C197">
        <v>-143.30000000000001</v>
      </c>
      <c r="D197">
        <v>-0.24</v>
      </c>
      <c r="E197">
        <v>-143.33000000000001</v>
      </c>
      <c r="F197">
        <f>_10sept_0_10[[#This Row],[H_mag]]-40</f>
        <v>-40.22</v>
      </c>
      <c r="G197">
        <f>_10sept_0_10[[#This Row],[V_mag]]-40</f>
        <v>-40.24</v>
      </c>
      <c r="H197">
        <f>10^(_10sept_0_10[[#This Row],[H_mag_adj]]/20)*COS(RADIANS(_10sept_0_10[[#This Row],[H_phase]]))</f>
        <v>-7.8172294491184145E-3</v>
      </c>
      <c r="I197">
        <f>10^(_10sept_0_10[[#This Row],[H_mag_adj]]/20)*SIN(RADIANS(_10sept_0_10[[#This Row],[H_phase]]))</f>
        <v>-5.8267832554046266E-3</v>
      </c>
      <c r="J197">
        <f>10^(_10sept_0_10[[#This Row],[V_mag_adj]]/20)*COS(RADIANS(_10sept_0_10[[#This Row],[V_phase]]))</f>
        <v>-7.8022931307683433E-3</v>
      </c>
      <c r="K197">
        <f>10^(_10sept_0_10[[#This Row],[V_mag_adj]]/20)*SIN(RADIANS(_10sept_0_10[[#This Row],[V_phase]]))</f>
        <v>-5.8092975511798558E-3</v>
      </c>
    </row>
    <row r="198" spans="1:11" x14ac:dyDescent="0.25">
      <c r="A198">
        <v>15</v>
      </c>
      <c r="B198">
        <v>-0.15</v>
      </c>
      <c r="C198">
        <v>-154.63999999999999</v>
      </c>
      <c r="D198">
        <v>-0.24</v>
      </c>
      <c r="E198">
        <v>-153.58000000000001</v>
      </c>
      <c r="F198">
        <f>_10sept_0_10[[#This Row],[H_mag]]-40</f>
        <v>-40.15</v>
      </c>
      <c r="G198">
        <f>_10sept_0_10[[#This Row],[V_mag]]-40</f>
        <v>-40.24</v>
      </c>
      <c r="H198">
        <f>10^(_10sept_0_10[[#This Row],[H_mag_adj]]/20)*COS(RADIANS(_10sept_0_10[[#This Row],[H_phase]]))</f>
        <v>-8.8816328443610485E-3</v>
      </c>
      <c r="I198">
        <f>10^(_10sept_0_10[[#This Row],[H_mag_adj]]/20)*SIN(RADIANS(_10sept_0_10[[#This Row],[H_phase]]))</f>
        <v>-4.2097132820357657E-3</v>
      </c>
      <c r="J198">
        <f>10^(_10sept_0_10[[#This Row],[V_mag_adj]]/20)*COS(RADIANS(_10sept_0_10[[#This Row],[V_phase]]))</f>
        <v>-8.711500978611595E-3</v>
      </c>
      <c r="K198">
        <f>10^(_10sept_0_10[[#This Row],[V_mag_adj]]/20)*SIN(RADIANS(_10sept_0_10[[#This Row],[V_phase]]))</f>
        <v>-4.3282175125827944E-3</v>
      </c>
    </row>
    <row r="199" spans="1:11" x14ac:dyDescent="0.25">
      <c r="A199">
        <v>16</v>
      </c>
      <c r="B199">
        <v>-0.15</v>
      </c>
      <c r="C199">
        <v>-164.9</v>
      </c>
      <c r="D199">
        <v>-0.17</v>
      </c>
      <c r="E199">
        <v>-164.85</v>
      </c>
      <c r="F199">
        <f>_10sept_0_10[[#This Row],[H_mag]]-40</f>
        <v>-40.15</v>
      </c>
      <c r="G199">
        <f>_10sept_0_10[[#This Row],[V_mag]]-40</f>
        <v>-40.17</v>
      </c>
      <c r="H199">
        <f>10^(_10sept_0_10[[#This Row],[H_mag_adj]]/20)*COS(RADIANS(_10sept_0_10[[#This Row],[H_phase]]))</f>
        <v>-9.4894265135094837E-3</v>
      </c>
      <c r="I199">
        <f>10^(_10sept_0_10[[#This Row],[H_mag_adj]]/20)*SIN(RADIANS(_10sept_0_10[[#This Row],[H_phase]]))</f>
        <v>-2.5604437786611342E-3</v>
      </c>
      <c r="J199">
        <f>10^(_10sept_0_10[[#This Row],[V_mag_adj]]/20)*COS(RADIANS(_10sept_0_10[[#This Row],[V_phase]]))</f>
        <v>-9.4653685637405508E-3</v>
      </c>
      <c r="K199">
        <f>10^(_10sept_0_10[[#This Row],[V_mag_adj]]/20)*SIN(RADIANS(_10sept_0_10[[#This Row],[V_phase]]))</f>
        <v>-2.5628159885013996E-3</v>
      </c>
    </row>
    <row r="200" spans="1:11" x14ac:dyDescent="0.25">
      <c r="A200">
        <v>17</v>
      </c>
      <c r="B200">
        <v>-0.1</v>
      </c>
      <c r="C200">
        <v>-176.32</v>
      </c>
      <c r="D200">
        <v>-0.14000000000000001</v>
      </c>
      <c r="E200">
        <v>-175.21</v>
      </c>
      <c r="F200">
        <f>_10sept_0_10[[#This Row],[H_mag]]-40</f>
        <v>-40.1</v>
      </c>
      <c r="G200">
        <f>_10sept_0_10[[#This Row],[V_mag]]-40</f>
        <v>-40.14</v>
      </c>
      <c r="H200">
        <f>10^(_10sept_0_10[[#This Row],[H_mag_adj]]/20)*COS(RADIANS(_10sept_0_10[[#This Row],[H_phase]]))</f>
        <v>-9.8651478072022038E-3</v>
      </c>
      <c r="I200">
        <f>10^(_10sept_0_10[[#This Row],[H_mag_adj]]/20)*SIN(RADIANS(_10sept_0_10[[#This Row],[H_phase]]))</f>
        <v>-6.3449258280497069E-4</v>
      </c>
      <c r="J200">
        <f>10^(_10sept_0_10[[#This Row],[V_mag_adj]]/20)*COS(RADIANS(_10sept_0_10[[#This Row],[V_phase]]))</f>
        <v>-9.8057439640666655E-3</v>
      </c>
      <c r="K200">
        <f>10^(_10sept_0_10[[#This Row],[V_mag_adj]]/20)*SIN(RADIANS(_10sept_0_10[[#This Row],[V_phase]]))</f>
        <v>-8.2168785879728934E-4</v>
      </c>
    </row>
    <row r="201" spans="1:11" x14ac:dyDescent="0.25">
      <c r="A201">
        <v>18</v>
      </c>
      <c r="B201">
        <v>-7.0000000000000007E-2</v>
      </c>
      <c r="C201">
        <v>172.94</v>
      </c>
      <c r="D201">
        <v>-0.08</v>
      </c>
      <c r="E201">
        <v>173.01</v>
      </c>
      <c r="F201">
        <f>_10sept_0_10[[#This Row],[H_mag]]-40</f>
        <v>-40.07</v>
      </c>
      <c r="G201">
        <f>_10sept_0_10[[#This Row],[V_mag]]-40</f>
        <v>-40.08</v>
      </c>
      <c r="H201">
        <f>10^(_10sept_0_10[[#This Row],[H_mag_adj]]/20)*COS(RADIANS(_10sept_0_10[[#This Row],[H_phase]]))</f>
        <v>-9.8445218365443149E-3</v>
      </c>
      <c r="I201">
        <f>10^(_10sept_0_10[[#This Row],[H_mag_adj]]/20)*SIN(RADIANS(_10sept_0_10[[#This Row],[H_phase]]))</f>
        <v>1.2192212210732848E-3</v>
      </c>
      <c r="J201">
        <f>10^(_10sept_0_10[[#This Row],[V_mag_adj]]/20)*COS(RADIANS(_10sept_0_10[[#This Row],[V_phase]]))</f>
        <v>-9.8346749405426124E-3</v>
      </c>
      <c r="K201">
        <f>10^(_10sept_0_10[[#This Row],[V_mag_adj]]/20)*SIN(RADIANS(_10sept_0_10[[#This Row],[V_phase]]))</f>
        <v>1.2058039292776686E-3</v>
      </c>
    </row>
    <row r="202" spans="1:11" x14ac:dyDescent="0.25">
      <c r="A202">
        <v>19</v>
      </c>
      <c r="B202">
        <v>-0.03</v>
      </c>
      <c r="C202">
        <v>161.35</v>
      </c>
      <c r="D202">
        <v>-0.04</v>
      </c>
      <c r="E202">
        <v>160.99</v>
      </c>
      <c r="F202">
        <f>_10sept_0_10[[#This Row],[H_mag]]-40</f>
        <v>-40.03</v>
      </c>
      <c r="G202">
        <f>_10sept_0_10[[#This Row],[V_mag]]-40</f>
        <v>-40.04</v>
      </c>
      <c r="H202">
        <f>10^(_10sept_0_10[[#This Row],[H_mag_adj]]/20)*COS(RADIANS(_10sept_0_10[[#This Row],[H_phase]]))</f>
        <v>-9.442228360803372E-3</v>
      </c>
      <c r="I202">
        <f>10^(_10sept_0_10[[#This Row],[H_mag_adj]]/20)*SIN(RADIANS(_10sept_0_10[[#This Row],[H_phase]]))</f>
        <v>3.1868367426860322E-3</v>
      </c>
      <c r="J202">
        <f>10^(_10sept_0_10[[#This Row],[V_mag_adj]]/20)*COS(RADIANS(_10sept_0_10[[#This Row],[V_phase]]))</f>
        <v>-9.4111773673613286E-3</v>
      </c>
      <c r="K202">
        <f>10^(_10sept_0_10[[#This Row],[V_mag_adj]]/20)*SIN(RADIANS(_10sept_0_10[[#This Row],[V_phase]]))</f>
        <v>3.2423656563291326E-3</v>
      </c>
    </row>
    <row r="203" spans="1:11" x14ac:dyDescent="0.25">
      <c r="A203">
        <v>20</v>
      </c>
      <c r="B203">
        <v>-0.02</v>
      </c>
      <c r="C203">
        <v>149.11000000000001</v>
      </c>
      <c r="D203">
        <v>-0.03</v>
      </c>
      <c r="E203">
        <v>149.11000000000001</v>
      </c>
      <c r="F203">
        <f>_10sept_0_10[[#This Row],[H_mag]]-40</f>
        <v>-40.020000000000003</v>
      </c>
      <c r="G203">
        <f>_10sept_0_10[[#This Row],[V_mag]]-40</f>
        <v>-40.03</v>
      </c>
      <c r="H203">
        <f>10^(_10sept_0_10[[#This Row],[H_mag_adj]]/20)*COS(RADIANS(_10sept_0_10[[#This Row],[H_phase]]))</f>
        <v>-8.5618082187888245E-3</v>
      </c>
      <c r="I203">
        <f>10^(_10sept_0_10[[#This Row],[H_mag_adj]]/20)*SIN(RADIANS(_10sept_0_10[[#This Row],[H_phase]]))</f>
        <v>5.1221071601278137E-3</v>
      </c>
      <c r="J203">
        <f>10^(_10sept_0_10[[#This Row],[V_mag_adj]]/20)*COS(RADIANS(_10sept_0_10[[#This Row],[V_phase]]))</f>
        <v>-8.551956744854412E-3</v>
      </c>
      <c r="K203">
        <f>10^(_10sept_0_10[[#This Row],[V_mag_adj]]/20)*SIN(RADIANS(_10sept_0_10[[#This Row],[V_phase]]))</f>
        <v>5.1162135096409307E-3</v>
      </c>
    </row>
    <row r="204" spans="1:11" x14ac:dyDescent="0.25">
      <c r="A204">
        <v>21</v>
      </c>
      <c r="B204">
        <v>-0.03</v>
      </c>
      <c r="C204">
        <v>136.53</v>
      </c>
      <c r="D204">
        <v>-0.05</v>
      </c>
      <c r="E204">
        <v>136.54</v>
      </c>
      <c r="F204">
        <f>_10sept_0_10[[#This Row],[H_mag]]-40</f>
        <v>-40.03</v>
      </c>
      <c r="G204">
        <f>_10sept_0_10[[#This Row],[V_mag]]-40</f>
        <v>-40.049999999999997</v>
      </c>
      <c r="H204">
        <f>10^(_10sept_0_10[[#This Row],[H_mag_adj]]/20)*COS(RADIANS(_10sept_0_10[[#This Row],[H_phase]]))</f>
        <v>-7.2323241811059081E-3</v>
      </c>
      <c r="I204">
        <f>10^(_10sept_0_10[[#This Row],[H_mag_adj]]/20)*SIN(RADIANS(_10sept_0_10[[#This Row],[H_phase]]))</f>
        <v>6.8560259466752321E-3</v>
      </c>
      <c r="J204">
        <f>10^(_10sept_0_10[[#This Row],[V_mag_adj]]/20)*COS(RADIANS(_10sept_0_10[[#This Row],[V_phase]]))</f>
        <v>-7.2168840373223343E-3</v>
      </c>
      <c r="K204">
        <f>10^(_10sept_0_10[[#This Row],[V_mag_adj]]/20)*SIN(RADIANS(_10sept_0_10[[#This Row],[V_phase]]))</f>
        <v>6.8389980448553944E-3</v>
      </c>
    </row>
    <row r="205" spans="1:11" x14ac:dyDescent="0.25">
      <c r="A205">
        <v>22</v>
      </c>
      <c r="B205">
        <v>-0.06</v>
      </c>
      <c r="C205">
        <v>123.81</v>
      </c>
      <c r="D205">
        <v>-7.0000000000000007E-2</v>
      </c>
      <c r="E205">
        <v>123.5</v>
      </c>
      <c r="F205">
        <f>_10sept_0_10[[#This Row],[H_mag]]-40</f>
        <v>-40.06</v>
      </c>
      <c r="G205">
        <f>_10sept_0_10[[#This Row],[V_mag]]-40</f>
        <v>-40.07</v>
      </c>
      <c r="H205">
        <f>10^(_10sept_0_10[[#This Row],[H_mag_adj]]/20)*COS(RADIANS(_10sept_0_10[[#This Row],[H_phase]]))</f>
        <v>-5.526101307464326E-3</v>
      </c>
      <c r="I205">
        <f>10^(_10sept_0_10[[#This Row],[H_mag_adj]]/20)*SIN(RADIANS(_10sept_0_10[[#This Row],[H_phase]]))</f>
        <v>8.2516757633078353E-3</v>
      </c>
      <c r="J205">
        <f>10^(_10sept_0_10[[#This Row],[V_mag_adj]]/20)*COS(RADIANS(_10sept_0_10[[#This Row],[V_phase]]))</f>
        <v>-5.4750677436955393E-3</v>
      </c>
      <c r="K205">
        <f>10^(_10sept_0_10[[#This Row],[V_mag_adj]]/20)*SIN(RADIANS(_10sept_0_10[[#This Row],[V_phase]]))</f>
        <v>8.27192503460095E-3</v>
      </c>
    </row>
    <row r="206" spans="1:11" x14ac:dyDescent="0.25">
      <c r="A206">
        <v>23</v>
      </c>
      <c r="B206">
        <v>-0.1</v>
      </c>
      <c r="C206">
        <v>110.89</v>
      </c>
      <c r="D206">
        <v>-0.11</v>
      </c>
      <c r="E206">
        <v>110.76</v>
      </c>
      <c r="F206">
        <f>_10sept_0_10[[#This Row],[H_mag]]-40</f>
        <v>-40.1</v>
      </c>
      <c r="G206">
        <f>_10sept_0_10[[#This Row],[V_mag]]-40</f>
        <v>-40.11</v>
      </c>
      <c r="H206">
        <f>10^(_10sept_0_10[[#This Row],[H_mag_adj]]/20)*COS(RADIANS(_10sept_0_10[[#This Row],[H_phase]]))</f>
        <v>-3.5249326481058812E-3</v>
      </c>
      <c r="I206">
        <f>10^(_10sept_0_10[[#This Row],[H_mag_adj]]/20)*SIN(RADIANS(_10sept_0_10[[#This Row],[H_phase]]))</f>
        <v>9.2357225987953016E-3</v>
      </c>
      <c r="J206">
        <f>10^(_10sept_0_10[[#This Row],[V_mag_adj]]/20)*COS(RADIANS(_10sept_0_10[[#This Row],[V_phase]]))</f>
        <v>-3.4999366316066905E-3</v>
      </c>
      <c r="K206">
        <f>10^(_10sept_0_10[[#This Row],[V_mag_adj]]/20)*SIN(RADIANS(_10sept_0_10[[#This Row],[V_phase]]))</f>
        <v>9.2330605622662383E-3</v>
      </c>
    </row>
    <row r="207" spans="1:11" x14ac:dyDescent="0.25">
      <c r="A207">
        <v>24</v>
      </c>
      <c r="B207">
        <v>-0.16</v>
      </c>
      <c r="C207">
        <v>97.61</v>
      </c>
      <c r="D207">
        <v>-0.17</v>
      </c>
      <c r="E207">
        <v>97.6</v>
      </c>
      <c r="F207">
        <f>_10sept_0_10[[#This Row],[H_mag]]-40</f>
        <v>-40.159999999999997</v>
      </c>
      <c r="G207">
        <f>_10sept_0_10[[#This Row],[V_mag]]-40</f>
        <v>-40.17</v>
      </c>
      <c r="H207">
        <f>10^(_10sept_0_10[[#This Row],[H_mag_adj]]/20)*COS(RADIANS(_10sept_0_10[[#This Row],[H_phase]]))</f>
        <v>-1.3001227925419226E-3</v>
      </c>
      <c r="I207">
        <f>10^(_10sept_0_10[[#This Row],[H_mag_adj]]/20)*SIN(RADIANS(_10sept_0_10[[#This Row],[H_phase]]))</f>
        <v>9.7310114112927615E-3</v>
      </c>
      <c r="J207">
        <f>10^(_10sept_0_10[[#This Row],[V_mag_adj]]/20)*COS(RADIANS(_10sept_0_10[[#This Row],[V_phase]]))</f>
        <v>-1.2969303847224797E-3</v>
      </c>
      <c r="K207">
        <f>10^(_10sept_0_10[[#This Row],[V_mag_adj]]/20)*SIN(RADIANS(_10sept_0_10[[#This Row],[V_phase]]))</f>
        <v>9.7200411221120796E-3</v>
      </c>
    </row>
    <row r="208" spans="1:11" x14ac:dyDescent="0.25">
      <c r="A208">
        <v>25</v>
      </c>
      <c r="B208">
        <v>-0.23</v>
      </c>
      <c r="C208">
        <v>84.03</v>
      </c>
      <c r="D208">
        <v>-0.24</v>
      </c>
      <c r="E208">
        <v>83.97</v>
      </c>
      <c r="F208">
        <f>_10sept_0_10[[#This Row],[H_mag]]-40</f>
        <v>-40.229999999999997</v>
      </c>
      <c r="G208">
        <f>_10sept_0_10[[#This Row],[V_mag]]-40</f>
        <v>-40.24</v>
      </c>
      <c r="H208">
        <f>10^(_10sept_0_10[[#This Row],[H_mag_adj]]/20)*COS(RADIANS(_10sept_0_10[[#This Row],[H_phase]]))</f>
        <v>1.0128976648844676E-3</v>
      </c>
      <c r="I208">
        <f>10^(_10sept_0_10[[#This Row],[H_mag_adj]]/20)*SIN(RADIANS(_10sept_0_10[[#This Row],[H_phase]]))</f>
        <v>9.685860036700987E-3</v>
      </c>
      <c r="J208">
        <f>10^(_10sept_0_10[[#This Row],[V_mag_adj]]/20)*COS(RADIANS(_10sept_0_10[[#This Row],[V_phase]]))</f>
        <v>1.0218629758447755E-3</v>
      </c>
      <c r="K208">
        <f>10^(_10sept_0_10[[#This Row],[V_mag_adj]]/20)*SIN(RADIANS(_10sept_0_10[[#This Row],[V_phase]]))</f>
        <v>9.6736504069134532E-3</v>
      </c>
    </row>
    <row r="209" spans="1:11" x14ac:dyDescent="0.25">
      <c r="A209">
        <v>26</v>
      </c>
      <c r="B209">
        <v>-0.31</v>
      </c>
      <c r="C209">
        <v>69.52</v>
      </c>
      <c r="D209">
        <v>-0.33</v>
      </c>
      <c r="E209">
        <v>69.55</v>
      </c>
      <c r="F209">
        <f>_10sept_0_10[[#This Row],[H_mag]]-40</f>
        <v>-40.31</v>
      </c>
      <c r="G209">
        <f>_10sept_0_10[[#This Row],[V_mag]]-40</f>
        <v>-40.33</v>
      </c>
      <c r="H209">
        <f>10^(_10sept_0_10[[#This Row],[H_mag_adj]]/20)*COS(RADIANS(_10sept_0_10[[#This Row],[H_phase]]))</f>
        <v>3.3761335205829204E-3</v>
      </c>
      <c r="I209">
        <f>10^(_10sept_0_10[[#This Row],[H_mag_adj]]/20)*SIN(RADIANS(_10sept_0_10[[#This Row],[H_phase]]))</f>
        <v>9.0394972204199016E-3</v>
      </c>
      <c r="J209">
        <f>10^(_10sept_0_10[[#This Row],[V_mag_adj]]/20)*COS(RADIANS(_10sept_0_10[[#This Row],[V_phase]]))</f>
        <v>3.3636459835276787E-3</v>
      </c>
      <c r="K209">
        <f>10^(_10sept_0_10[[#This Row],[V_mag_adj]]/20)*SIN(RADIANS(_10sept_0_10[[#This Row],[V_phase]]))</f>
        <v>9.020469391081214E-3</v>
      </c>
    </row>
    <row r="210" spans="1:11" x14ac:dyDescent="0.25">
      <c r="A210">
        <v>27</v>
      </c>
      <c r="B210">
        <v>-0.4</v>
      </c>
      <c r="C210">
        <v>55.22</v>
      </c>
      <c r="D210">
        <v>-0.41</v>
      </c>
      <c r="E210">
        <v>55.15</v>
      </c>
      <c r="F210">
        <f>_10sept_0_10[[#This Row],[H_mag]]-40</f>
        <v>-40.4</v>
      </c>
      <c r="G210">
        <f>_10sept_0_10[[#This Row],[V_mag]]-40</f>
        <v>-40.409999999999997</v>
      </c>
      <c r="H210">
        <f>10^(_10sept_0_10[[#This Row],[H_mag_adj]]/20)*COS(RADIANS(_10sept_0_10[[#This Row],[H_phase]]))</f>
        <v>5.4475345824080779E-3</v>
      </c>
      <c r="I210">
        <f>10^(_10sept_0_10[[#This Row],[H_mag_adj]]/20)*SIN(RADIANS(_10sept_0_10[[#This Row],[H_phase]]))</f>
        <v>7.8438160935260966E-3</v>
      </c>
      <c r="J210">
        <f>10^(_10sept_0_10[[#This Row],[V_mag_adj]]/20)*COS(RADIANS(_10sept_0_10[[#This Row],[V_phase]]))</f>
        <v>5.4508344247299811E-3</v>
      </c>
      <c r="K210">
        <f>10^(_10sept_0_10[[#This Row],[V_mag_adj]]/20)*SIN(RADIANS(_10sept_0_10[[#This Row],[V_phase]]))</f>
        <v>7.8281371562718416E-3</v>
      </c>
    </row>
    <row r="211" spans="1:11" x14ac:dyDescent="0.25">
      <c r="A211">
        <v>28</v>
      </c>
      <c r="B211">
        <v>-0.5</v>
      </c>
      <c r="C211">
        <v>40.46</v>
      </c>
      <c r="D211">
        <v>-0.51</v>
      </c>
      <c r="E211">
        <v>40.36</v>
      </c>
      <c r="F211">
        <f>_10sept_0_10[[#This Row],[H_mag]]-40</f>
        <v>-40.5</v>
      </c>
      <c r="G211">
        <f>_10sept_0_10[[#This Row],[V_mag]]-40</f>
        <v>-40.51</v>
      </c>
      <c r="H211">
        <f>10^(_10sept_0_10[[#This Row],[H_mag_adj]]/20)*COS(RADIANS(_10sept_0_10[[#This Row],[H_phase]]))</f>
        <v>7.1829738469893012E-3</v>
      </c>
      <c r="I211">
        <f>10^(_10sept_0_10[[#This Row],[H_mag_adj]]/20)*SIN(RADIANS(_10sept_0_10[[#This Row],[H_phase]]))</f>
        <v>6.1261717676573697E-3</v>
      </c>
      <c r="J211">
        <f>10^(_10sept_0_10[[#This Row],[V_mag_adj]]/20)*COS(RADIANS(_10sept_0_10[[#This Row],[V_phase]]))</f>
        <v>7.1853778522470045E-3</v>
      </c>
      <c r="K211">
        <f>10^(_10sept_0_10[[#This Row],[V_mag_adj]]/20)*SIN(RADIANS(_10sept_0_10[[#This Row],[V_phase]]))</f>
        <v>6.1065912673301604E-3</v>
      </c>
    </row>
    <row r="212" spans="1:11" x14ac:dyDescent="0.25">
      <c r="A212">
        <v>29</v>
      </c>
      <c r="B212">
        <v>-0.59</v>
      </c>
      <c r="C212">
        <v>25.88</v>
      </c>
      <c r="D212">
        <v>-0.6</v>
      </c>
      <c r="E212">
        <v>25.84</v>
      </c>
      <c r="F212">
        <f>_10sept_0_10[[#This Row],[H_mag]]-40</f>
        <v>-40.590000000000003</v>
      </c>
      <c r="G212">
        <f>_10sept_0_10[[#This Row],[V_mag]]-40</f>
        <v>-40.6</v>
      </c>
      <c r="H212">
        <f>10^(_10sept_0_10[[#This Row],[H_mag_adj]]/20)*COS(RADIANS(_10sept_0_10[[#This Row],[H_phase]]))</f>
        <v>8.406256597306391E-3</v>
      </c>
      <c r="I212">
        <f>10^(_10sept_0_10[[#This Row],[H_mag_adj]]/20)*SIN(RADIANS(_10sept_0_10[[#This Row],[H_phase]]))</f>
        <v>4.0782333012045584E-3</v>
      </c>
      <c r="J212">
        <f>10^(_10sept_0_10[[#This Row],[V_mag_adj]]/20)*COS(RADIANS(_10sept_0_10[[#This Row],[V_phase]]))</f>
        <v>8.3994259272579148E-3</v>
      </c>
      <c r="K212">
        <f>10^(_10sept_0_10[[#This Row],[V_mag_adj]]/20)*SIN(RADIANS(_10sept_0_10[[#This Row],[V_phase]]))</f>
        <v>4.067677849598641E-3</v>
      </c>
    </row>
    <row r="213" spans="1:11" x14ac:dyDescent="0.25">
      <c r="A213">
        <v>30</v>
      </c>
      <c r="B213">
        <v>-0.67</v>
      </c>
      <c r="C213">
        <v>10.59</v>
      </c>
      <c r="D213">
        <v>-0.68</v>
      </c>
      <c r="E213">
        <v>10.5</v>
      </c>
      <c r="F213">
        <f>_10sept_0_10[[#This Row],[H_mag]]-40</f>
        <v>-40.67</v>
      </c>
      <c r="G213">
        <f>_10sept_0_10[[#This Row],[V_mag]]-40</f>
        <v>-40.68</v>
      </c>
      <c r="H213">
        <f>10^(_10sept_0_10[[#This Row],[H_mag_adj]]/20)*COS(RADIANS(_10sept_0_10[[#This Row],[H_phase]]))</f>
        <v>9.0999526448257255E-3</v>
      </c>
      <c r="I213">
        <f>10^(_10sept_0_10[[#This Row],[H_mag_adj]]/20)*SIN(RADIANS(_10sept_0_10[[#This Row],[H_phase]]))</f>
        <v>1.7013660349748669E-3</v>
      </c>
      <c r="J213">
        <f>10^(_10sept_0_10[[#This Row],[V_mag_adj]]/20)*COS(RADIANS(_10sept_0_10[[#This Row],[V_phase]]))</f>
        <v>9.0921401754018444E-3</v>
      </c>
      <c r="K213">
        <f>10^(_10sept_0_10[[#This Row],[V_mag_adj]]/20)*SIN(RADIANS(_10sept_0_10[[#This Row],[V_phase]]))</f>
        <v>1.6851285764926114E-3</v>
      </c>
    </row>
    <row r="214" spans="1:11" x14ac:dyDescent="0.25">
      <c r="A214">
        <v>31</v>
      </c>
      <c r="B214">
        <v>-0.75</v>
      </c>
      <c r="C214">
        <v>-4.72</v>
      </c>
      <c r="D214">
        <v>-0.76</v>
      </c>
      <c r="E214">
        <v>-5.35</v>
      </c>
      <c r="F214">
        <f>_10sept_0_10[[#This Row],[H_mag]]-40</f>
        <v>-40.75</v>
      </c>
      <c r="G214">
        <f>_10sept_0_10[[#This Row],[V_mag]]-40</f>
        <v>-40.76</v>
      </c>
      <c r="H214">
        <f>10^(_10sept_0_10[[#This Row],[H_mag_adj]]/20)*COS(RADIANS(_10sept_0_10[[#This Row],[H_phase]]))</f>
        <v>9.1416519967588167E-3</v>
      </c>
      <c r="I214">
        <f>10^(_10sept_0_10[[#This Row],[H_mag_adj]]/20)*SIN(RADIANS(_10sept_0_10[[#This Row],[H_phase]]))</f>
        <v>-7.5479330592877582E-4</v>
      </c>
      <c r="J214">
        <f>10^(_10sept_0_10[[#This Row],[V_mag_adj]]/20)*COS(RADIANS(_10sept_0_10[[#This Row],[V_phase]]))</f>
        <v>9.122291684274534E-3</v>
      </c>
      <c r="K214">
        <f>10^(_10sept_0_10[[#This Row],[V_mag_adj]]/20)*SIN(RADIANS(_10sept_0_10[[#This Row],[V_phase]]))</f>
        <v>-8.5427927456736222E-4</v>
      </c>
    </row>
    <row r="215" spans="1:11" x14ac:dyDescent="0.25">
      <c r="A215">
        <v>32</v>
      </c>
      <c r="B215">
        <v>-0.82</v>
      </c>
      <c r="C215">
        <v>-20.13</v>
      </c>
      <c r="D215">
        <v>-0.83</v>
      </c>
      <c r="E215">
        <v>-20.63</v>
      </c>
      <c r="F215">
        <f>_10sept_0_10[[#This Row],[H_mag]]-40</f>
        <v>-40.82</v>
      </c>
      <c r="G215">
        <f>_10sept_0_10[[#This Row],[V_mag]]-40</f>
        <v>-40.83</v>
      </c>
      <c r="H215">
        <f>10^(_10sept_0_10[[#This Row],[H_mag_adj]]/20)*COS(RADIANS(_10sept_0_10[[#This Row],[H_phase]]))</f>
        <v>8.543304775008571E-3</v>
      </c>
      <c r="I215">
        <f>10^(_10sept_0_10[[#This Row],[H_mag_adj]]/20)*SIN(RADIANS(_10sept_0_10[[#This Row],[H_phase]]))</f>
        <v>-3.1314788666936878E-3</v>
      </c>
      <c r="J215">
        <f>10^(_10sept_0_10[[#This Row],[V_mag_adj]]/20)*COS(RADIANS(_10sept_0_10[[#This Row],[V_phase]]))</f>
        <v>8.5058541448592481E-3</v>
      </c>
      <c r="K215">
        <f>10^(_10sept_0_10[[#This Row],[V_mag_adj]]/20)*SIN(RADIANS(_10sept_0_10[[#This Row],[V_phase]]))</f>
        <v>-3.2022242619933095E-3</v>
      </c>
    </row>
    <row r="216" spans="1:11" x14ac:dyDescent="0.25">
      <c r="A216">
        <v>33</v>
      </c>
      <c r="B216">
        <v>-0.89</v>
      </c>
      <c r="C216">
        <v>-35.57</v>
      </c>
      <c r="D216">
        <v>-0.89</v>
      </c>
      <c r="E216">
        <v>-36.270000000000003</v>
      </c>
      <c r="F216">
        <f>_10sept_0_10[[#This Row],[H_mag]]-40</f>
        <v>-40.89</v>
      </c>
      <c r="G216">
        <f>_10sept_0_10[[#This Row],[V_mag]]-40</f>
        <v>-40.89</v>
      </c>
      <c r="H216">
        <f>10^(_10sept_0_10[[#This Row],[H_mag_adj]]/20)*COS(RADIANS(_10sept_0_10[[#This Row],[H_phase]]))</f>
        <v>7.3418765388023697E-3</v>
      </c>
      <c r="I216">
        <f>10^(_10sept_0_10[[#This Row],[H_mag_adj]]/20)*SIN(RADIANS(_10sept_0_10[[#This Row],[H_phase]]))</f>
        <v>-5.2504549603884032E-3</v>
      </c>
      <c r="J216">
        <f>10^(_10sept_0_10[[#This Row],[V_mag_adj]]/20)*COS(RADIANS(_10sept_0_10[[#This Row],[V_phase]]))</f>
        <v>7.2771837994268672E-3</v>
      </c>
      <c r="K216">
        <f>10^(_10sept_0_10[[#This Row],[V_mag_adj]]/20)*SIN(RADIANS(_10sept_0_10[[#This Row],[V_phase]]))</f>
        <v>-5.3397588289587584E-3</v>
      </c>
    </row>
    <row r="217" spans="1:11" x14ac:dyDescent="0.25">
      <c r="A217">
        <v>34</v>
      </c>
      <c r="B217">
        <v>-0.94</v>
      </c>
      <c r="C217">
        <v>-51.34</v>
      </c>
      <c r="D217">
        <v>-0.94</v>
      </c>
      <c r="E217">
        <v>-52.08</v>
      </c>
      <c r="F217">
        <f>_10sept_0_10[[#This Row],[H_mag]]-40</f>
        <v>-40.94</v>
      </c>
      <c r="G217">
        <f>_10sept_0_10[[#This Row],[V_mag]]-40</f>
        <v>-40.94</v>
      </c>
      <c r="H217">
        <f>10^(_10sept_0_10[[#This Row],[H_mag_adj]]/20)*COS(RADIANS(_10sept_0_10[[#This Row],[H_phase]]))</f>
        <v>5.6062166866321702E-3</v>
      </c>
      <c r="I217">
        <f>10^(_10sept_0_10[[#This Row],[H_mag_adj]]/20)*SIN(RADIANS(_10sept_0_10[[#This Row],[H_phase]]))</f>
        <v>-7.0077227815056832E-3</v>
      </c>
      <c r="J217">
        <f>10^(_10sept_0_10[[#This Row],[V_mag_adj]]/20)*COS(RADIANS(_10sept_0_10[[#This Row],[V_phase]]))</f>
        <v>5.5152438287132044E-3</v>
      </c>
      <c r="K217">
        <f>10^(_10sept_0_10[[#This Row],[V_mag_adj]]/20)*SIN(RADIANS(_10sept_0_10[[#This Row],[V_phase]]))</f>
        <v>-7.0795430382015224E-3</v>
      </c>
    </row>
    <row r="218" spans="1:11" x14ac:dyDescent="0.25">
      <c r="A218">
        <v>35</v>
      </c>
      <c r="B218">
        <v>-0.98</v>
      </c>
      <c r="C218">
        <v>-67.099999999999994</v>
      </c>
      <c r="D218">
        <v>-0.99</v>
      </c>
      <c r="E218">
        <v>-67.97</v>
      </c>
      <c r="F218">
        <f>_10sept_0_10[[#This Row],[H_mag]]-40</f>
        <v>-40.98</v>
      </c>
      <c r="G218">
        <f>_10sept_0_10[[#This Row],[V_mag]]-40</f>
        <v>-40.99</v>
      </c>
      <c r="H218">
        <f>10^(_10sept_0_10[[#This Row],[H_mag_adj]]/20)*COS(RADIANS(_10sept_0_10[[#This Row],[H_phase]]))</f>
        <v>3.4760655851220762E-3</v>
      </c>
      <c r="I218">
        <f>10^(_10sept_0_10[[#This Row],[H_mag_adj]]/20)*SIN(RADIANS(_10sept_0_10[[#This Row],[H_phase]]))</f>
        <v>-8.2289997432693825E-3</v>
      </c>
      <c r="J218">
        <f>10^(_10sept_0_10[[#This Row],[V_mag_adj]]/20)*COS(RADIANS(_10sept_0_10[[#This Row],[V_phase]]))</f>
        <v>3.3468620971245865E-3</v>
      </c>
      <c r="K218">
        <f>10^(_10sept_0_10[[#This Row],[V_mag_adj]]/20)*SIN(RADIANS(_10sept_0_10[[#This Row],[V_phase]]))</f>
        <v>-8.2713027477273864E-3</v>
      </c>
    </row>
    <row r="219" spans="1:11" x14ac:dyDescent="0.25">
      <c r="A219">
        <v>36</v>
      </c>
      <c r="B219">
        <v>-1.04</v>
      </c>
      <c r="C219">
        <v>-83.59</v>
      </c>
      <c r="D219">
        <v>-1.04</v>
      </c>
      <c r="E219">
        <v>-83.83</v>
      </c>
      <c r="F219">
        <f>_10sept_0_10[[#This Row],[H_mag]]-40</f>
        <v>-41.04</v>
      </c>
      <c r="G219">
        <f>_10sept_0_10[[#This Row],[V_mag]]-40</f>
        <v>-41.04</v>
      </c>
      <c r="H219">
        <f>10^(_10sept_0_10[[#This Row],[H_mag_adj]]/20)*COS(RADIANS(_10sept_0_10[[#This Row],[H_phase]]))</f>
        <v>9.9044204826694601E-4</v>
      </c>
      <c r="I219">
        <f>10^(_10sept_0_10[[#This Row],[H_mag_adj]]/20)*SIN(RADIANS(_10sept_0_10[[#This Row],[H_phase]]))</f>
        <v>-8.8160991100675896E-3</v>
      </c>
      <c r="J219">
        <f>10^(_10sept_0_10[[#This Row],[V_mag_adj]]/20)*COS(RADIANS(_10sept_0_10[[#This Row],[V_phase]]))</f>
        <v>9.5350467754479E-4</v>
      </c>
      <c r="K219">
        <f>10^(_10sept_0_10[[#This Row],[V_mag_adj]]/20)*SIN(RADIANS(_10sept_0_10[[#This Row],[V_phase]]))</f>
        <v>-8.8201705085224954E-3</v>
      </c>
    </row>
    <row r="220" spans="1:11" x14ac:dyDescent="0.25">
      <c r="A220">
        <v>37</v>
      </c>
      <c r="B220">
        <v>-1.06</v>
      </c>
      <c r="C220">
        <v>-99</v>
      </c>
      <c r="D220">
        <v>-1.07</v>
      </c>
      <c r="E220">
        <v>-99.6</v>
      </c>
      <c r="F220">
        <f>_10sept_0_10[[#This Row],[H_mag]]-40</f>
        <v>-41.06</v>
      </c>
      <c r="G220">
        <f>_10sept_0_10[[#This Row],[V_mag]]-40</f>
        <v>-41.07</v>
      </c>
      <c r="H220">
        <f>10^(_10sept_0_10[[#This Row],[H_mag_adj]]/20)*COS(RADIANS(_10sept_0_10[[#This Row],[H_phase]]))</f>
        <v>-1.3846258692264436E-3</v>
      </c>
      <c r="I220">
        <f>10^(_10sept_0_10[[#This Row],[H_mag_adj]]/20)*SIN(RADIANS(_10sept_0_10[[#This Row],[H_phase]]))</f>
        <v>-8.7421836790867093E-3</v>
      </c>
      <c r="J220">
        <f>10^(_10sept_0_10[[#This Row],[V_mag_adj]]/20)*COS(RADIANS(_10sept_0_10[[#This Row],[V_phase]]))</f>
        <v>-1.4743977688282033E-3</v>
      </c>
      <c r="K220">
        <f>10^(_10sept_0_10[[#This Row],[V_mag_adj]]/20)*SIN(RADIANS(_10sept_0_10[[#This Row],[V_phase]]))</f>
        <v>-8.7171630521693973E-3</v>
      </c>
    </row>
    <row r="221" spans="1:11" x14ac:dyDescent="0.25">
      <c r="A221">
        <v>38</v>
      </c>
      <c r="B221">
        <v>-1.06</v>
      </c>
      <c r="C221">
        <v>-114.85</v>
      </c>
      <c r="D221">
        <v>-1.07</v>
      </c>
      <c r="E221">
        <v>-115.7</v>
      </c>
      <c r="F221">
        <f>_10sept_0_10[[#This Row],[H_mag]]-40</f>
        <v>-41.06</v>
      </c>
      <c r="G221">
        <f>_10sept_0_10[[#This Row],[V_mag]]-40</f>
        <v>-41.07</v>
      </c>
      <c r="H221">
        <f>10^(_10sept_0_10[[#This Row],[H_mag_adj]]/20)*COS(RADIANS(_10sept_0_10[[#This Row],[H_phase]]))</f>
        <v>-3.7196461986289467E-3</v>
      </c>
      <c r="I221">
        <f>10^(_10sept_0_10[[#This Row],[H_mag_adj]]/20)*SIN(RADIANS(_10sept_0_10[[#This Row],[H_phase]]))</f>
        <v>-8.0316372199973236E-3</v>
      </c>
      <c r="J221">
        <f>10^(_10sept_0_10[[#This Row],[V_mag_adj]]/20)*COS(RADIANS(_10sept_0_10[[#This Row],[V_phase]]))</f>
        <v>-3.8339676908192592E-3</v>
      </c>
      <c r="K221">
        <f>10^(_10sept_0_10[[#This Row],[V_mag_adj]]/20)*SIN(RADIANS(_10sept_0_10[[#This Row],[V_phase]]))</f>
        <v>-7.966396437824751E-3</v>
      </c>
    </row>
    <row r="222" spans="1:11" x14ac:dyDescent="0.25">
      <c r="A222">
        <v>39</v>
      </c>
      <c r="B222">
        <v>-1.0900000000000001</v>
      </c>
      <c r="C222">
        <v>-131.5</v>
      </c>
      <c r="D222">
        <v>-1.0900000000000001</v>
      </c>
      <c r="E222">
        <v>-131.99</v>
      </c>
      <c r="F222">
        <f>_10sept_0_10[[#This Row],[H_mag]]-40</f>
        <v>-41.09</v>
      </c>
      <c r="G222">
        <f>_10sept_0_10[[#This Row],[V_mag]]-40</f>
        <v>-41.09</v>
      </c>
      <c r="H222">
        <f>10^(_10sept_0_10[[#This Row],[H_mag_adj]]/20)*COS(RADIANS(_10sept_0_10[[#This Row],[H_phase]]))</f>
        <v>-5.8447315910115883E-3</v>
      </c>
      <c r="I222">
        <f>10^(_10sept_0_10[[#This Row],[H_mag_adj]]/20)*SIN(RADIANS(_10sept_0_10[[#This Row],[H_phase]]))</f>
        <v>-6.6062673071115938E-3</v>
      </c>
      <c r="J222">
        <f>10^(_10sept_0_10[[#This Row],[V_mag_adj]]/20)*COS(RADIANS(_10sept_0_10[[#This Row],[V_phase]]))</f>
        <v>-5.9010147124875737E-3</v>
      </c>
      <c r="K222">
        <f>10^(_10sept_0_10[[#This Row],[V_mag_adj]]/20)*SIN(RADIANS(_10sept_0_10[[#This Row],[V_phase]]))</f>
        <v>-6.5560415241962527E-3</v>
      </c>
    </row>
    <row r="223" spans="1:11" x14ac:dyDescent="0.25">
      <c r="A223">
        <v>40</v>
      </c>
      <c r="B223">
        <v>-1.0900000000000001</v>
      </c>
      <c r="C223">
        <v>-146.72999999999999</v>
      </c>
      <c r="D223">
        <v>-1.1000000000000001</v>
      </c>
      <c r="E223">
        <v>-147.22</v>
      </c>
      <c r="F223">
        <f>_10sept_0_10[[#This Row],[H_mag]]-40</f>
        <v>-41.09</v>
      </c>
      <c r="G223">
        <f>_10sept_0_10[[#This Row],[V_mag]]-40</f>
        <v>-41.1</v>
      </c>
      <c r="H223">
        <f>10^(_10sept_0_10[[#This Row],[H_mag_adj]]/20)*COS(RADIANS(_10sept_0_10[[#This Row],[H_phase]]))</f>
        <v>-7.3748888278274277E-3</v>
      </c>
      <c r="I223">
        <f>10^(_10sept_0_10[[#This Row],[H_mag_adj]]/20)*SIN(RADIANS(_10sept_0_10[[#This Row],[H_phase]]))</f>
        <v>-4.8388707237501721E-3</v>
      </c>
      <c r="J223">
        <f>10^(_10sept_0_10[[#This Row],[V_mag_adj]]/20)*COS(RADIANS(_10sept_0_10[[#This Row],[V_phase]]))</f>
        <v>-7.4074681272589737E-3</v>
      </c>
      <c r="K223">
        <f>10^(_10sept_0_10[[#This Row],[V_mag_adj]]/20)*SIN(RADIANS(_10sept_0_10[[#This Row],[V_phase]]))</f>
        <v>-4.7701286781921797E-3</v>
      </c>
    </row>
    <row r="224" spans="1:11" x14ac:dyDescent="0.25">
      <c r="A224">
        <v>41</v>
      </c>
      <c r="B224">
        <v>-1.1200000000000001</v>
      </c>
      <c r="C224">
        <v>-162.97999999999999</v>
      </c>
      <c r="D224">
        <v>-1.1299999999999999</v>
      </c>
      <c r="E224">
        <v>-163.28</v>
      </c>
      <c r="F224">
        <f>_10sept_0_10[[#This Row],[H_mag]]-40</f>
        <v>-41.12</v>
      </c>
      <c r="G224">
        <f>_10sept_0_10[[#This Row],[V_mag]]-40</f>
        <v>-41.13</v>
      </c>
      <c r="H224">
        <f>10^(_10sept_0_10[[#This Row],[H_mag_adj]]/20)*COS(RADIANS(_10sept_0_10[[#This Row],[H_phase]]))</f>
        <v>-8.4052365185126147E-3</v>
      </c>
      <c r="I224">
        <f>10^(_10sept_0_10[[#This Row],[H_mag_adj]]/20)*SIN(RADIANS(_10sept_0_10[[#This Row],[H_phase]]))</f>
        <v>-2.5729472550816276E-3</v>
      </c>
      <c r="J224">
        <f>10^(_10sept_0_10[[#This Row],[V_mag_adj]]/20)*COS(RADIANS(_10sept_0_10[[#This Row],[V_phase]]))</f>
        <v>-8.4089064739951928E-3</v>
      </c>
      <c r="K224">
        <f>10^(_10sept_0_10[[#This Row],[V_mag_adj]]/20)*SIN(RADIANS(_10sept_0_10[[#This Row],[V_phase]]))</f>
        <v>-2.5259926401406262E-3</v>
      </c>
    </row>
    <row r="225" spans="1:11" x14ac:dyDescent="0.25">
      <c r="A225">
        <v>42</v>
      </c>
      <c r="B225">
        <v>-1.1599999999999999</v>
      </c>
      <c r="C225">
        <v>-178.8</v>
      </c>
      <c r="D225">
        <v>-1.18</v>
      </c>
      <c r="E225">
        <v>-179.44</v>
      </c>
      <c r="F225">
        <f>_10sept_0_10[[#This Row],[H_mag]]-40</f>
        <v>-41.16</v>
      </c>
      <c r="G225">
        <f>_10sept_0_10[[#This Row],[V_mag]]-40</f>
        <v>-41.18</v>
      </c>
      <c r="H225">
        <f>10^(_10sept_0_10[[#This Row],[H_mag_adj]]/20)*COS(RADIANS(_10sept_0_10[[#This Row],[H_phase]]))</f>
        <v>-8.7479187682628651E-3</v>
      </c>
      <c r="I225">
        <f>10^(_10sept_0_10[[#This Row],[H_mag_adj]]/20)*SIN(RADIANS(_10sept_0_10[[#This Row],[H_phase]]))</f>
        <v>-1.8324277611937533E-4</v>
      </c>
      <c r="J225">
        <f>10^(_10sept_0_10[[#This Row],[V_mag_adj]]/20)*COS(RADIANS(_10sept_0_10[[#This Row],[V_phase]]))</f>
        <v>-8.7292967210563146E-3</v>
      </c>
      <c r="K225">
        <f>10^(_10sept_0_10[[#This Row],[V_mag_adj]]/20)*SIN(RADIANS(_10sept_0_10[[#This Row],[V_phase]]))</f>
        <v>-8.5321499614971226E-5</v>
      </c>
    </row>
    <row r="226" spans="1:11" x14ac:dyDescent="0.25">
      <c r="A226">
        <v>43</v>
      </c>
      <c r="B226">
        <v>-1.23</v>
      </c>
      <c r="C226">
        <v>165.36</v>
      </c>
      <c r="D226">
        <v>-1.25</v>
      </c>
      <c r="E226">
        <v>164.83</v>
      </c>
      <c r="F226">
        <f>_10sept_0_10[[#This Row],[H_mag]]-40</f>
        <v>-41.23</v>
      </c>
      <c r="G226">
        <f>_10sept_0_10[[#This Row],[V_mag]]-40</f>
        <v>-41.25</v>
      </c>
      <c r="H226">
        <f>10^(_10sept_0_10[[#This Row],[H_mag_adj]]/20)*COS(RADIANS(_10sept_0_10[[#This Row],[H_phase]]))</f>
        <v>-8.3978046396061354E-3</v>
      </c>
      <c r="I226">
        <f>10^(_10sept_0_10[[#This Row],[H_mag_adj]]/20)*SIN(RADIANS(_10sept_0_10[[#This Row],[H_phase]]))</f>
        <v>2.1937259647415858E-3</v>
      </c>
      <c r="J226">
        <f>10^(_10sept_0_10[[#This Row],[V_mag_adj]]/20)*COS(RADIANS(_10sept_0_10[[#This Row],[V_phase]]))</f>
        <v>-8.3578862236591295E-3</v>
      </c>
      <c r="K226">
        <f>10^(_10sept_0_10[[#This Row],[V_mag_adj]]/20)*SIN(RADIANS(_10sept_0_10[[#This Row],[V_phase]]))</f>
        <v>2.266088878577893E-3</v>
      </c>
    </row>
    <row r="227" spans="1:11" x14ac:dyDescent="0.25">
      <c r="A227">
        <v>44</v>
      </c>
      <c r="B227">
        <v>-1.33</v>
      </c>
      <c r="C227">
        <v>149.57</v>
      </c>
      <c r="D227">
        <v>-1.33</v>
      </c>
      <c r="E227">
        <v>149.58000000000001</v>
      </c>
      <c r="F227">
        <f>_10sept_0_10[[#This Row],[H_mag]]-40</f>
        <v>-41.33</v>
      </c>
      <c r="G227">
        <f>_10sept_0_10[[#This Row],[V_mag]]-40</f>
        <v>-41.33</v>
      </c>
      <c r="H227">
        <f>10^(_10sept_0_10[[#This Row],[H_mag_adj]]/20)*COS(RADIANS(_10sept_0_10[[#This Row],[H_phase]]))</f>
        <v>-7.3983094735210787E-3</v>
      </c>
      <c r="I227">
        <f>10^(_10sept_0_10[[#This Row],[H_mag_adj]]/20)*SIN(RADIANS(_10sept_0_10[[#This Row],[H_phase]]))</f>
        <v>4.3457711264494533E-3</v>
      </c>
      <c r="J227">
        <f>10^(_10sept_0_10[[#This Row],[V_mag_adj]]/20)*COS(RADIANS(_10sept_0_10[[#This Row],[V_phase]]))</f>
        <v>-7.3990678409814794E-3</v>
      </c>
      <c r="K227">
        <f>10^(_10sept_0_10[[#This Row],[V_mag_adj]]/20)*SIN(RADIANS(_10sept_0_10[[#This Row],[V_phase]]))</f>
        <v>4.3444798116721826E-3</v>
      </c>
    </row>
    <row r="228" spans="1:11" x14ac:dyDescent="0.25">
      <c r="A228">
        <v>45</v>
      </c>
      <c r="B228">
        <v>-1.42</v>
      </c>
      <c r="C228">
        <v>134.41</v>
      </c>
      <c r="D228">
        <v>-1.44</v>
      </c>
      <c r="E228">
        <v>133.97999999999999</v>
      </c>
      <c r="F228">
        <f>_10sept_0_10[[#This Row],[H_mag]]-40</f>
        <v>-41.42</v>
      </c>
      <c r="G228">
        <f>_10sept_0_10[[#This Row],[V_mag]]-40</f>
        <v>-41.44</v>
      </c>
      <c r="H228">
        <f>10^(_10sept_0_10[[#This Row],[H_mag_adj]]/20)*COS(RADIANS(_10sept_0_10[[#This Row],[H_phase]]))</f>
        <v>-5.9424633077460928E-3</v>
      </c>
      <c r="I228">
        <f>10^(_10sept_0_10[[#This Row],[H_mag_adj]]/20)*SIN(RADIANS(_10sept_0_10[[#This Row],[H_phase]]))</f>
        <v>6.0661254318041648E-3</v>
      </c>
      <c r="J228">
        <f>10^(_10sept_0_10[[#This Row],[V_mag_adj]]/20)*COS(RADIANS(_10sept_0_10[[#This Row],[V_phase]]))</f>
        <v>-5.8832084283651559E-3</v>
      </c>
      <c r="K228">
        <f>10^(_10sept_0_10[[#This Row],[V_mag_adj]]/20)*SIN(RADIANS(_10sept_0_10[[#This Row],[V_phase]]))</f>
        <v>6.0964979878245932E-3</v>
      </c>
    </row>
    <row r="229" spans="1:11" x14ac:dyDescent="0.25">
      <c r="A229">
        <v>46</v>
      </c>
      <c r="B229">
        <v>-1.58</v>
      </c>
      <c r="C229">
        <v>118.07</v>
      </c>
      <c r="D229">
        <v>-1.59</v>
      </c>
      <c r="E229">
        <v>118.1</v>
      </c>
      <c r="F229">
        <f>_10sept_0_10[[#This Row],[H_mag]]-40</f>
        <v>-41.58</v>
      </c>
      <c r="G229">
        <f>_10sept_0_10[[#This Row],[V_mag]]-40</f>
        <v>-41.59</v>
      </c>
      <c r="H229">
        <f>10^(_10sept_0_10[[#This Row],[H_mag_adj]]/20)*COS(RADIANS(_10sept_0_10[[#This Row],[H_phase]]))</f>
        <v>-3.9228862817409747E-3</v>
      </c>
      <c r="I229">
        <f>10^(_10sept_0_10[[#This Row],[H_mag_adj]]/20)*SIN(RADIANS(_10sept_0_10[[#This Row],[H_phase]]))</f>
        <v>7.3561807331935609E-3</v>
      </c>
      <c r="J229">
        <f>10^(_10sept_0_10[[#This Row],[V_mag_adj]]/20)*COS(RADIANS(_10sept_0_10[[#This Row],[V_phase]]))</f>
        <v>-3.9222192089095826E-3</v>
      </c>
      <c r="K229">
        <f>10^(_10sept_0_10[[#This Row],[V_mag_adj]]/20)*SIN(RADIANS(_10sept_0_10[[#This Row],[V_phase]]))</f>
        <v>7.3456638283355613E-3</v>
      </c>
    </row>
    <row r="230" spans="1:11" x14ac:dyDescent="0.25">
      <c r="A230">
        <v>47</v>
      </c>
      <c r="B230">
        <v>-1.75</v>
      </c>
      <c r="C230">
        <v>102.15</v>
      </c>
      <c r="D230">
        <v>-1.75</v>
      </c>
      <c r="E230">
        <v>102.26</v>
      </c>
      <c r="F230">
        <f>_10sept_0_10[[#This Row],[H_mag]]-40</f>
        <v>-41.75</v>
      </c>
      <c r="G230">
        <f>_10sept_0_10[[#This Row],[V_mag]]-40</f>
        <v>-41.75</v>
      </c>
      <c r="H230">
        <f>10^(_10sept_0_10[[#This Row],[H_mag_adj]]/20)*COS(RADIANS(_10sept_0_10[[#This Row],[H_phase]]))</f>
        <v>-1.7206551249046003E-3</v>
      </c>
      <c r="I230">
        <f>10^(_10sept_0_10[[#This Row],[H_mag_adj]]/20)*SIN(RADIANS(_10sept_0_10[[#This Row],[H_phase]]))</f>
        <v>7.9921047101499457E-3</v>
      </c>
      <c r="J230">
        <f>10^(_10sept_0_10[[#This Row],[V_mag_adj]]/20)*COS(RADIANS(_10sept_0_10[[#This Row],[V_phase]]))</f>
        <v>-1.7359956839727024E-3</v>
      </c>
      <c r="K230">
        <f>10^(_10sept_0_10[[#This Row],[V_mag_adj]]/20)*SIN(RADIANS(_10sept_0_10[[#This Row],[V_phase]]))</f>
        <v>7.9887865625568912E-3</v>
      </c>
    </row>
    <row r="231" spans="1:11" x14ac:dyDescent="0.25">
      <c r="A231">
        <v>48</v>
      </c>
      <c r="B231">
        <v>-1.93</v>
      </c>
      <c r="C231">
        <v>86.53</v>
      </c>
      <c r="D231">
        <v>-1.93</v>
      </c>
      <c r="E231">
        <v>86.76</v>
      </c>
      <c r="F231">
        <f>_10sept_0_10[[#This Row],[H_mag]]-40</f>
        <v>-41.93</v>
      </c>
      <c r="G231">
        <f>_10sept_0_10[[#This Row],[V_mag]]-40</f>
        <v>-41.93</v>
      </c>
      <c r="H231">
        <f>10^(_10sept_0_10[[#This Row],[H_mag_adj]]/20)*COS(RADIANS(_10sept_0_10[[#This Row],[H_phase]]))</f>
        <v>4.8466462327858179E-4</v>
      </c>
      <c r="I231">
        <f>10^(_10sept_0_10[[#This Row],[H_mag_adj]]/20)*SIN(RADIANS(_10sept_0_10[[#This Row],[H_phase]]))</f>
        <v>7.9928754438849132E-3</v>
      </c>
      <c r="J231">
        <f>10^(_10sept_0_10[[#This Row],[V_mag_adj]]/20)*COS(RADIANS(_10sept_0_10[[#This Row],[V_phase]]))</f>
        <v>4.5257534601431115E-4</v>
      </c>
      <c r="K231">
        <f>10^(_10sept_0_10[[#This Row],[V_mag_adj]]/20)*SIN(RADIANS(_10sept_0_10[[#This Row],[V_phase]]))</f>
        <v>7.994756607595771E-3</v>
      </c>
    </row>
    <row r="232" spans="1:11" x14ac:dyDescent="0.25">
      <c r="A232">
        <v>49</v>
      </c>
      <c r="B232">
        <v>-2.12</v>
      </c>
      <c r="C232">
        <v>71.2</v>
      </c>
      <c r="D232">
        <v>-2.11</v>
      </c>
      <c r="E232">
        <v>71.400000000000006</v>
      </c>
      <c r="F232">
        <f>_10sept_0_10[[#This Row],[H_mag]]-40</f>
        <v>-42.12</v>
      </c>
      <c r="G232">
        <f>_10sept_0_10[[#This Row],[V_mag]]-40</f>
        <v>-42.11</v>
      </c>
      <c r="H232">
        <f>10^(_10sept_0_10[[#This Row],[H_mag_adj]]/20)*COS(RADIANS(_10sept_0_10[[#This Row],[H_phase]]))</f>
        <v>2.5247249849024416E-3</v>
      </c>
      <c r="I232">
        <f>10^(_10sept_0_10[[#This Row],[H_mag_adj]]/20)*SIN(RADIANS(_10sept_0_10[[#This Row],[H_phase]]))</f>
        <v>7.416330916773386E-3</v>
      </c>
      <c r="J232">
        <f>10^(_10sept_0_10[[#This Row],[V_mag_adj]]/20)*COS(RADIANS(_10sept_0_10[[#This Row],[V_phase]]))</f>
        <v>2.5017003089888201E-3</v>
      </c>
      <c r="K232">
        <f>10^(_10sept_0_10[[#This Row],[V_mag_adj]]/20)*SIN(RADIANS(_10sept_0_10[[#This Row],[V_phase]]))</f>
        <v>7.4336520523220605E-3</v>
      </c>
    </row>
    <row r="233" spans="1:11" x14ac:dyDescent="0.25">
      <c r="A233">
        <v>50</v>
      </c>
      <c r="B233">
        <v>-2.33</v>
      </c>
      <c r="C233">
        <v>54.93</v>
      </c>
      <c r="D233">
        <v>-2.33</v>
      </c>
      <c r="E233">
        <v>55.18</v>
      </c>
      <c r="F233">
        <f>_10sept_0_10[[#This Row],[H_mag]]-40</f>
        <v>-42.33</v>
      </c>
      <c r="G233">
        <f>_10sept_0_10[[#This Row],[V_mag]]-40</f>
        <v>-42.33</v>
      </c>
      <c r="H233">
        <f>10^(_10sept_0_10[[#This Row],[H_mag_adj]]/20)*COS(RADIANS(_10sept_0_10[[#This Row],[H_phase]]))</f>
        <v>4.3938788633036538E-3</v>
      </c>
      <c r="I233">
        <f>10^(_10sept_0_10[[#This Row],[H_mag_adj]]/20)*SIN(RADIANS(_10sept_0_10[[#This Row],[H_phase]]))</f>
        <v>6.2588207315005763E-3</v>
      </c>
      <c r="J233">
        <f>10^(_10sept_0_10[[#This Row],[V_mag_adj]]/20)*COS(RADIANS(_10sept_0_10[[#This Row],[V_phase]]))</f>
        <v>4.3665278661343745E-3</v>
      </c>
      <c r="K233">
        <f>10^(_10sept_0_10[[#This Row],[V_mag_adj]]/20)*SIN(RADIANS(_10sept_0_10[[#This Row],[V_phase]]))</f>
        <v>6.2779330044784656E-3</v>
      </c>
    </row>
    <row r="234" spans="1:11" x14ac:dyDescent="0.25">
      <c r="A234">
        <v>51</v>
      </c>
      <c r="B234">
        <v>-2.54</v>
      </c>
      <c r="C234">
        <v>39.1</v>
      </c>
      <c r="D234">
        <v>-2.5499999999999998</v>
      </c>
      <c r="E234">
        <v>39.049999999999997</v>
      </c>
      <c r="F234">
        <f>_10sept_0_10[[#This Row],[H_mag]]-40</f>
        <v>-42.54</v>
      </c>
      <c r="G234">
        <f>_10sept_0_10[[#This Row],[V_mag]]-40</f>
        <v>-42.55</v>
      </c>
      <c r="H234">
        <f>10^(_10sept_0_10[[#This Row],[H_mag_adj]]/20)*COS(RADIANS(_10sept_0_10[[#This Row],[H_phase]]))</f>
        <v>5.7927887702341639E-3</v>
      </c>
      <c r="I234">
        <f>10^(_10sept_0_10[[#This Row],[H_mag_adj]]/20)*SIN(RADIANS(_10sept_0_10[[#This Row],[H_phase]]))</f>
        <v>4.7076717341634992E-3</v>
      </c>
      <c r="J234">
        <f>10^(_10sept_0_10[[#This Row],[V_mag_adj]]/20)*COS(RADIANS(_10sept_0_10[[#This Row],[V_phase]]))</f>
        <v>5.7902247011638744E-3</v>
      </c>
      <c r="K234">
        <f>10^(_10sept_0_10[[#This Row],[V_mag_adj]]/20)*SIN(RADIANS(_10sept_0_10[[#This Row],[V_phase]]))</f>
        <v>4.6972038104676778E-3</v>
      </c>
    </row>
    <row r="235" spans="1:11" x14ac:dyDescent="0.25">
      <c r="A235">
        <v>52</v>
      </c>
      <c r="B235">
        <v>-2.75</v>
      </c>
      <c r="C235">
        <v>23.75</v>
      </c>
      <c r="D235">
        <v>-2.76</v>
      </c>
      <c r="E235">
        <v>23.66</v>
      </c>
      <c r="F235">
        <f>_10sept_0_10[[#This Row],[H_mag]]-40</f>
        <v>-42.75</v>
      </c>
      <c r="G235">
        <f>_10sept_0_10[[#This Row],[V_mag]]-40</f>
        <v>-42.76</v>
      </c>
      <c r="H235">
        <f>10^(_10sept_0_10[[#This Row],[H_mag_adj]]/20)*COS(RADIANS(_10sept_0_10[[#This Row],[H_phase]]))</f>
        <v>6.6691257902701338E-3</v>
      </c>
      <c r="I235">
        <f>10^(_10sept_0_10[[#This Row],[H_mag_adj]]/20)*SIN(RADIANS(_10sept_0_10[[#This Row],[H_phase]]))</f>
        <v>2.9344855795611796E-3</v>
      </c>
      <c r="J235">
        <f>10^(_10sept_0_10[[#This Row],[V_mag_adj]]/20)*COS(RADIANS(_10sept_0_10[[#This Row],[V_phase]]))</f>
        <v>6.6660480488739083E-3</v>
      </c>
      <c r="K235">
        <f>10^(_10sept_0_10[[#This Row],[V_mag_adj]]/20)*SIN(RADIANS(_10sept_0_10[[#This Row],[V_phase]]))</f>
        <v>2.9206416759455654E-3</v>
      </c>
    </row>
    <row r="236" spans="1:11" x14ac:dyDescent="0.25">
      <c r="A236">
        <v>53</v>
      </c>
      <c r="B236">
        <v>-2.95</v>
      </c>
      <c r="C236">
        <v>9.2200000000000006</v>
      </c>
      <c r="D236">
        <v>-2.96</v>
      </c>
      <c r="E236">
        <v>8.93</v>
      </c>
      <c r="F236">
        <f>_10sept_0_10[[#This Row],[H_mag]]-40</f>
        <v>-42.95</v>
      </c>
      <c r="G236">
        <f>_10sept_0_10[[#This Row],[V_mag]]-40</f>
        <v>-42.96</v>
      </c>
      <c r="H236">
        <f>10^(_10sept_0_10[[#This Row],[H_mag_adj]]/20)*COS(RADIANS(_10sept_0_10[[#This Row],[H_phase]]))</f>
        <v>7.0283361809677395E-3</v>
      </c>
      <c r="I236">
        <f>10^(_10sept_0_10[[#This Row],[H_mag_adj]]/20)*SIN(RADIANS(_10sept_0_10[[#This Row],[H_phase]]))</f>
        <v>1.140859918995388E-3</v>
      </c>
      <c r="J236">
        <f>10^(_10sept_0_10[[#This Row],[V_mag_adj]]/20)*COS(RADIANS(_10sept_0_10[[#This Row],[V_phase]]))</f>
        <v>7.0259269848518555E-3</v>
      </c>
      <c r="K236">
        <f>10^(_10sept_0_10[[#This Row],[V_mag_adj]]/20)*SIN(RADIANS(_10sept_0_10[[#This Row],[V_phase]]))</f>
        <v>1.1040000923196464E-3</v>
      </c>
    </row>
    <row r="237" spans="1:11" x14ac:dyDescent="0.25">
      <c r="A237">
        <v>54</v>
      </c>
      <c r="B237">
        <v>-3.22</v>
      </c>
      <c r="C237">
        <v>-6.36</v>
      </c>
      <c r="D237">
        <v>-3.22</v>
      </c>
      <c r="E237">
        <v>-6.71</v>
      </c>
      <c r="F237">
        <f>_10sept_0_10[[#This Row],[H_mag]]-40</f>
        <v>-43.22</v>
      </c>
      <c r="G237">
        <f>_10sept_0_10[[#This Row],[V_mag]]-40</f>
        <v>-43.22</v>
      </c>
      <c r="H237">
        <f>10^(_10sept_0_10[[#This Row],[H_mag_adj]]/20)*COS(RADIANS(_10sept_0_10[[#This Row],[H_phase]]))</f>
        <v>6.8599172087904581E-3</v>
      </c>
      <c r="I237">
        <f>10^(_10sept_0_10[[#This Row],[H_mag_adj]]/20)*SIN(RADIANS(_10sept_0_10[[#This Row],[H_phase]]))</f>
        <v>-7.6461400005626277E-4</v>
      </c>
      <c r="J237">
        <f>10^(_10sept_0_10[[#This Row],[V_mag_adj]]/20)*COS(RADIANS(_10sept_0_10[[#This Row],[V_phase]]))</f>
        <v>6.8551184860247503E-3</v>
      </c>
      <c r="K237">
        <f>10^(_10sept_0_10[[#This Row],[V_mag_adj]]/20)*SIN(RADIANS(_10sept_0_10[[#This Row],[V_phase]]))</f>
        <v>-8.065043230530447E-4</v>
      </c>
    </row>
    <row r="238" spans="1:11" x14ac:dyDescent="0.25">
      <c r="A238">
        <v>55</v>
      </c>
      <c r="B238">
        <v>-3.52</v>
      </c>
      <c r="C238">
        <v>-21.74</v>
      </c>
      <c r="D238">
        <v>-3.52</v>
      </c>
      <c r="E238">
        <v>-22.08</v>
      </c>
      <c r="F238">
        <f>_10sept_0_10[[#This Row],[H_mag]]-40</f>
        <v>-43.52</v>
      </c>
      <c r="G238">
        <f>_10sept_0_10[[#This Row],[V_mag]]-40</f>
        <v>-43.52</v>
      </c>
      <c r="H238">
        <f>10^(_10sept_0_10[[#This Row],[H_mag_adj]]/20)*COS(RADIANS(_10sept_0_10[[#This Row],[H_phase]]))</f>
        <v>6.1937961310876326E-3</v>
      </c>
      <c r="I238">
        <f>10^(_10sept_0_10[[#This Row],[H_mag_adj]]/20)*SIN(RADIANS(_10sept_0_10[[#This Row],[H_phase]]))</f>
        <v>-2.4698210934062897E-3</v>
      </c>
      <c r="J238">
        <f>10^(_10sept_0_10[[#This Row],[V_mag_adj]]/20)*COS(RADIANS(_10sept_0_10[[#This Row],[V_phase]]))</f>
        <v>6.179030950551374E-3</v>
      </c>
      <c r="K238">
        <f>10^(_10sept_0_10[[#This Row],[V_mag_adj]]/20)*SIN(RADIANS(_10sept_0_10[[#This Row],[V_phase]]))</f>
        <v>-2.5065321180944315E-3</v>
      </c>
    </row>
    <row r="239" spans="1:11" x14ac:dyDescent="0.25">
      <c r="A239">
        <v>56</v>
      </c>
      <c r="B239">
        <v>-3.83</v>
      </c>
      <c r="C239">
        <v>-36.89</v>
      </c>
      <c r="D239">
        <v>-3.82</v>
      </c>
      <c r="E239">
        <v>-37.21</v>
      </c>
      <c r="F239">
        <f>_10sept_0_10[[#This Row],[H_mag]]-40</f>
        <v>-43.83</v>
      </c>
      <c r="G239">
        <f>_10sept_0_10[[#This Row],[V_mag]]-40</f>
        <v>-43.82</v>
      </c>
      <c r="H239">
        <f>10^(_10sept_0_10[[#This Row],[H_mag_adj]]/20)*COS(RADIANS(_10sept_0_10[[#This Row],[H_phase]]))</f>
        <v>5.1460697139759336E-3</v>
      </c>
      <c r="I239">
        <f>10^(_10sept_0_10[[#This Row],[H_mag_adj]]/20)*SIN(RADIANS(_10sept_0_10[[#This Row],[H_phase]]))</f>
        <v>-3.8623741378681392E-3</v>
      </c>
      <c r="J239">
        <f>10^(_10sept_0_10[[#This Row],[V_mag_adj]]/20)*COS(RADIANS(_10sept_0_10[[#This Row],[V_phase]]))</f>
        <v>5.1303211011943647E-3</v>
      </c>
      <c r="K239">
        <f>10^(_10sept_0_10[[#This Row],[V_mag_adj]]/20)*SIN(RADIANS(_10sept_0_10[[#This Row],[V_phase]]))</f>
        <v>-3.8955371467971041E-3</v>
      </c>
    </row>
    <row r="240" spans="1:11" x14ac:dyDescent="0.25">
      <c r="A240">
        <v>57</v>
      </c>
      <c r="B240">
        <v>-4.1500000000000004</v>
      </c>
      <c r="C240">
        <v>-52.09</v>
      </c>
      <c r="D240">
        <v>-4.1500000000000004</v>
      </c>
      <c r="E240">
        <v>-52.49</v>
      </c>
      <c r="F240">
        <f>_10sept_0_10[[#This Row],[H_mag]]-40</f>
        <v>-44.15</v>
      </c>
      <c r="G240">
        <f>_10sept_0_10[[#This Row],[V_mag]]-40</f>
        <v>-44.15</v>
      </c>
      <c r="H240">
        <f>10^(_10sept_0_10[[#This Row],[H_mag_adj]]/20)*COS(RADIANS(_10sept_0_10[[#This Row],[H_phase]]))</f>
        <v>3.8103722197939888E-3</v>
      </c>
      <c r="I240">
        <f>10^(_10sept_0_10[[#This Row],[H_mag_adj]]/20)*SIN(RADIANS(_10sept_0_10[[#This Row],[H_phase]]))</f>
        <v>-4.8928766335518386E-3</v>
      </c>
      <c r="J240">
        <f>10^(_10sept_0_10[[#This Row],[V_mag_adj]]/20)*COS(RADIANS(_10sept_0_10[[#This Row],[V_phase]]))</f>
        <v>3.7761209183261699E-3</v>
      </c>
      <c r="K240">
        <f>10^(_10sept_0_10[[#This Row],[V_mag_adj]]/20)*SIN(RADIANS(_10sept_0_10[[#This Row],[V_phase]]))</f>
        <v>-4.9193585978981923E-3</v>
      </c>
    </row>
    <row r="241" spans="1:11" x14ac:dyDescent="0.25">
      <c r="A241">
        <v>58</v>
      </c>
      <c r="B241">
        <v>-4.4800000000000004</v>
      </c>
      <c r="C241">
        <v>-67.430000000000007</v>
      </c>
      <c r="D241">
        <v>-4.4800000000000004</v>
      </c>
      <c r="E241">
        <v>-67.739999999999995</v>
      </c>
      <c r="F241">
        <f>_10sept_0_10[[#This Row],[H_mag]]-40</f>
        <v>-44.480000000000004</v>
      </c>
      <c r="G241">
        <f>_10sept_0_10[[#This Row],[V_mag]]-40</f>
        <v>-44.480000000000004</v>
      </c>
      <c r="H241">
        <f>10^(_10sept_0_10[[#This Row],[H_mag_adj]]/20)*COS(RADIANS(_10sept_0_10[[#This Row],[H_phase]]))</f>
        <v>2.2914923473375893E-3</v>
      </c>
      <c r="I241">
        <f>10^(_10sept_0_10[[#This Row],[H_mag_adj]]/20)*SIN(RADIANS(_10sept_0_10[[#This Row],[H_phase]]))</f>
        <v>-5.5130913437669076E-3</v>
      </c>
      <c r="J241">
        <f>10^(_10sept_0_10[[#This Row],[V_mag_adj]]/20)*COS(RADIANS(_10sept_0_10[[#This Row],[V_phase]]))</f>
        <v>2.2616302579506111E-3</v>
      </c>
      <c r="K241">
        <f>10^(_10sept_0_10[[#This Row],[V_mag_adj]]/20)*SIN(RADIANS(_10sept_0_10[[#This Row],[V_phase]]))</f>
        <v>-5.5254087558249112E-3</v>
      </c>
    </row>
    <row r="242" spans="1:11" x14ac:dyDescent="0.25">
      <c r="A242">
        <v>59</v>
      </c>
      <c r="B242">
        <v>-4.84</v>
      </c>
      <c r="C242">
        <v>-83.16</v>
      </c>
      <c r="D242">
        <v>-4.84</v>
      </c>
      <c r="E242">
        <v>-83.62</v>
      </c>
      <c r="F242">
        <f>_10sept_0_10[[#This Row],[H_mag]]-40</f>
        <v>-44.84</v>
      </c>
      <c r="G242">
        <f>_10sept_0_10[[#This Row],[V_mag]]-40</f>
        <v>-44.84</v>
      </c>
      <c r="H242">
        <f>10^(_10sept_0_10[[#This Row],[H_mag_adj]]/20)*COS(RADIANS(_10sept_0_10[[#This Row],[H_phase]]))</f>
        <v>6.8218380604025337E-4</v>
      </c>
      <c r="I242">
        <f>10^(_10sept_0_10[[#This Row],[H_mag_adj]]/20)*SIN(RADIANS(_10sept_0_10[[#This Row],[H_phase]]))</f>
        <v>-5.6871921513246158E-3</v>
      </c>
      <c r="J242">
        <f>10^(_10sept_0_10[[#This Row],[V_mag_adj]]/20)*COS(RADIANS(_10sept_0_10[[#This Row],[V_phase]]))</f>
        <v>6.3650260590749556E-4</v>
      </c>
      <c r="K242">
        <f>10^(_10sept_0_10[[#This Row],[V_mag_adj]]/20)*SIN(RADIANS(_10sept_0_10[[#This Row],[V_phase]]))</f>
        <v>-5.6924857262873173E-3</v>
      </c>
    </row>
    <row r="243" spans="1:11" x14ac:dyDescent="0.25">
      <c r="A243">
        <v>60</v>
      </c>
      <c r="B243">
        <v>-5.18</v>
      </c>
      <c r="C243">
        <v>-98.54</v>
      </c>
      <c r="D243">
        <v>-5.18</v>
      </c>
      <c r="E243">
        <v>-98.74</v>
      </c>
      <c r="F243">
        <f>_10sept_0_10[[#This Row],[H_mag]]-40</f>
        <v>-45.18</v>
      </c>
      <c r="G243">
        <f>_10sept_0_10[[#This Row],[V_mag]]-40</f>
        <v>-45.18</v>
      </c>
      <c r="H243">
        <f>10^(_10sept_0_10[[#This Row],[H_mag_adj]]/20)*COS(RADIANS(_10sept_0_10[[#This Row],[H_phase]]))</f>
        <v>-8.1794853894702447E-4</v>
      </c>
      <c r="I243">
        <f>10^(_10sept_0_10[[#This Row],[H_mag_adj]]/20)*SIN(RADIANS(_10sept_0_10[[#This Row],[H_phase]]))</f>
        <v>-5.4470057857117374E-3</v>
      </c>
      <c r="J243">
        <f>10^(_10sept_0_10[[#This Row],[V_mag_adj]]/20)*COS(RADIANS(_10sept_0_10[[#This Row],[V_phase]]))</f>
        <v>-8.3695715417924071E-4</v>
      </c>
      <c r="K243">
        <f>10^(_10sept_0_10[[#This Row],[V_mag_adj]]/20)*SIN(RADIANS(_10sept_0_10[[#This Row],[V_phase]]))</f>
        <v>-5.444117427463418E-3</v>
      </c>
    </row>
    <row r="244" spans="1:11" x14ac:dyDescent="0.25">
      <c r="A244">
        <v>61</v>
      </c>
      <c r="B244">
        <v>-5.52</v>
      </c>
      <c r="C244">
        <v>-113.5</v>
      </c>
      <c r="D244">
        <v>-5.52</v>
      </c>
      <c r="E244">
        <v>-113.72</v>
      </c>
      <c r="F244">
        <f>_10sept_0_10[[#This Row],[H_mag]]-40</f>
        <v>-45.519999999999996</v>
      </c>
      <c r="G244">
        <f>_10sept_0_10[[#This Row],[V_mag]]-40</f>
        <v>-45.519999999999996</v>
      </c>
      <c r="H244">
        <f>10^(_10sept_0_10[[#This Row],[H_mag_adj]]/20)*COS(RADIANS(_10sept_0_10[[#This Row],[H_phase]]))</f>
        <v>-2.1120280509553785E-3</v>
      </c>
      <c r="I244">
        <f>10^(_10sept_0_10[[#This Row],[H_mag_adj]]/20)*SIN(RADIANS(_10sept_0_10[[#This Row],[H_phase]]))</f>
        <v>-4.8573319725436458E-3</v>
      </c>
      <c r="J244">
        <f>10^(_10sept_0_10[[#This Row],[V_mag_adj]]/20)*COS(RADIANS(_10sept_0_10[[#This Row],[V_phase]]))</f>
        <v>-2.1306632516922405E-3</v>
      </c>
      <c r="K244">
        <f>10^(_10sept_0_10[[#This Row],[V_mag_adj]]/20)*SIN(RADIANS(_10sept_0_10[[#This Row],[V_phase]]))</f>
        <v>-4.8491865799745598E-3</v>
      </c>
    </row>
    <row r="245" spans="1:11" x14ac:dyDescent="0.25">
      <c r="A245">
        <v>62</v>
      </c>
      <c r="B245">
        <v>-5.9</v>
      </c>
      <c r="C245">
        <v>-129.54</v>
      </c>
      <c r="D245">
        <v>-5.9</v>
      </c>
      <c r="E245">
        <v>-129.80000000000001</v>
      </c>
      <c r="F245">
        <f>_10sept_0_10[[#This Row],[H_mag]]-40</f>
        <v>-45.9</v>
      </c>
      <c r="G245">
        <f>_10sept_0_10[[#This Row],[V_mag]]-40</f>
        <v>-45.9</v>
      </c>
      <c r="H245">
        <f>10^(_10sept_0_10[[#This Row],[H_mag_adj]]/20)*COS(RADIANS(_10sept_0_10[[#This Row],[H_phase]]))</f>
        <v>-3.2275878246179044E-3</v>
      </c>
      <c r="I245">
        <f>10^(_10sept_0_10[[#This Row],[H_mag_adj]]/20)*SIN(RADIANS(_10sept_0_10[[#This Row],[H_phase]]))</f>
        <v>-3.909812612142286E-3</v>
      </c>
      <c r="J245">
        <f>10^(_10sept_0_10[[#This Row],[V_mag_adj]]/20)*COS(RADIANS(_10sept_0_10[[#This Row],[V_phase]]))</f>
        <v>-3.2452966991538571E-3</v>
      </c>
      <c r="K245">
        <f>10^(_10sept_0_10[[#This Row],[V_mag_adj]]/20)*SIN(RADIANS(_10sept_0_10[[#This Row],[V_phase]]))</f>
        <v>-3.8951260778246578E-3</v>
      </c>
    </row>
    <row r="246" spans="1:11" x14ac:dyDescent="0.25">
      <c r="A246">
        <v>63</v>
      </c>
      <c r="B246">
        <v>-6.29</v>
      </c>
      <c r="C246">
        <v>-145.44999999999999</v>
      </c>
      <c r="D246">
        <v>-6.28</v>
      </c>
      <c r="E246">
        <v>-145.41</v>
      </c>
      <c r="F246">
        <f>_10sept_0_10[[#This Row],[H_mag]]-40</f>
        <v>-46.29</v>
      </c>
      <c r="G246">
        <f>_10sept_0_10[[#This Row],[V_mag]]-40</f>
        <v>-46.28</v>
      </c>
      <c r="H246">
        <f>10^(_10sept_0_10[[#This Row],[H_mag_adj]]/20)*COS(RADIANS(_10sept_0_10[[#This Row],[H_phase]]))</f>
        <v>-3.992390344451216E-3</v>
      </c>
      <c r="I246">
        <f>10^(_10sept_0_10[[#This Row],[H_mag_adj]]/20)*SIN(RADIANS(_10sept_0_10[[#This Row],[H_phase]]))</f>
        <v>-2.7490266542934401E-3</v>
      </c>
      <c r="J246">
        <f>10^(_10sept_0_10[[#This Row],[V_mag_adj]]/20)*COS(RADIANS(_10sept_0_10[[#This Row],[V_phase]]))</f>
        <v>-3.9950670332662879E-3</v>
      </c>
      <c r="K246">
        <f>10^(_10sept_0_10[[#This Row],[V_mag_adj]]/20)*SIN(RADIANS(_10sept_0_10[[#This Row],[V_phase]]))</f>
        <v>-2.7549831648612634E-3</v>
      </c>
    </row>
    <row r="247" spans="1:11" x14ac:dyDescent="0.25">
      <c r="A247">
        <v>64</v>
      </c>
      <c r="B247">
        <v>-6.68</v>
      </c>
      <c r="C247">
        <v>-160.99</v>
      </c>
      <c r="D247">
        <v>-6.69</v>
      </c>
      <c r="E247">
        <v>-161.24</v>
      </c>
      <c r="F247">
        <f>_10sept_0_10[[#This Row],[H_mag]]-40</f>
        <v>-46.68</v>
      </c>
      <c r="G247">
        <f>_10sept_0_10[[#This Row],[V_mag]]-40</f>
        <v>-46.69</v>
      </c>
      <c r="H247">
        <f>10^(_10sept_0_10[[#This Row],[H_mag_adj]]/20)*COS(RADIANS(_10sept_0_10[[#This Row],[H_phase]]))</f>
        <v>-4.3817133059214424E-3</v>
      </c>
      <c r="I247">
        <f>10^(_10sept_0_10[[#This Row],[H_mag_adj]]/20)*SIN(RADIANS(_10sept_0_10[[#This Row],[H_phase]]))</f>
        <v>-1.5096003597032846E-3</v>
      </c>
      <c r="J247">
        <f>10^(_10sept_0_10[[#This Row],[V_mag_adj]]/20)*COS(RADIANS(_10sept_0_10[[#This Row],[V_phase]]))</f>
        <v>-4.3832091863374202E-3</v>
      </c>
      <c r="K247">
        <f>10^(_10sept_0_10[[#This Row],[V_mag_adj]]/20)*SIN(RADIANS(_10sept_0_10[[#This Row],[V_phase]]))</f>
        <v>-1.4887522426541698E-3</v>
      </c>
    </row>
    <row r="248" spans="1:11" x14ac:dyDescent="0.25">
      <c r="A248">
        <v>65</v>
      </c>
      <c r="B248">
        <v>-7.09</v>
      </c>
      <c r="C248">
        <v>-177.14</v>
      </c>
      <c r="D248">
        <v>-7.08</v>
      </c>
      <c r="E248">
        <v>-177.32</v>
      </c>
      <c r="F248">
        <f>_10sept_0_10[[#This Row],[H_mag]]-40</f>
        <v>-47.09</v>
      </c>
      <c r="G248">
        <f>_10sept_0_10[[#This Row],[V_mag]]-40</f>
        <v>-47.08</v>
      </c>
      <c r="H248">
        <f>10^(_10sept_0_10[[#This Row],[H_mag_adj]]/20)*COS(RADIANS(_10sept_0_10[[#This Row],[H_phase]]))</f>
        <v>-4.4152847830634138E-3</v>
      </c>
      <c r="I248">
        <f>10^(_10sept_0_10[[#This Row],[H_mag_adj]]/20)*SIN(RADIANS(_10sept_0_10[[#This Row],[H_phase]]))</f>
        <v>-2.2057842642146043E-4</v>
      </c>
      <c r="J248">
        <f>10^(_10sept_0_10[[#This Row],[V_mag_adj]]/20)*COS(RADIANS(_10sept_0_10[[#This Row],[V_phase]]))</f>
        <v>-4.4210429458738975E-3</v>
      </c>
      <c r="K248">
        <f>10^(_10sept_0_10[[#This Row],[V_mag_adj]]/20)*SIN(RADIANS(_10sept_0_10[[#This Row],[V_phase]]))</f>
        <v>-2.0694445099717686E-4</v>
      </c>
    </row>
    <row r="249" spans="1:11" x14ac:dyDescent="0.25">
      <c r="A249">
        <v>66</v>
      </c>
      <c r="B249">
        <v>-7.49</v>
      </c>
      <c r="C249">
        <v>166.17</v>
      </c>
      <c r="D249">
        <v>-7.48</v>
      </c>
      <c r="E249">
        <v>166.43</v>
      </c>
      <c r="F249">
        <f>_10sept_0_10[[#This Row],[H_mag]]-40</f>
        <v>-47.49</v>
      </c>
      <c r="G249">
        <f>_10sept_0_10[[#This Row],[V_mag]]-40</f>
        <v>-47.480000000000004</v>
      </c>
      <c r="H249">
        <f>10^(_10sept_0_10[[#This Row],[H_mag_adj]]/20)*COS(RADIANS(_10sept_0_10[[#This Row],[H_phase]]))</f>
        <v>-4.0994289855341634E-3</v>
      </c>
      <c r="I249">
        <f>10^(_10sept_0_10[[#This Row],[H_mag_adj]]/20)*SIN(RADIANS(_10sept_0_10[[#This Row],[H_phase]]))</f>
        <v>1.0091925817420563E-3</v>
      </c>
      <c r="J249">
        <f>10^(_10sept_0_10[[#This Row],[V_mag_adj]]/20)*COS(RADIANS(_10sept_0_10[[#This Row],[V_phase]]))</f>
        <v>-4.1086939192997406E-3</v>
      </c>
      <c r="K249">
        <f>10^(_10sept_0_10[[#This Row],[V_mag_adj]]/20)*SIN(RADIANS(_10sept_0_10[[#This Row],[V_phase]]))</f>
        <v>9.9172073994135165E-4</v>
      </c>
    </row>
    <row r="250" spans="1:11" x14ac:dyDescent="0.25">
      <c r="A250">
        <v>67</v>
      </c>
      <c r="B250">
        <v>-7.85</v>
      </c>
      <c r="C250">
        <v>150.13999999999999</v>
      </c>
      <c r="D250">
        <v>-7.85</v>
      </c>
      <c r="E250">
        <v>150.09</v>
      </c>
      <c r="F250">
        <f>_10sept_0_10[[#This Row],[H_mag]]-40</f>
        <v>-47.85</v>
      </c>
      <c r="G250">
        <f>_10sept_0_10[[#This Row],[V_mag]]-40</f>
        <v>-47.85</v>
      </c>
      <c r="H250">
        <f>10^(_10sept_0_10[[#This Row],[H_mag_adj]]/20)*COS(RADIANS(_10sept_0_10[[#This Row],[H_phase]]))</f>
        <v>-3.5127041852702182E-3</v>
      </c>
      <c r="I250">
        <f>10^(_10sept_0_10[[#This Row],[H_mag_adj]]/20)*SIN(RADIANS(_10sept_0_10[[#This Row],[H_phase]]))</f>
        <v>2.0166325988589112E-3</v>
      </c>
      <c r="J250">
        <f>10^(_10sept_0_10[[#This Row],[V_mag_adj]]/20)*COS(RADIANS(_10sept_0_10[[#This Row],[V_phase]]))</f>
        <v>-3.5109430040224055E-3</v>
      </c>
      <c r="K250">
        <f>10^(_10sept_0_10[[#This Row],[V_mag_adj]]/20)*SIN(RADIANS(_10sept_0_10[[#This Row],[V_phase]]))</f>
        <v>2.0196972432771896E-3</v>
      </c>
    </row>
    <row r="251" spans="1:11" x14ac:dyDescent="0.25">
      <c r="A251">
        <v>68</v>
      </c>
      <c r="B251">
        <v>-8.2100000000000009</v>
      </c>
      <c r="C251">
        <v>133.82</v>
      </c>
      <c r="D251">
        <v>-8.2200000000000006</v>
      </c>
      <c r="E251">
        <v>133.91999999999999</v>
      </c>
      <c r="F251">
        <f>_10sept_0_10[[#This Row],[H_mag]]-40</f>
        <v>-48.21</v>
      </c>
      <c r="G251">
        <f>_10sept_0_10[[#This Row],[V_mag]]-40</f>
        <v>-48.22</v>
      </c>
      <c r="H251">
        <f>10^(_10sept_0_10[[#This Row],[H_mag_adj]]/20)*COS(RADIANS(_10sept_0_10[[#This Row],[H_phase]]))</f>
        <v>-2.6906299317566041E-3</v>
      </c>
      <c r="I251">
        <f>10^(_10sept_0_10[[#This Row],[H_mag_adj]]/20)*SIN(RADIANS(_10sept_0_10[[#This Row],[H_phase]]))</f>
        <v>2.8038031514314482E-3</v>
      </c>
      <c r="J251">
        <f>10^(_10sept_0_10[[#This Row],[V_mag_adj]]/20)*COS(RADIANS(_10sept_0_10[[#This Row],[V_phase]]))</f>
        <v>-2.6924178452186307E-3</v>
      </c>
      <c r="K251">
        <f>10^(_10sept_0_10[[#This Row],[V_mag_adj]]/20)*SIN(RADIANS(_10sept_0_10[[#This Row],[V_phase]]))</f>
        <v>2.7958821163660791E-3</v>
      </c>
    </row>
    <row r="252" spans="1:11" x14ac:dyDescent="0.25">
      <c r="A252">
        <v>69</v>
      </c>
      <c r="B252">
        <v>-8.56</v>
      </c>
      <c r="C252">
        <v>117.87</v>
      </c>
      <c r="D252">
        <v>-8.6</v>
      </c>
      <c r="E252">
        <v>117.85</v>
      </c>
      <c r="F252">
        <f>_10sept_0_10[[#This Row],[H_mag]]-40</f>
        <v>-48.56</v>
      </c>
      <c r="G252">
        <f>_10sept_0_10[[#This Row],[V_mag]]-40</f>
        <v>-48.6</v>
      </c>
      <c r="H252">
        <f>10^(_10sept_0_10[[#This Row],[H_mag_adj]]/20)*COS(RADIANS(_10sept_0_10[[#This Row],[H_phase]]))</f>
        <v>-1.7448213582050918E-3</v>
      </c>
      <c r="I252">
        <f>10^(_10sept_0_10[[#This Row],[H_mag_adj]]/20)*SIN(RADIANS(_10sept_0_10[[#This Row],[H_phase]]))</f>
        <v>3.2995706474334449E-3</v>
      </c>
      <c r="J252">
        <f>10^(_10sept_0_10[[#This Row],[V_mag_adj]]/20)*COS(RADIANS(_10sept_0_10[[#This Row],[V_phase]]))</f>
        <v>-1.7356580509357608E-3</v>
      </c>
      <c r="K252">
        <f>10^(_10sept_0_10[[#This Row],[V_mag_adj]]/20)*SIN(RADIANS(_10sept_0_10[[#This Row],[V_phase]]))</f>
        <v>3.2850165564652337E-3</v>
      </c>
    </row>
    <row r="253" spans="1:11" x14ac:dyDescent="0.25">
      <c r="A253">
        <v>70</v>
      </c>
      <c r="B253">
        <v>-8.9499999999999993</v>
      </c>
      <c r="C253">
        <v>101.37</v>
      </c>
      <c r="D253">
        <v>-8.98</v>
      </c>
      <c r="E253">
        <v>101.54</v>
      </c>
      <c r="F253">
        <f>_10sept_0_10[[#This Row],[H_mag]]-40</f>
        <v>-48.95</v>
      </c>
      <c r="G253">
        <f>_10sept_0_10[[#This Row],[V_mag]]-40</f>
        <v>-48.980000000000004</v>
      </c>
      <c r="H253">
        <f>10^(_10sept_0_10[[#This Row],[H_mag_adj]]/20)*COS(RADIANS(_10sept_0_10[[#This Row],[H_phase]]))</f>
        <v>-7.0353168588710099E-4</v>
      </c>
      <c r="I253">
        <f>10^(_10sept_0_10[[#This Row],[H_mag_adj]]/20)*SIN(RADIANS(_10sept_0_10[[#This Row],[H_phase]]))</f>
        <v>3.4985817093673021E-3</v>
      </c>
      <c r="J253">
        <f>10^(_10sept_0_10[[#This Row],[V_mag_adj]]/20)*COS(RADIANS(_10sept_0_10[[#This Row],[V_phase]]))</f>
        <v>-7.114475735233482E-4</v>
      </c>
      <c r="K253">
        <f>10^(_10sept_0_10[[#This Row],[V_mag_adj]]/20)*SIN(RADIANS(_10sept_0_10[[#This Row],[V_phase]]))</f>
        <v>3.4844233130948993E-3</v>
      </c>
    </row>
    <row r="254" spans="1:11" x14ac:dyDescent="0.25">
      <c r="A254">
        <v>71</v>
      </c>
      <c r="B254">
        <v>-9.3699999999999992</v>
      </c>
      <c r="C254">
        <v>84.93</v>
      </c>
      <c r="D254">
        <v>-9.3699999999999992</v>
      </c>
      <c r="E254">
        <v>85.61</v>
      </c>
      <c r="F254">
        <f>_10sept_0_10[[#This Row],[H_mag]]-40</f>
        <v>-49.37</v>
      </c>
      <c r="G254">
        <f>_10sept_0_10[[#This Row],[V_mag]]-40</f>
        <v>-49.37</v>
      </c>
      <c r="H254">
        <f>10^(_10sept_0_10[[#This Row],[H_mag_adj]]/20)*COS(RADIANS(_10sept_0_10[[#This Row],[H_phase]]))</f>
        <v>3.004819666310551E-4</v>
      </c>
      <c r="I254">
        <f>10^(_10sept_0_10[[#This Row],[H_mag_adj]]/20)*SIN(RADIANS(_10sept_0_10[[#This Row],[H_phase]]))</f>
        <v>3.3868618232296569E-3</v>
      </c>
      <c r="J254">
        <f>10^(_10sept_0_10[[#This Row],[V_mag_adj]]/20)*COS(RADIANS(_10sept_0_10[[#This Row],[V_phase]]))</f>
        <v>2.6026566301676939E-4</v>
      </c>
      <c r="K254">
        <f>10^(_10sept_0_10[[#This Row],[V_mag_adj]]/20)*SIN(RADIANS(_10sept_0_10[[#This Row],[V_phase]]))</f>
        <v>3.3901894057080974E-3</v>
      </c>
    </row>
    <row r="255" spans="1:11" x14ac:dyDescent="0.25">
      <c r="A255">
        <v>72</v>
      </c>
      <c r="B255">
        <v>-9.74</v>
      </c>
      <c r="C255">
        <v>68.989999999999995</v>
      </c>
      <c r="D255">
        <v>-9.74</v>
      </c>
      <c r="E255">
        <v>69.510000000000005</v>
      </c>
      <c r="F255">
        <f>_10sept_0_10[[#This Row],[H_mag]]-40</f>
        <v>-49.74</v>
      </c>
      <c r="G255">
        <f>_10sept_0_10[[#This Row],[V_mag]]-40</f>
        <v>-49.74</v>
      </c>
      <c r="H255">
        <f>10^(_10sept_0_10[[#This Row],[H_mag_adj]]/20)*COS(RADIANS(_10sept_0_10[[#This Row],[H_phase]]))</f>
        <v>1.1682252064831619E-3</v>
      </c>
      <c r="I255">
        <f>10^(_10sept_0_10[[#This Row],[H_mag_adj]]/20)*SIN(RADIANS(_10sept_0_10[[#This Row],[H_phase]]))</f>
        <v>3.0417438154658268E-3</v>
      </c>
      <c r="J255">
        <f>10^(_10sept_0_10[[#This Row],[V_mag_adj]]/20)*COS(RADIANS(_10sept_0_10[[#This Row],[V_phase]]))</f>
        <v>1.1405714820984104E-3</v>
      </c>
      <c r="K255">
        <f>10^(_10sept_0_10[[#This Row],[V_mag_adj]]/20)*SIN(RADIANS(_10sept_0_10[[#This Row],[V_phase]]))</f>
        <v>3.0522208744144098E-3</v>
      </c>
    </row>
    <row r="256" spans="1:11" x14ac:dyDescent="0.25">
      <c r="A256">
        <v>73</v>
      </c>
      <c r="B256">
        <v>-10.11</v>
      </c>
      <c r="C256">
        <v>52.82</v>
      </c>
      <c r="D256">
        <v>-10.11</v>
      </c>
      <c r="E256">
        <v>53.1</v>
      </c>
      <c r="F256">
        <f>_10sept_0_10[[#This Row],[H_mag]]-40</f>
        <v>-50.11</v>
      </c>
      <c r="G256">
        <f>_10sept_0_10[[#This Row],[V_mag]]-40</f>
        <v>-50.11</v>
      </c>
      <c r="H256">
        <f>10^(_10sept_0_10[[#This Row],[H_mag_adj]]/20)*COS(RADIANS(_10sept_0_10[[#This Row],[H_phase]]))</f>
        <v>1.886981804620675E-3</v>
      </c>
      <c r="I256">
        <f>10^(_10sept_0_10[[#This Row],[H_mag_adj]]/20)*SIN(RADIANS(_10sept_0_10[[#This Row],[H_phase]]))</f>
        <v>2.4878094875219769E-3</v>
      </c>
      <c r="J256">
        <f>10^(_10sept_0_10[[#This Row],[V_mag_adj]]/20)*COS(RADIANS(_10sept_0_10[[#This Row],[V_phase]]))</f>
        <v>1.8748015899206841E-3</v>
      </c>
      <c r="K256">
        <f>10^(_10sept_0_10[[#This Row],[V_mag_adj]]/20)*SIN(RADIANS(_10sept_0_10[[#This Row],[V_phase]]))</f>
        <v>2.497001276652604E-3</v>
      </c>
    </row>
    <row r="257" spans="1:11" x14ac:dyDescent="0.25">
      <c r="A257">
        <v>74</v>
      </c>
      <c r="B257">
        <v>-10.52</v>
      </c>
      <c r="C257">
        <v>36.18</v>
      </c>
      <c r="D257">
        <v>-10.5</v>
      </c>
      <c r="E257">
        <v>36.119999999999997</v>
      </c>
      <c r="F257">
        <f>_10sept_0_10[[#This Row],[H_mag]]-40</f>
        <v>-50.519999999999996</v>
      </c>
      <c r="G257">
        <f>_10sept_0_10[[#This Row],[V_mag]]-40</f>
        <v>-50.5</v>
      </c>
      <c r="H257">
        <f>10^(_10sept_0_10[[#This Row],[H_mag_adj]]/20)*COS(RADIANS(_10sept_0_10[[#This Row],[H_phase]]))</f>
        <v>2.404158452922999E-3</v>
      </c>
      <c r="I257">
        <f>10^(_10sept_0_10[[#This Row],[H_mag_adj]]/20)*SIN(RADIANS(_10sept_0_10[[#This Row],[H_phase]]))</f>
        <v>1.7582895818432486E-3</v>
      </c>
      <c r="J257">
        <f>10^(_10sept_0_10[[#This Row],[V_mag_adj]]/20)*COS(RADIANS(_10sept_0_10[[#This Row],[V_phase]]))</f>
        <v>2.4115448100557875E-3</v>
      </c>
      <c r="K257">
        <f>10^(_10sept_0_10[[#This Row],[V_mag_adj]]/20)*SIN(RADIANS(_10sept_0_10[[#This Row],[V_phase]]))</f>
        <v>1.7598184595095136E-3</v>
      </c>
    </row>
    <row r="258" spans="1:11" x14ac:dyDescent="0.25">
      <c r="A258">
        <v>75</v>
      </c>
      <c r="B258">
        <v>-10.84</v>
      </c>
      <c r="C258">
        <v>19.71</v>
      </c>
      <c r="D258">
        <v>-10.83</v>
      </c>
      <c r="E258">
        <v>19.53</v>
      </c>
      <c r="F258">
        <f>_10sept_0_10[[#This Row],[H_mag]]-40</f>
        <v>-50.84</v>
      </c>
      <c r="G258">
        <f>_10sept_0_10[[#This Row],[V_mag]]-40</f>
        <v>-50.83</v>
      </c>
      <c r="H258">
        <f>10^(_10sept_0_10[[#This Row],[H_mag_adj]]/20)*COS(RADIANS(_10sept_0_10[[#This Row],[H_phase]]))</f>
        <v>2.7025864172894334E-3</v>
      </c>
      <c r="I258">
        <f>10^(_10sept_0_10[[#This Row],[H_mag_adj]]/20)*SIN(RADIANS(_10sept_0_10[[#This Row],[H_phase]]))</f>
        <v>9.6819822723069951E-4</v>
      </c>
      <c r="J258">
        <f>10^(_10sept_0_10[[#This Row],[V_mag_adj]]/20)*COS(RADIANS(_10sept_0_10[[#This Row],[V_phase]]))</f>
        <v>2.7087315079124628E-3</v>
      </c>
      <c r="K258">
        <f>10^(_10sept_0_10[[#This Row],[V_mag_adj]]/20)*SIN(RADIANS(_10sept_0_10[[#This Row],[V_phase]]))</f>
        <v>9.6080857292909811E-4</v>
      </c>
    </row>
    <row r="259" spans="1:11" x14ac:dyDescent="0.25">
      <c r="A259">
        <v>76</v>
      </c>
      <c r="B259">
        <v>-11.2</v>
      </c>
      <c r="C259">
        <v>3.59</v>
      </c>
      <c r="D259">
        <v>-11.19</v>
      </c>
      <c r="E259">
        <v>3.36</v>
      </c>
      <c r="F259">
        <f>_10sept_0_10[[#This Row],[H_mag]]-40</f>
        <v>-51.2</v>
      </c>
      <c r="G259">
        <f>_10sept_0_10[[#This Row],[V_mag]]-40</f>
        <v>-51.19</v>
      </c>
      <c r="H259">
        <f>10^(_10sept_0_10[[#This Row],[H_mag_adj]]/20)*COS(RADIANS(_10sept_0_10[[#This Row],[H_phase]]))</f>
        <v>2.7488240038974492E-3</v>
      </c>
      <c r="I259">
        <f>10^(_10sept_0_10[[#This Row],[H_mag_adj]]/20)*SIN(RADIANS(_10sept_0_10[[#This Row],[H_phase]]))</f>
        <v>1.7245969352003895E-4</v>
      </c>
      <c r="J259">
        <f>10^(_10sept_0_10[[#This Row],[V_mag_adj]]/20)*COS(RADIANS(_10sept_0_10[[#This Row],[V_phase]]))</f>
        <v>2.752661447029188E-3</v>
      </c>
      <c r="K259">
        <f>10^(_10sept_0_10[[#This Row],[V_mag_adj]]/20)*SIN(RADIANS(_10sept_0_10[[#This Row],[V_phase]]))</f>
        <v>1.6160979995344802E-4</v>
      </c>
    </row>
    <row r="260" spans="1:11" x14ac:dyDescent="0.25">
      <c r="A260">
        <v>77</v>
      </c>
      <c r="B260">
        <v>-11.52</v>
      </c>
      <c r="C260">
        <v>-12</v>
      </c>
      <c r="D260">
        <v>-11.5</v>
      </c>
      <c r="E260">
        <v>-12.7</v>
      </c>
      <c r="F260">
        <f>_10sept_0_10[[#This Row],[H_mag]]-40</f>
        <v>-51.519999999999996</v>
      </c>
      <c r="G260">
        <f>_10sept_0_10[[#This Row],[V_mag]]-40</f>
        <v>-51.5</v>
      </c>
      <c r="H260">
        <f>10^(_10sept_0_10[[#This Row],[H_mag_adj]]/20)*COS(RADIANS(_10sept_0_10[[#This Row],[H_phase]]))</f>
        <v>2.5965960613409896E-3</v>
      </c>
      <c r="I260">
        <f>10^(_10sept_0_10[[#This Row],[H_mag_adj]]/20)*SIN(RADIANS(_10sept_0_10[[#This Row],[H_phase]]))</f>
        <v>-5.519235308445626E-4</v>
      </c>
      <c r="J260">
        <f>10^(_10sept_0_10[[#This Row],[V_mag_adj]]/20)*COS(RADIANS(_10sept_0_10[[#This Row],[V_phase]]))</f>
        <v>2.5956292077761408E-3</v>
      </c>
      <c r="K260">
        <f>10^(_10sept_0_10[[#This Row],[V_mag_adj]]/20)*SIN(RADIANS(_10sept_0_10[[#This Row],[V_phase]]))</f>
        <v>-5.8495030522324424E-4</v>
      </c>
    </row>
    <row r="261" spans="1:11" x14ac:dyDescent="0.25">
      <c r="A261">
        <v>78</v>
      </c>
      <c r="B261">
        <v>-11.84</v>
      </c>
      <c r="C261">
        <v>-29.16</v>
      </c>
      <c r="D261">
        <v>-11.87</v>
      </c>
      <c r="E261">
        <v>-29.58</v>
      </c>
      <c r="F261">
        <f>_10sept_0_10[[#This Row],[H_mag]]-40</f>
        <v>-51.84</v>
      </c>
      <c r="G261">
        <f>_10sept_0_10[[#This Row],[V_mag]]-40</f>
        <v>-51.87</v>
      </c>
      <c r="H261">
        <f>10^(_10sept_0_10[[#This Row],[H_mag_adj]]/20)*COS(RADIANS(_10sept_0_10[[#This Row],[H_phase]]))</f>
        <v>2.2343169924412395E-3</v>
      </c>
      <c r="I261">
        <f>10^(_10sept_0_10[[#This Row],[H_mag_adj]]/20)*SIN(RADIANS(_10sept_0_10[[#This Row],[H_phase]]))</f>
        <v>-1.2466712950738358E-3</v>
      </c>
      <c r="J261">
        <f>10^(_10sept_0_10[[#This Row],[V_mag_adj]]/20)*COS(RADIANS(_10sept_0_10[[#This Row],[V_phase]]))</f>
        <v>2.2174464365298492E-3</v>
      </c>
      <c r="K261">
        <f>10^(_10sept_0_10[[#This Row],[V_mag_adj]]/20)*SIN(RADIANS(_10sept_0_10[[#This Row],[V_phase]]))</f>
        <v>-1.2586612747486836E-3</v>
      </c>
    </row>
    <row r="262" spans="1:11" x14ac:dyDescent="0.25">
      <c r="A262">
        <v>79</v>
      </c>
      <c r="B262">
        <v>-12.17</v>
      </c>
      <c r="C262">
        <v>-45.99</v>
      </c>
      <c r="D262">
        <v>-12.17</v>
      </c>
      <c r="E262">
        <v>-46.69</v>
      </c>
      <c r="F262">
        <f>_10sept_0_10[[#This Row],[H_mag]]-40</f>
        <v>-52.17</v>
      </c>
      <c r="G262">
        <f>_10sept_0_10[[#This Row],[V_mag]]-40</f>
        <v>-52.17</v>
      </c>
      <c r="H262">
        <f>10^(_10sept_0_10[[#This Row],[H_mag_adj]]/20)*COS(RADIANS(_10sept_0_10[[#This Row],[H_phase]]))</f>
        <v>1.7113930002428247E-3</v>
      </c>
      <c r="I262">
        <f>10^(_10sept_0_10[[#This Row],[H_mag_adj]]/20)*SIN(RADIANS(_10sept_0_10[[#This Row],[H_phase]]))</f>
        <v>-1.7715804510676047E-3</v>
      </c>
      <c r="J262">
        <f>10^(_10sept_0_10[[#This Row],[V_mag_adj]]/20)*COS(RADIANS(_10sept_0_10[[#This Row],[V_phase]]))</f>
        <v>1.6896218785517165E-3</v>
      </c>
      <c r="K262">
        <f>10^(_10sept_0_10[[#This Row],[V_mag_adj]]/20)*SIN(RADIANS(_10sept_0_10[[#This Row],[V_phase]]))</f>
        <v>-1.7923563271304076E-3</v>
      </c>
    </row>
    <row r="263" spans="1:11" x14ac:dyDescent="0.25">
      <c r="A263">
        <v>80</v>
      </c>
      <c r="B263">
        <v>-12.47</v>
      </c>
      <c r="C263">
        <v>-62.61</v>
      </c>
      <c r="D263">
        <v>-12.44</v>
      </c>
      <c r="E263">
        <v>-62.94</v>
      </c>
      <c r="F263">
        <f>_10sept_0_10[[#This Row],[H_mag]]-40</f>
        <v>-52.47</v>
      </c>
      <c r="G263">
        <f>_10sept_0_10[[#This Row],[V_mag]]-40</f>
        <v>-52.44</v>
      </c>
      <c r="H263">
        <f>10^(_10sept_0_10[[#This Row],[H_mag_adj]]/20)*COS(RADIANS(_10sept_0_10[[#This Row],[H_phase]]))</f>
        <v>1.094712682464256E-3</v>
      </c>
      <c r="I263">
        <f>10^(_10sept_0_10[[#This Row],[H_mag_adj]]/20)*SIN(RADIANS(_10sept_0_10[[#This Row],[H_phase]]))</f>
        <v>-2.112817321311627E-3</v>
      </c>
      <c r="J263">
        <f>10^(_10sept_0_10[[#This Row],[V_mag_adj]]/20)*COS(RADIANS(_10sept_0_10[[#This Row],[V_phase]]))</f>
        <v>1.0862710136509053E-3</v>
      </c>
      <c r="K263">
        <f>10^(_10sept_0_10[[#This Row],[V_mag_adj]]/20)*SIN(RADIANS(_10sept_0_10[[#This Row],[V_phase]]))</f>
        <v>-2.1264190574083247E-3</v>
      </c>
    </row>
    <row r="264" spans="1:11" x14ac:dyDescent="0.25">
      <c r="A264">
        <v>81</v>
      </c>
      <c r="B264">
        <v>-12.74</v>
      </c>
      <c r="C264">
        <v>-78.69</v>
      </c>
      <c r="D264">
        <v>-12.71</v>
      </c>
      <c r="E264">
        <v>-79.66</v>
      </c>
      <c r="F264">
        <f>_10sept_0_10[[#This Row],[H_mag]]-40</f>
        <v>-52.74</v>
      </c>
      <c r="G264">
        <f>_10sept_0_10[[#This Row],[V_mag]]-40</f>
        <v>-52.71</v>
      </c>
      <c r="H264">
        <f>10^(_10sept_0_10[[#This Row],[H_mag_adj]]/20)*COS(RADIANS(_10sept_0_10[[#This Row],[H_phase]]))</f>
        <v>4.5239300921706634E-4</v>
      </c>
      <c r="I264">
        <f>10^(_10sept_0_10[[#This Row],[H_mag_adj]]/20)*SIN(RADIANS(_10sept_0_10[[#This Row],[H_phase]]))</f>
        <v>-2.2619511837967386E-3</v>
      </c>
      <c r="J264">
        <f>10^(_10sept_0_10[[#This Row],[V_mag_adj]]/20)*COS(RADIANS(_10sept_0_10[[#This Row],[V_phase]]))</f>
        <v>4.1546836964933089E-4</v>
      </c>
      <c r="K264">
        <f>10^(_10sept_0_10[[#This Row],[V_mag_adj]]/20)*SIN(RADIANS(_10sept_0_10[[#This Row],[V_phase]]))</f>
        <v>-2.2771369324119141E-3</v>
      </c>
    </row>
    <row r="265" spans="1:11" x14ac:dyDescent="0.25">
      <c r="A265">
        <v>82</v>
      </c>
      <c r="B265">
        <v>-13.02</v>
      </c>
      <c r="C265">
        <v>-95.35</v>
      </c>
      <c r="D265">
        <v>-12.99</v>
      </c>
      <c r="E265">
        <v>-97.09</v>
      </c>
      <c r="F265">
        <f>_10sept_0_10[[#This Row],[H_mag]]-40</f>
        <v>-53.019999999999996</v>
      </c>
      <c r="G265">
        <f>_10sept_0_10[[#This Row],[V_mag]]-40</f>
        <v>-52.99</v>
      </c>
      <c r="H265">
        <f>10^(_10sept_0_10[[#This Row],[H_mag_adj]]/20)*COS(RADIANS(_10sept_0_10[[#This Row],[H_phase]]))</f>
        <v>-2.0825712574485241E-4</v>
      </c>
      <c r="I265">
        <f>10^(_10sept_0_10[[#This Row],[H_mag_adj]]/20)*SIN(RADIANS(_10sept_0_10[[#This Row],[H_phase]]))</f>
        <v>-2.2238421356239771E-3</v>
      </c>
      <c r="J265">
        <f>10^(_10sept_0_10[[#This Row],[V_mag_adj]]/20)*COS(RADIANS(_10sept_0_10[[#This Row],[V_phase]]))</f>
        <v>-2.7663981020412972E-4</v>
      </c>
      <c r="K265">
        <f>10^(_10sept_0_10[[#This Row],[V_mag_adj]]/20)*SIN(RADIANS(_10sept_0_10[[#This Row],[V_phase]]))</f>
        <v>-2.2241619344449911E-3</v>
      </c>
    </row>
    <row r="266" spans="1:11" x14ac:dyDescent="0.25">
      <c r="A266">
        <v>83</v>
      </c>
      <c r="B266">
        <v>-13.27</v>
      </c>
      <c r="C266">
        <v>-112.19</v>
      </c>
      <c r="D266">
        <v>-13.24</v>
      </c>
      <c r="E266">
        <v>-113.58</v>
      </c>
      <c r="F266">
        <f>_10sept_0_10[[#This Row],[H_mag]]-40</f>
        <v>-53.269999999999996</v>
      </c>
      <c r="G266">
        <f>_10sept_0_10[[#This Row],[V_mag]]-40</f>
        <v>-53.24</v>
      </c>
      <c r="H266">
        <f>10^(_10sept_0_10[[#This Row],[H_mag_adj]]/20)*COS(RADIANS(_10sept_0_10[[#This Row],[H_phase]]))</f>
        <v>-8.1963982437348554E-4</v>
      </c>
      <c r="I266">
        <f>10^(_10sept_0_10[[#This Row],[H_mag_adj]]/20)*SIN(RADIANS(_10sept_0_10[[#This Row],[H_phase]]))</f>
        <v>-2.009468542244573E-3</v>
      </c>
      <c r="J266">
        <f>10^(_10sept_0_10[[#This Row],[V_mag_adj]]/20)*COS(RADIANS(_10sept_0_10[[#This Row],[V_phase]]))</f>
        <v>-8.7114736138759407E-4</v>
      </c>
      <c r="K266">
        <f>10^(_10sept_0_10[[#This Row],[V_mag_adj]]/20)*SIN(RADIANS(_10sept_0_10[[#This Row],[V_phase]]))</f>
        <v>-1.9958762805719894E-3</v>
      </c>
    </row>
    <row r="267" spans="1:11" x14ac:dyDescent="0.25">
      <c r="A267">
        <v>84</v>
      </c>
      <c r="B267">
        <v>-13.57</v>
      </c>
      <c r="C267">
        <v>-128.72</v>
      </c>
      <c r="D267">
        <v>-13.52</v>
      </c>
      <c r="E267">
        <v>-129.55000000000001</v>
      </c>
      <c r="F267">
        <f>_10sept_0_10[[#This Row],[H_mag]]-40</f>
        <v>-53.57</v>
      </c>
      <c r="G267">
        <f>_10sept_0_10[[#This Row],[V_mag]]-40</f>
        <v>-53.519999999999996</v>
      </c>
      <c r="H267">
        <f>10^(_10sept_0_10[[#This Row],[H_mag_adj]]/20)*COS(RADIANS(_10sept_0_10[[#This Row],[H_phase]]))</f>
        <v>-1.3114077814741203E-3</v>
      </c>
      <c r="I267">
        <f>10^(_10sept_0_10[[#This Row],[H_mag_adj]]/20)*SIN(RADIANS(_10sept_0_10[[#This Row],[H_phase]]))</f>
        <v>-1.6357340202696046E-3</v>
      </c>
      <c r="J267">
        <f>10^(_10sept_0_10[[#This Row],[V_mag_adj]]/20)*COS(RADIANS(_10sept_0_10[[#This Row],[V_phase]]))</f>
        <v>-1.3426718157835162E-3</v>
      </c>
      <c r="K267">
        <f>10^(_10sept_0_10[[#This Row],[V_mag_adj]]/20)*SIN(RADIANS(_10sept_0_10[[#This Row],[V_phase]]))</f>
        <v>-1.6258982347587697E-3</v>
      </c>
    </row>
    <row r="268" spans="1:11" x14ac:dyDescent="0.25">
      <c r="A268">
        <v>85</v>
      </c>
      <c r="B268">
        <v>-13.89</v>
      </c>
      <c r="C268">
        <v>-144.86000000000001</v>
      </c>
      <c r="D268">
        <v>-13.86</v>
      </c>
      <c r="E268">
        <v>-145.59</v>
      </c>
      <c r="F268">
        <f>_10sept_0_10[[#This Row],[H_mag]]-40</f>
        <v>-53.89</v>
      </c>
      <c r="G268">
        <f>_10sept_0_10[[#This Row],[V_mag]]-40</f>
        <v>-53.86</v>
      </c>
      <c r="H268">
        <f>10^(_10sept_0_10[[#This Row],[H_mag_adj]]/20)*COS(RADIANS(_10sept_0_10[[#This Row],[H_phase]]))</f>
        <v>-1.6524165563337001E-3</v>
      </c>
      <c r="I268">
        <f>10^(_10sept_0_10[[#This Row],[H_mag_adj]]/20)*SIN(RADIANS(_10sept_0_10[[#This Row],[H_phase]]))</f>
        <v>-1.1630620738727539E-3</v>
      </c>
      <c r="J268">
        <f>10^(_10sept_0_10[[#This Row],[V_mag_adj]]/20)*COS(RADIANS(_10sept_0_10[[#This Row],[V_phase]]))</f>
        <v>-1.672868416269806E-3</v>
      </c>
      <c r="K268">
        <f>10^(_10sept_0_10[[#This Row],[V_mag_adj]]/20)*SIN(RADIANS(_10sept_0_10[[#This Row],[V_phase]]))</f>
        <v>-1.1458658180136848E-3</v>
      </c>
    </row>
    <row r="269" spans="1:11" x14ac:dyDescent="0.25">
      <c r="A269">
        <v>86</v>
      </c>
      <c r="B269">
        <v>-14.25</v>
      </c>
      <c r="C269">
        <v>-160.85</v>
      </c>
      <c r="D269">
        <v>-14.27</v>
      </c>
      <c r="E269">
        <v>-162.11000000000001</v>
      </c>
      <c r="F269">
        <f>_10sept_0_10[[#This Row],[H_mag]]-40</f>
        <v>-54.25</v>
      </c>
      <c r="G269">
        <f>_10sept_0_10[[#This Row],[V_mag]]-40</f>
        <v>-54.269999999999996</v>
      </c>
      <c r="H269">
        <f>10^(_10sept_0_10[[#This Row],[H_mag_adj]]/20)*COS(RADIANS(_10sept_0_10[[#This Row],[H_phase]]))</f>
        <v>-1.8313734167783797E-3</v>
      </c>
      <c r="I269">
        <f>10^(_10sept_0_10[[#This Row],[H_mag_adj]]/20)*SIN(RADIANS(_10sept_0_10[[#This Row],[H_phase]]))</f>
        <v>-6.3596025913725145E-4</v>
      </c>
      <c r="J269">
        <f>10^(_10sept_0_10[[#This Row],[V_mag_adj]]/20)*COS(RADIANS(_10sept_0_10[[#This Row],[V_phase]]))</f>
        <v>-1.8406717814505185E-3</v>
      </c>
      <c r="K269">
        <f>10^(_10sept_0_10[[#This Row],[V_mag_adj]]/20)*SIN(RADIANS(_10sept_0_10[[#This Row],[V_phase]]))</f>
        <v>-5.941660337753274E-4</v>
      </c>
    </row>
    <row r="270" spans="1:11" x14ac:dyDescent="0.25">
      <c r="A270">
        <v>87</v>
      </c>
      <c r="B270">
        <v>-14.73</v>
      </c>
      <c r="C270">
        <v>-177.88</v>
      </c>
      <c r="D270">
        <v>-14.73</v>
      </c>
      <c r="E270">
        <v>-178.92</v>
      </c>
      <c r="F270">
        <f>_10sept_0_10[[#This Row],[H_mag]]-40</f>
        <v>-54.730000000000004</v>
      </c>
      <c r="G270">
        <f>_10sept_0_10[[#This Row],[V_mag]]-40</f>
        <v>-54.730000000000004</v>
      </c>
      <c r="H270">
        <f>10^(_10sept_0_10[[#This Row],[H_mag_adj]]/20)*COS(RADIANS(_10sept_0_10[[#This Row],[H_phase]]))</f>
        <v>-1.8331695798230188E-3</v>
      </c>
      <c r="I270">
        <f>10^(_10sept_0_10[[#This Row],[H_mag_adj]]/20)*SIN(RADIANS(_10sept_0_10[[#This Row],[H_phase]]))</f>
        <v>-6.7860042487419349E-5</v>
      </c>
      <c r="J270">
        <f>10^(_10sept_0_10[[#This Row],[V_mag_adj]]/20)*COS(RADIANS(_10sept_0_10[[#This Row],[V_phase]]))</f>
        <v>-1.8340992858542034E-3</v>
      </c>
      <c r="K270">
        <f>10^(_10sept_0_10[[#This Row],[V_mag_adj]]/20)*SIN(RADIANS(_10sept_0_10[[#This Row],[V_phase]]))</f>
        <v>-3.4576052174846551E-5</v>
      </c>
    </row>
    <row r="271" spans="1:11" x14ac:dyDescent="0.25">
      <c r="A271">
        <v>88</v>
      </c>
      <c r="B271">
        <v>-15.22</v>
      </c>
      <c r="C271">
        <v>164.76</v>
      </c>
      <c r="D271">
        <v>-15.19</v>
      </c>
      <c r="E271">
        <v>164.38</v>
      </c>
      <c r="F271">
        <f>_10sept_0_10[[#This Row],[H_mag]]-40</f>
        <v>-55.22</v>
      </c>
      <c r="G271">
        <f>_10sept_0_10[[#This Row],[V_mag]]-40</f>
        <v>-55.19</v>
      </c>
      <c r="H271">
        <f>10^(_10sept_0_10[[#This Row],[H_mag_adj]]/20)*COS(RADIANS(_10sept_0_10[[#This Row],[H_phase]]))</f>
        <v>-1.6728316883520607E-3</v>
      </c>
      <c r="I271">
        <f>10^(_10sept_0_10[[#This Row],[H_mag_adj]]/20)*SIN(RADIANS(_10sept_0_10[[#This Row],[H_phase]]))</f>
        <v>4.557526138964194E-4</v>
      </c>
      <c r="J271">
        <f>10^(_10sept_0_10[[#This Row],[V_mag_adj]]/20)*COS(RADIANS(_10sept_0_10[[#This Row],[V_phase]]))</f>
        <v>-1.6755494137349614E-3</v>
      </c>
      <c r="K271">
        <f>10^(_10sept_0_10[[#This Row],[V_mag_adj]]/20)*SIN(RADIANS(_10sept_0_10[[#This Row],[V_phase]]))</f>
        <v>4.6845233507127249E-4</v>
      </c>
    </row>
    <row r="272" spans="1:11" x14ac:dyDescent="0.25">
      <c r="A272">
        <v>89</v>
      </c>
      <c r="B272">
        <v>-15.63</v>
      </c>
      <c r="C272">
        <v>147.88999999999999</v>
      </c>
      <c r="D272">
        <v>-15.66</v>
      </c>
      <c r="E272">
        <v>147.16999999999999</v>
      </c>
      <c r="F272">
        <f>_10sept_0_10[[#This Row],[H_mag]]-40</f>
        <v>-55.63</v>
      </c>
      <c r="G272">
        <f>_10sept_0_10[[#This Row],[V_mag]]-40</f>
        <v>-55.66</v>
      </c>
      <c r="H272">
        <f>10^(_10sept_0_10[[#This Row],[H_mag_adj]]/20)*COS(RADIANS(_10sept_0_10[[#This Row],[H_phase]]))</f>
        <v>-1.4008717025931635E-3</v>
      </c>
      <c r="I272">
        <f>10^(_10sept_0_10[[#This Row],[H_mag_adj]]/20)*SIN(RADIANS(_10sept_0_10[[#This Row],[H_phase]]))</f>
        <v>8.7910590896685332E-4</v>
      </c>
      <c r="J272">
        <f>10^(_10sept_0_10[[#This Row],[V_mag_adj]]/20)*COS(RADIANS(_10sept_0_10[[#This Row],[V_phase]]))</f>
        <v>-1.3849225924873257E-3</v>
      </c>
      <c r="K272">
        <f>10^(_10sept_0_10[[#This Row],[V_mag_adj]]/20)*SIN(RADIANS(_10sept_0_10[[#This Row],[V_phase]]))</f>
        <v>8.9354836559487087E-4</v>
      </c>
    </row>
    <row r="273" spans="1:11" x14ac:dyDescent="0.25">
      <c r="A273">
        <v>90</v>
      </c>
      <c r="B273">
        <v>-16.12</v>
      </c>
      <c r="C273">
        <v>128.88999999999999</v>
      </c>
      <c r="D273">
        <v>-16.100000000000001</v>
      </c>
      <c r="E273">
        <v>128.81</v>
      </c>
      <c r="F273">
        <f>_10sept_0_10[[#This Row],[H_mag]]-40</f>
        <v>-56.120000000000005</v>
      </c>
      <c r="G273">
        <f>_10sept_0_10[[#This Row],[V_mag]]-40</f>
        <v>-56.1</v>
      </c>
      <c r="H273">
        <f>10^(_10sept_0_10[[#This Row],[H_mag_adj]]/20)*COS(RADIANS(_10sept_0_10[[#This Row],[H_phase]]))</f>
        <v>-9.8138663741628154E-4</v>
      </c>
      <c r="I273">
        <f>10^(_10sept_0_10[[#This Row],[H_mag_adj]]/20)*SIN(RADIANS(_10sept_0_10[[#This Row],[H_phase]]))</f>
        <v>1.2166802458307333E-3</v>
      </c>
      <c r="J273">
        <f>10^(_10sept_0_10[[#This Row],[V_mag_adj]]/20)*COS(RADIANS(_10sept_0_10[[#This Row],[V_phase]]))</f>
        <v>-9.8194528672705195E-4</v>
      </c>
      <c r="K273">
        <f>10^(_10sept_0_10[[#This Row],[V_mag_adj]]/20)*SIN(RADIANS(_10sept_0_10[[#This Row],[V_phase]]))</f>
        <v>1.220857227344604E-3</v>
      </c>
    </row>
    <row r="274" spans="1:11" x14ac:dyDescent="0.25">
      <c r="A274">
        <v>91</v>
      </c>
      <c r="B274">
        <v>-16.399999999999999</v>
      </c>
      <c r="C274">
        <v>110.61</v>
      </c>
      <c r="D274">
        <v>-16.37</v>
      </c>
      <c r="E274">
        <v>110.36</v>
      </c>
      <c r="F274">
        <f>_10sept_0_10[[#This Row],[H_mag]]-40</f>
        <v>-56.4</v>
      </c>
      <c r="G274">
        <f>_10sept_0_10[[#This Row],[V_mag]]-40</f>
        <v>-56.370000000000005</v>
      </c>
      <c r="H274">
        <f>10^(_10sept_0_10[[#This Row],[H_mag_adj]]/20)*COS(RADIANS(_10sept_0_10[[#This Row],[H_phase]]))</f>
        <v>-5.3278115185713751E-4</v>
      </c>
      <c r="I274">
        <f>10^(_10sept_0_10[[#This Row],[H_mag_adj]]/20)*SIN(RADIANS(_10sept_0_10[[#This Row],[H_phase]]))</f>
        <v>1.4166904732486742E-3</v>
      </c>
      <c r="J274">
        <f>10^(_10sept_0_10[[#This Row],[V_mag_adj]]/20)*COS(RADIANS(_10sept_0_10[[#This Row],[V_phase]]))</f>
        <v>-5.2841655942137357E-4</v>
      </c>
      <c r="K274">
        <f>10^(_10sept_0_10[[#This Row],[V_mag_adj]]/20)*SIN(RADIANS(_10sept_0_10[[#This Row],[V_phase]]))</f>
        <v>1.4239112080636706E-3</v>
      </c>
    </row>
    <row r="275" spans="1:11" x14ac:dyDescent="0.25">
      <c r="A275">
        <v>92</v>
      </c>
      <c r="B275">
        <v>-16.600000000000001</v>
      </c>
      <c r="C275">
        <v>92.13</v>
      </c>
      <c r="D275">
        <v>-16.559999999999999</v>
      </c>
      <c r="E275">
        <v>92.31</v>
      </c>
      <c r="F275">
        <f>_10sept_0_10[[#This Row],[H_mag]]-40</f>
        <v>-56.6</v>
      </c>
      <c r="G275">
        <f>_10sept_0_10[[#This Row],[V_mag]]-40</f>
        <v>-56.56</v>
      </c>
      <c r="H275">
        <f>10^(_10sept_0_10[[#This Row],[H_mag_adj]]/20)*COS(RADIANS(_10sept_0_10[[#This Row],[H_phase]]))</f>
        <v>-5.497394866578562E-5</v>
      </c>
      <c r="I275">
        <f>10^(_10sept_0_10[[#This Row],[H_mag_adj]]/20)*SIN(RADIANS(_10sept_0_10[[#This Row],[H_phase]]))</f>
        <v>1.4780864280946639E-3</v>
      </c>
      <c r="J275">
        <f>10^(_10sept_0_10[[#This Row],[V_mag_adj]]/20)*COS(RADIANS(_10sept_0_10[[#This Row],[V_phase]]))</f>
        <v>-5.9892395768369698E-5</v>
      </c>
      <c r="K275">
        <f>10^(_10sept_0_10[[#This Row],[V_mag_adj]]/20)*SIN(RADIANS(_10sept_0_10[[#This Row],[V_phase]]))</f>
        <v>1.4847281346926854E-3</v>
      </c>
    </row>
    <row r="276" spans="1:11" x14ac:dyDescent="0.25">
      <c r="A276">
        <v>93</v>
      </c>
      <c r="B276">
        <v>-16.649999999999999</v>
      </c>
      <c r="C276">
        <v>74.319999999999993</v>
      </c>
      <c r="D276">
        <v>-16.600000000000001</v>
      </c>
      <c r="E276">
        <v>74.13</v>
      </c>
      <c r="F276">
        <f>_10sept_0_10[[#This Row],[H_mag]]-40</f>
        <v>-56.65</v>
      </c>
      <c r="G276">
        <f>_10sept_0_10[[#This Row],[V_mag]]-40</f>
        <v>-56.6</v>
      </c>
      <c r="H276">
        <f>10^(_10sept_0_10[[#This Row],[H_mag_adj]]/20)*COS(RADIANS(_10sept_0_10[[#This Row],[H_phase]]))</f>
        <v>3.9745578408496217E-4</v>
      </c>
      <c r="I276">
        <f>10^(_10sept_0_10[[#This Row],[H_mag_adj]]/20)*SIN(RADIANS(_10sept_0_10[[#This Row],[H_phase]]))</f>
        <v>1.4158910351522204E-3</v>
      </c>
      <c r="J276">
        <f>10^(_10sept_0_10[[#This Row],[V_mag_adj]]/20)*COS(RADIANS(_10sept_0_10[[#This Row],[V_phase]]))</f>
        <v>4.044704933311442E-4</v>
      </c>
      <c r="K276">
        <f>10^(_10sept_0_10[[#This Row],[V_mag_adj]]/20)*SIN(RADIANS(_10sept_0_10[[#This Row],[V_phase]]))</f>
        <v>1.4227316134724818E-3</v>
      </c>
    </row>
    <row r="277" spans="1:11" x14ac:dyDescent="0.25">
      <c r="A277">
        <v>94</v>
      </c>
      <c r="B277">
        <v>-16.600000000000001</v>
      </c>
      <c r="C277">
        <v>55.9</v>
      </c>
      <c r="D277">
        <v>-16.59</v>
      </c>
      <c r="E277">
        <v>56.41</v>
      </c>
      <c r="F277">
        <f>_10sept_0_10[[#This Row],[H_mag]]-40</f>
        <v>-56.6</v>
      </c>
      <c r="G277">
        <f>_10sept_0_10[[#This Row],[V_mag]]-40</f>
        <v>-56.59</v>
      </c>
      <c r="H277">
        <f>10^(_10sept_0_10[[#This Row],[H_mag_adj]]/20)*COS(RADIANS(_10sept_0_10[[#This Row],[H_phase]]))</f>
        <v>8.2924583959268037E-4</v>
      </c>
      <c r="I277">
        <f>10^(_10sept_0_10[[#This Row],[H_mag_adj]]/20)*SIN(RADIANS(_10sept_0_10[[#This Row],[H_phase]]))</f>
        <v>1.2247909868495035E-3</v>
      </c>
      <c r="J277">
        <f>10^(_10sept_0_10[[#This Row],[V_mag_adj]]/20)*COS(RADIANS(_10sept_0_10[[#This Row],[V_phase]]))</f>
        <v>8.1925370669427313E-4</v>
      </c>
      <c r="K277">
        <f>10^(_10sept_0_10[[#This Row],[V_mag_adj]]/20)*SIN(RADIANS(_10sept_0_10[[#This Row],[V_phase]]))</f>
        <v>1.2335429864492513E-3</v>
      </c>
    </row>
    <row r="278" spans="1:11" x14ac:dyDescent="0.25">
      <c r="A278">
        <v>95</v>
      </c>
      <c r="B278">
        <v>-16.55</v>
      </c>
      <c r="C278">
        <v>38.99</v>
      </c>
      <c r="D278">
        <v>-16.55</v>
      </c>
      <c r="E278">
        <v>39.19</v>
      </c>
      <c r="F278">
        <f>_10sept_0_10[[#This Row],[H_mag]]-40</f>
        <v>-56.55</v>
      </c>
      <c r="G278">
        <f>_10sept_0_10[[#This Row],[V_mag]]-40</f>
        <v>-56.55</v>
      </c>
      <c r="H278">
        <f>10^(_10sept_0_10[[#This Row],[H_mag_adj]]/20)*COS(RADIANS(_10sept_0_10[[#This Row],[H_phase]]))</f>
        <v>1.1562825301445648E-3</v>
      </c>
      <c r="I278">
        <f>10^(_10sept_0_10[[#This Row],[H_mag_adj]]/20)*SIN(RADIANS(_10sept_0_10[[#This Row],[H_phase]]))</f>
        <v>9.3600503208482976E-4</v>
      </c>
      <c r="J278">
        <f>10^(_10sept_0_10[[#This Row],[V_mag_adj]]/20)*COS(RADIANS(_10sept_0_10[[#This Row],[V_phase]]))</f>
        <v>1.1530082183857967E-3</v>
      </c>
      <c r="K278">
        <f>10^(_10sept_0_10[[#This Row],[V_mag_adj]]/20)*SIN(RADIANS(_10sept_0_10[[#This Row],[V_phase]]))</f>
        <v>9.4003550887211175E-4</v>
      </c>
    </row>
    <row r="279" spans="1:11" x14ac:dyDescent="0.25">
      <c r="A279">
        <v>96</v>
      </c>
      <c r="B279">
        <v>-16.5</v>
      </c>
      <c r="C279">
        <v>24</v>
      </c>
      <c r="D279">
        <v>-16.46</v>
      </c>
      <c r="E279">
        <v>23.97</v>
      </c>
      <c r="F279">
        <f>_10sept_0_10[[#This Row],[H_mag]]-40</f>
        <v>-56.5</v>
      </c>
      <c r="G279">
        <f>_10sept_0_10[[#This Row],[V_mag]]-40</f>
        <v>-56.46</v>
      </c>
      <c r="H279">
        <f>10^(_10sept_0_10[[#This Row],[H_mag_adj]]/20)*COS(RADIANS(_10sept_0_10[[#This Row],[H_phase]]))</f>
        <v>1.3668792871879643E-3</v>
      </c>
      <c r="I279">
        <f>10^(_10sept_0_10[[#This Row],[H_mag_adj]]/20)*SIN(RADIANS(_10sept_0_10[[#This Row],[H_phase]]))</f>
        <v>6.085738680101664E-4</v>
      </c>
      <c r="J279">
        <f>10^(_10sept_0_10[[#This Row],[V_mag_adj]]/20)*COS(RADIANS(_10sept_0_10[[#This Row],[V_phase]]))</f>
        <v>1.3735084464121185E-3</v>
      </c>
      <c r="K279">
        <f>10^(_10sept_0_10[[#This Row],[V_mag_adj]]/20)*SIN(RADIANS(_10sept_0_10[[#This Row],[V_phase]]))</f>
        <v>6.1066383375433554E-4</v>
      </c>
    </row>
    <row r="280" spans="1:11" x14ac:dyDescent="0.25">
      <c r="A280">
        <v>97</v>
      </c>
      <c r="B280">
        <v>-16.52</v>
      </c>
      <c r="C280">
        <v>8.4600000000000009</v>
      </c>
      <c r="D280">
        <v>-16.55</v>
      </c>
      <c r="E280">
        <v>8.64</v>
      </c>
      <c r="F280">
        <f>_10sept_0_10[[#This Row],[H_mag]]-40</f>
        <v>-56.519999999999996</v>
      </c>
      <c r="G280">
        <f>_10sept_0_10[[#This Row],[V_mag]]-40</f>
        <v>-56.55</v>
      </c>
      <c r="H280">
        <f>10^(_10sept_0_10[[#This Row],[H_mag_adj]]/20)*COS(RADIANS(_10sept_0_10[[#This Row],[H_phase]]))</f>
        <v>1.4765510341153991E-3</v>
      </c>
      <c r="I280">
        <f>10^(_10sept_0_10[[#This Row],[H_mag_adj]]/20)*SIN(RADIANS(_10sept_0_10[[#This Row],[H_phase]]))</f>
        <v>2.1961828913606322E-4</v>
      </c>
      <c r="J280">
        <f>10^(_10sept_0_10[[#This Row],[V_mag_adj]]/20)*COS(RADIANS(_10sept_0_10[[#This Row],[V_phase]]))</f>
        <v>1.4707651719384764E-3</v>
      </c>
      <c r="K280">
        <f>10^(_10sept_0_10[[#This Row],[V_mag_adj]]/20)*SIN(RADIANS(_10sept_0_10[[#This Row],[V_phase]]))</f>
        <v>2.2348270317504052E-4</v>
      </c>
    </row>
    <row r="281" spans="1:11" x14ac:dyDescent="0.25">
      <c r="A281">
        <v>98</v>
      </c>
      <c r="B281">
        <v>-16.66</v>
      </c>
      <c r="C281">
        <v>-6.94</v>
      </c>
      <c r="D281">
        <v>-16.690000000000001</v>
      </c>
      <c r="E281">
        <v>-6.61</v>
      </c>
      <c r="F281">
        <f>_10sept_0_10[[#This Row],[H_mag]]-40</f>
        <v>-56.66</v>
      </c>
      <c r="G281">
        <f>_10sept_0_10[[#This Row],[V_mag]]-40</f>
        <v>-56.69</v>
      </c>
      <c r="H281">
        <f>10^(_10sept_0_10[[#This Row],[H_mag_adj]]/20)*COS(RADIANS(_10sept_0_10[[#This Row],[H_phase]]))</f>
        <v>1.4581637907094397E-3</v>
      </c>
      <c r="I281">
        <f>10^(_10sept_0_10[[#This Row],[H_mag_adj]]/20)*SIN(RADIANS(_10sept_0_10[[#This Row],[H_phase]]))</f>
        <v>-1.7749019301511822E-4</v>
      </c>
      <c r="J281">
        <f>10^(_10sept_0_10[[#This Row],[V_mag_adj]]/20)*COS(RADIANS(_10sept_0_10[[#This Row],[V_phase]]))</f>
        <v>1.4541307963381101E-3</v>
      </c>
      <c r="K281">
        <f>10^(_10sept_0_10[[#This Row],[V_mag_adj]]/20)*SIN(RADIANS(_10sept_0_10[[#This Row],[V_phase]]))</f>
        <v>-1.6850587010888457E-4</v>
      </c>
    </row>
    <row r="282" spans="1:11" x14ac:dyDescent="0.25">
      <c r="A282">
        <v>99</v>
      </c>
      <c r="B282">
        <v>-16.82</v>
      </c>
      <c r="C282">
        <v>-22.08</v>
      </c>
      <c r="D282">
        <v>-16.82</v>
      </c>
      <c r="E282">
        <v>-21.79</v>
      </c>
      <c r="F282">
        <f>_10sept_0_10[[#This Row],[H_mag]]-40</f>
        <v>-56.82</v>
      </c>
      <c r="G282">
        <f>_10sept_0_10[[#This Row],[V_mag]]-40</f>
        <v>-56.82</v>
      </c>
      <c r="H282">
        <f>10^(_10sept_0_10[[#This Row],[H_mag_adj]]/20)*COS(RADIANS(_10sept_0_10[[#This Row],[H_phase]]))</f>
        <v>1.3363504695440033E-3</v>
      </c>
      <c r="I282">
        <f>10^(_10sept_0_10[[#This Row],[H_mag_adj]]/20)*SIN(RADIANS(_10sept_0_10[[#This Row],[H_phase]]))</f>
        <v>-5.4209234421195493E-4</v>
      </c>
      <c r="J282">
        <f>10^(_10sept_0_10[[#This Row],[V_mag_adj]]/20)*COS(RADIANS(_10sept_0_10[[#This Row],[V_phase]]))</f>
        <v>1.339077116249423E-3</v>
      </c>
      <c r="K282">
        <f>10^(_10sept_0_10[[#This Row],[V_mag_adj]]/20)*SIN(RADIANS(_10sept_0_10[[#This Row],[V_phase]]))</f>
        <v>-5.3532155181798926E-4</v>
      </c>
    </row>
    <row r="283" spans="1:11" x14ac:dyDescent="0.25">
      <c r="A283">
        <v>100</v>
      </c>
      <c r="B283">
        <v>-17.05</v>
      </c>
      <c r="C283">
        <v>-37.590000000000003</v>
      </c>
      <c r="D283">
        <v>-17.04</v>
      </c>
      <c r="E283">
        <v>-36.74</v>
      </c>
      <c r="F283">
        <f>_10sept_0_10[[#This Row],[H_mag]]-40</f>
        <v>-57.05</v>
      </c>
      <c r="G283">
        <f>_10sept_0_10[[#This Row],[V_mag]]-40</f>
        <v>-57.04</v>
      </c>
      <c r="H283">
        <f>10^(_10sept_0_10[[#This Row],[H_mag_adj]]/20)*COS(RADIANS(_10sept_0_10[[#This Row],[H_phase]]))</f>
        <v>1.1128646344782543E-3</v>
      </c>
      <c r="I283">
        <f>10^(_10sept_0_10[[#This Row],[H_mag_adj]]/20)*SIN(RADIANS(_10sept_0_10[[#This Row],[H_phase]]))</f>
        <v>-8.5671176100391778E-4</v>
      </c>
      <c r="J283">
        <f>10^(_10sept_0_10[[#This Row],[V_mag_adj]]/20)*COS(RADIANS(_10sept_0_10[[#This Row],[V_phase]]))</f>
        <v>1.1267477521807949E-3</v>
      </c>
      <c r="K283">
        <f>10^(_10sept_0_10[[#This Row],[V_mag_adj]]/20)*SIN(RADIANS(_10sept_0_10[[#This Row],[V_phase]]))</f>
        <v>-8.410761814885661E-4</v>
      </c>
    </row>
    <row r="284" spans="1:11" x14ac:dyDescent="0.25">
      <c r="A284">
        <v>101</v>
      </c>
      <c r="B284">
        <v>-17.239999999999998</v>
      </c>
      <c r="C284">
        <v>-52.49</v>
      </c>
      <c r="D284">
        <v>-17.260000000000002</v>
      </c>
      <c r="E284">
        <v>-52.49</v>
      </c>
      <c r="F284">
        <f>_10sept_0_10[[#This Row],[H_mag]]-40</f>
        <v>-57.239999999999995</v>
      </c>
      <c r="G284">
        <f>_10sept_0_10[[#This Row],[V_mag]]-40</f>
        <v>-57.260000000000005</v>
      </c>
      <c r="H284">
        <f>10^(_10sept_0_10[[#This Row],[H_mag_adj]]/20)*COS(RADIANS(_10sept_0_10[[#This Row],[H_phase]]))</f>
        <v>8.3665400196528768E-4</v>
      </c>
      <c r="I284">
        <f>10^(_10sept_0_10[[#This Row],[H_mag_adj]]/20)*SIN(RADIANS(_10sept_0_10[[#This Row],[H_phase]]))</f>
        <v>-1.0899547835079041E-3</v>
      </c>
      <c r="J284">
        <f>10^(_10sept_0_10[[#This Row],[V_mag_adj]]/20)*COS(RADIANS(_10sept_0_10[[#This Row],[V_phase]]))</f>
        <v>8.3472975115816083E-4</v>
      </c>
      <c r="K284">
        <f>10^(_10sept_0_10[[#This Row],[V_mag_adj]]/20)*SIN(RADIANS(_10sept_0_10[[#This Row],[V_phase]]))</f>
        <v>-1.0874479570695315E-3</v>
      </c>
    </row>
    <row r="285" spans="1:11" x14ac:dyDescent="0.25">
      <c r="A285">
        <v>102</v>
      </c>
      <c r="B285">
        <v>-17.440000000000001</v>
      </c>
      <c r="C285">
        <v>-68.58</v>
      </c>
      <c r="D285">
        <v>-17.440000000000001</v>
      </c>
      <c r="E285">
        <v>-68.849999999999994</v>
      </c>
      <c r="F285">
        <f>_10sept_0_10[[#This Row],[H_mag]]-40</f>
        <v>-57.44</v>
      </c>
      <c r="G285">
        <f>_10sept_0_10[[#This Row],[V_mag]]-40</f>
        <v>-57.44</v>
      </c>
      <c r="H285">
        <f>10^(_10sept_0_10[[#This Row],[H_mag_adj]]/20)*COS(RADIANS(_10sept_0_10[[#This Row],[H_phase]]))</f>
        <v>4.9038012961383714E-4</v>
      </c>
      <c r="I285">
        <f>10^(_10sept_0_10[[#This Row],[H_mag_adj]]/20)*SIN(RADIANS(_10sept_0_10[[#This Row],[H_phase]]))</f>
        <v>-1.2500180276057951E-3</v>
      </c>
      <c r="J285">
        <f>10^(_10sept_0_10[[#This Row],[V_mag_adj]]/20)*COS(RADIANS(_10sept_0_10[[#This Row],[V_phase]]))</f>
        <v>4.8448413540679871E-4</v>
      </c>
      <c r="K285">
        <f>10^(_10sept_0_10[[#This Row],[V_mag_adj]]/20)*SIN(RADIANS(_10sept_0_10[[#This Row],[V_phase]]))</f>
        <v>-1.2523150016663911E-3</v>
      </c>
    </row>
    <row r="286" spans="1:11" x14ac:dyDescent="0.25">
      <c r="A286">
        <v>103</v>
      </c>
      <c r="B286">
        <v>-17.559999999999999</v>
      </c>
      <c r="C286">
        <v>-84.66</v>
      </c>
      <c r="D286">
        <v>-17.57</v>
      </c>
      <c r="E286">
        <v>-84.71</v>
      </c>
      <c r="F286">
        <f>_10sept_0_10[[#This Row],[H_mag]]-40</f>
        <v>-57.56</v>
      </c>
      <c r="G286">
        <f>_10sept_0_10[[#This Row],[V_mag]]-40</f>
        <v>-57.57</v>
      </c>
      <c r="H286">
        <f>10^(_10sept_0_10[[#This Row],[H_mag_adj]]/20)*COS(RADIANS(_10sept_0_10[[#This Row],[H_phase]]))</f>
        <v>1.2325078771470039E-4</v>
      </c>
      <c r="I286">
        <f>10^(_10sept_0_10[[#This Row],[H_mag_adj]]/20)*SIN(RADIANS(_10sept_0_10[[#This Row],[H_phase]]))</f>
        <v>-1.318593851483262E-3</v>
      </c>
      <c r="J286">
        <f>10^(_10sept_0_10[[#This Row],[V_mag_adj]]/20)*COS(RADIANS(_10sept_0_10[[#This Row],[V_phase]]))</f>
        <v>1.2195955873097295E-4</v>
      </c>
      <c r="K286">
        <f>10^(_10sept_0_10[[#This Row],[V_mag_adj]]/20)*SIN(RADIANS(_10sept_0_10[[#This Row],[V_phase]]))</f>
        <v>-1.3171835690816993E-3</v>
      </c>
    </row>
    <row r="287" spans="1:11" x14ac:dyDescent="0.25">
      <c r="A287">
        <v>104</v>
      </c>
      <c r="B287">
        <v>-17.73</v>
      </c>
      <c r="C287">
        <v>-100.18</v>
      </c>
      <c r="D287">
        <v>-17.73</v>
      </c>
      <c r="E287">
        <v>-100.25</v>
      </c>
      <c r="F287">
        <f>_10sept_0_10[[#This Row],[H_mag]]-40</f>
        <v>-57.730000000000004</v>
      </c>
      <c r="G287">
        <f>_10sept_0_10[[#This Row],[V_mag]]-40</f>
        <v>-57.730000000000004</v>
      </c>
      <c r="H287">
        <f>10^(_10sept_0_10[[#This Row],[H_mag_adj]]/20)*COS(RADIANS(_10sept_0_10[[#This Row],[H_phase]]))</f>
        <v>-2.2952909870477189E-4</v>
      </c>
      <c r="I287">
        <f>10^(_10sept_0_10[[#This Row],[H_mag_adj]]/20)*SIN(RADIANS(_10sept_0_10[[#This Row],[H_phase]]))</f>
        <v>-1.2782290163489923E-3</v>
      </c>
      <c r="J287">
        <f>10^(_10sept_0_10[[#This Row],[V_mag_adj]]/20)*COS(RADIANS(_10sept_0_10[[#This Row],[V_phase]]))</f>
        <v>-2.3109057836091058E-4</v>
      </c>
      <c r="K287">
        <f>10^(_10sept_0_10[[#This Row],[V_mag_adj]]/20)*SIN(RADIANS(_10sept_0_10[[#This Row],[V_phase]]))</f>
        <v>-1.2779476397652438E-3</v>
      </c>
    </row>
    <row r="288" spans="1:11" x14ac:dyDescent="0.25">
      <c r="A288">
        <v>105</v>
      </c>
      <c r="B288">
        <v>-17.87</v>
      </c>
      <c r="C288">
        <v>-114.79</v>
      </c>
      <c r="D288">
        <v>-17.850000000000001</v>
      </c>
      <c r="E288">
        <v>-114.98</v>
      </c>
      <c r="F288">
        <f>_10sept_0_10[[#This Row],[H_mag]]-40</f>
        <v>-57.870000000000005</v>
      </c>
      <c r="G288">
        <f>_10sept_0_10[[#This Row],[V_mag]]-40</f>
        <v>-57.85</v>
      </c>
      <c r="H288">
        <f>10^(_10sept_0_10[[#This Row],[H_mag_adj]]/20)*COS(RADIANS(_10sept_0_10[[#This Row],[H_phase]]))</f>
        <v>-5.358192027901538E-4</v>
      </c>
      <c r="I288">
        <f>10^(_10sept_0_10[[#This Row],[H_mag_adj]]/20)*SIN(RADIANS(_10sept_0_10[[#This Row],[H_phase]]))</f>
        <v>-1.1601507358165377E-3</v>
      </c>
      <c r="J288">
        <f>10^(_10sept_0_10[[#This Row],[V_mag_adj]]/20)*COS(RADIANS(_10sept_0_10[[#This Row],[V_phase]]))</f>
        <v>-5.4090750789960603E-4</v>
      </c>
      <c r="K288">
        <f>10^(_10sept_0_10[[#This Row],[V_mag_adj]]/20)*SIN(RADIANS(_10sept_0_10[[#This Row],[V_phase]]))</f>
        <v>-1.1610378293136596E-3</v>
      </c>
    </row>
    <row r="289" spans="1:11" x14ac:dyDescent="0.25">
      <c r="A289">
        <v>106</v>
      </c>
      <c r="B289">
        <v>-18.04</v>
      </c>
      <c r="C289">
        <v>-130.46</v>
      </c>
      <c r="D289">
        <v>-18.05</v>
      </c>
      <c r="E289">
        <v>-130.1</v>
      </c>
      <c r="F289">
        <f>_10sept_0_10[[#This Row],[H_mag]]-40</f>
        <v>-58.04</v>
      </c>
      <c r="G289">
        <f>_10sept_0_10[[#This Row],[V_mag]]-40</f>
        <v>-58.05</v>
      </c>
      <c r="H289">
        <f>10^(_10sept_0_10[[#This Row],[H_mag_adj]]/20)*COS(RADIANS(_10sept_0_10[[#This Row],[H_phase]]))</f>
        <v>-8.1318464514887855E-4</v>
      </c>
      <c r="I289">
        <f>10^(_10sept_0_10[[#This Row],[H_mag_adj]]/20)*SIN(RADIANS(_10sept_0_10[[#This Row],[H_phase]]))</f>
        <v>-9.534639674511256E-4</v>
      </c>
      <c r="J289">
        <f>10^(_10sept_0_10[[#This Row],[V_mag_adj]]/20)*COS(RADIANS(_10sept_0_10[[#This Row],[V_phase]]))</f>
        <v>-8.0624907911488292E-4</v>
      </c>
      <c r="K289">
        <f>10^(_10sept_0_10[[#This Row],[V_mag_adj]]/20)*SIN(RADIANS(_10sept_0_10[[#This Row],[V_phase]]))</f>
        <v>-9.5745156145600919E-4</v>
      </c>
    </row>
    <row r="290" spans="1:11" x14ac:dyDescent="0.25">
      <c r="A290">
        <v>107</v>
      </c>
      <c r="B290">
        <v>-18.309999999999999</v>
      </c>
      <c r="C290">
        <v>-145.5</v>
      </c>
      <c r="D290">
        <v>-18.350000000000001</v>
      </c>
      <c r="E290">
        <v>-145.4</v>
      </c>
      <c r="F290">
        <f>_10sept_0_10[[#This Row],[H_mag]]-40</f>
        <v>-58.31</v>
      </c>
      <c r="G290">
        <f>_10sept_0_10[[#This Row],[V_mag]]-40</f>
        <v>-58.35</v>
      </c>
      <c r="H290">
        <f>10^(_10sept_0_10[[#This Row],[H_mag_adj]]/20)*COS(RADIANS(_10sept_0_10[[#This Row],[H_phase]]))</f>
        <v>-1.0011374675179671E-3</v>
      </c>
      <c r="I290">
        <f>10^(_10sept_0_10[[#This Row],[H_mag_adj]]/20)*SIN(RADIANS(_10sept_0_10[[#This Row],[H_phase]]))</f>
        <v>-6.8806271836773978E-4</v>
      </c>
      <c r="J290">
        <f>10^(_10sept_0_10[[#This Row],[V_mag_adj]]/20)*COS(RADIANS(_10sept_0_10[[#This Row],[V_phase]]))</f>
        <v>-9.9534076310089752E-4</v>
      </c>
      <c r="K290">
        <f>10^(_10sept_0_10[[#This Row],[V_mag_adj]]/20)*SIN(RADIANS(_10sept_0_10[[#This Row],[V_phase]]))</f>
        <v>-6.8663959962009138E-4</v>
      </c>
    </row>
    <row r="291" spans="1:11" x14ac:dyDescent="0.25">
      <c r="A291">
        <v>108</v>
      </c>
      <c r="B291">
        <v>-18.55</v>
      </c>
      <c r="C291">
        <v>-160.72999999999999</v>
      </c>
      <c r="D291">
        <v>-18.579999999999998</v>
      </c>
      <c r="E291">
        <v>-160.44</v>
      </c>
      <c r="F291">
        <f>_10sept_0_10[[#This Row],[H_mag]]-40</f>
        <v>-58.55</v>
      </c>
      <c r="G291">
        <f>_10sept_0_10[[#This Row],[V_mag]]-40</f>
        <v>-58.58</v>
      </c>
      <c r="H291">
        <f>10^(_10sept_0_10[[#This Row],[H_mag_adj]]/20)*COS(RADIANS(_10sept_0_10[[#This Row],[H_phase]]))</f>
        <v>-1.1154753485273713E-3</v>
      </c>
      <c r="I291">
        <f>10^(_10sept_0_10[[#This Row],[H_mag_adj]]/20)*SIN(RADIANS(_10sept_0_10[[#This Row],[H_phase]]))</f>
        <v>-3.8997834283928617E-4</v>
      </c>
      <c r="J291">
        <f>10^(_10sept_0_10[[#This Row],[V_mag_adj]]/20)*COS(RADIANS(_10sept_0_10[[#This Row],[V_phase]]))</f>
        <v>-1.1096479962392246E-3</v>
      </c>
      <c r="K291">
        <f>10^(_10sept_0_10[[#This Row],[V_mag_adj]]/20)*SIN(RADIANS(_10sept_0_10[[#This Row],[V_phase]]))</f>
        <v>-3.9425518806245367E-4</v>
      </c>
    </row>
    <row r="292" spans="1:11" x14ac:dyDescent="0.25">
      <c r="A292">
        <v>109</v>
      </c>
      <c r="B292">
        <v>-18.8</v>
      </c>
      <c r="C292">
        <v>-176.21</v>
      </c>
      <c r="D292">
        <v>-18.760000000000002</v>
      </c>
      <c r="E292">
        <v>-175.6</v>
      </c>
      <c r="F292">
        <f>_10sept_0_10[[#This Row],[H_mag]]-40</f>
        <v>-58.8</v>
      </c>
      <c r="G292">
        <f>_10sept_0_10[[#This Row],[V_mag]]-40</f>
        <v>-58.760000000000005</v>
      </c>
      <c r="H292">
        <f>10^(_10sept_0_10[[#This Row],[H_mag_adj]]/20)*COS(RADIANS(_10sept_0_10[[#This Row],[H_phase]]))</f>
        <v>-1.1456426325727608E-3</v>
      </c>
      <c r="I292">
        <f>10^(_10sept_0_10[[#This Row],[H_mag_adj]]/20)*SIN(RADIANS(_10sept_0_10[[#This Row],[H_phase]]))</f>
        <v>-7.5892667552014329E-5</v>
      </c>
      <c r="J292">
        <f>10^(_10sept_0_10[[#This Row],[V_mag_adj]]/20)*COS(RADIANS(_10sept_0_10[[#This Row],[V_phase]]))</f>
        <v>-1.1500537452756264E-3</v>
      </c>
      <c r="K292">
        <f>10^(_10sept_0_10[[#This Row],[V_mag_adj]]/20)*SIN(RADIANS(_10sept_0_10[[#This Row],[V_phase]]))</f>
        <v>-8.8491812929747163E-5</v>
      </c>
    </row>
    <row r="293" spans="1:11" x14ac:dyDescent="0.25">
      <c r="A293">
        <v>110</v>
      </c>
      <c r="B293">
        <v>-18.89</v>
      </c>
      <c r="C293">
        <v>168.26</v>
      </c>
      <c r="D293">
        <v>-18.899999999999999</v>
      </c>
      <c r="E293">
        <v>168.54</v>
      </c>
      <c r="F293">
        <f>_10sept_0_10[[#This Row],[H_mag]]-40</f>
        <v>-58.89</v>
      </c>
      <c r="G293">
        <f>_10sept_0_10[[#This Row],[V_mag]]-40</f>
        <v>-58.9</v>
      </c>
      <c r="H293">
        <f>10^(_10sept_0_10[[#This Row],[H_mag_adj]]/20)*COS(RADIANS(_10sept_0_10[[#This Row],[H_phase]]))</f>
        <v>-1.1125476549293349E-3</v>
      </c>
      <c r="I293">
        <f>10^(_10sept_0_10[[#This Row],[H_mag_adj]]/20)*SIN(RADIANS(_10sept_0_10[[#This Row],[H_phase]]))</f>
        <v>2.312076753154381E-4</v>
      </c>
      <c r="J293">
        <f>10^(_10sept_0_10[[#This Row],[V_mag_adj]]/20)*COS(RADIANS(_10sept_0_10[[#This Row],[V_phase]]))</f>
        <v>-1.1123828437994599E-3</v>
      </c>
      <c r="K293">
        <f>10^(_10sept_0_10[[#This Row],[V_mag_adj]]/20)*SIN(RADIANS(_10sept_0_10[[#This Row],[V_phase]]))</f>
        <v>2.2550822715315633E-4</v>
      </c>
    </row>
    <row r="294" spans="1:11" x14ac:dyDescent="0.25">
      <c r="A294">
        <v>111</v>
      </c>
      <c r="B294">
        <v>-19.03</v>
      </c>
      <c r="C294">
        <v>153.18</v>
      </c>
      <c r="D294">
        <v>-19.059999999999999</v>
      </c>
      <c r="E294">
        <v>153.44</v>
      </c>
      <c r="F294">
        <f>_10sept_0_10[[#This Row],[H_mag]]-40</f>
        <v>-59.03</v>
      </c>
      <c r="G294">
        <f>_10sept_0_10[[#This Row],[V_mag]]-40</f>
        <v>-59.06</v>
      </c>
      <c r="H294">
        <f>10^(_10sept_0_10[[#This Row],[H_mag_adj]]/20)*COS(RADIANS(_10sept_0_10[[#This Row],[H_phase]]))</f>
        <v>-9.9786863445301341E-4</v>
      </c>
      <c r="I294">
        <f>10^(_10sept_0_10[[#This Row],[H_mag_adj]]/20)*SIN(RADIANS(_10sept_0_10[[#This Row],[H_phase]]))</f>
        <v>5.0449699562296277E-4</v>
      </c>
      <c r="J294">
        <f>10^(_10sept_0_10[[#This Row],[V_mag_adj]]/20)*COS(RADIANS(_10sept_0_10[[#This Row],[V_phase]]))</f>
        <v>-9.9669925815692377E-4</v>
      </c>
      <c r="K294">
        <f>10^(_10sept_0_10[[#This Row],[V_mag_adj]]/20)*SIN(RADIANS(_10sept_0_10[[#This Row],[V_phase]]))</f>
        <v>4.9823979807101426E-4</v>
      </c>
    </row>
    <row r="295" spans="1:11" x14ac:dyDescent="0.25">
      <c r="A295">
        <v>112</v>
      </c>
      <c r="B295">
        <v>-19.13</v>
      </c>
      <c r="C295">
        <v>138.75</v>
      </c>
      <c r="D295">
        <v>-19.09</v>
      </c>
      <c r="E295">
        <v>139.83000000000001</v>
      </c>
      <c r="F295">
        <f>_10sept_0_10[[#This Row],[H_mag]]-40</f>
        <v>-59.129999999999995</v>
      </c>
      <c r="G295">
        <f>_10sept_0_10[[#This Row],[V_mag]]-40</f>
        <v>-59.09</v>
      </c>
      <c r="H295">
        <f>10^(_10sept_0_10[[#This Row],[H_mag_adj]]/20)*COS(RADIANS(_10sept_0_10[[#This Row],[H_phase]]))</f>
        <v>-8.3104648409759361E-4</v>
      </c>
      <c r="I295">
        <f>10^(_10sept_0_10[[#This Row],[H_mag_adj]]/20)*SIN(RADIANS(_10sept_0_10[[#This Row],[H_phase]]))</f>
        <v>7.2880820620647416E-4</v>
      </c>
      <c r="J295">
        <f>10^(_10sept_0_10[[#This Row],[V_mag_adj]]/20)*COS(RADIANS(_10sept_0_10[[#This Row],[V_phase]]))</f>
        <v>-8.4853440968239225E-4</v>
      </c>
      <c r="K295">
        <f>10^(_10sept_0_10[[#This Row],[V_mag_adj]]/20)*SIN(RADIANS(_10sept_0_10[[#This Row],[V_phase]]))</f>
        <v>7.1630593241565367E-4</v>
      </c>
    </row>
    <row r="296" spans="1:11" x14ac:dyDescent="0.25">
      <c r="A296">
        <v>113</v>
      </c>
      <c r="B296">
        <v>-19.239999999999998</v>
      </c>
      <c r="C296">
        <v>125.74</v>
      </c>
      <c r="D296">
        <v>-19.18</v>
      </c>
      <c r="E296">
        <v>126.29</v>
      </c>
      <c r="F296">
        <f>_10sept_0_10[[#This Row],[H_mag]]-40</f>
        <v>-59.239999999999995</v>
      </c>
      <c r="G296">
        <f>_10sept_0_10[[#This Row],[V_mag]]-40</f>
        <v>-59.18</v>
      </c>
      <c r="H296">
        <f>10^(_10sept_0_10[[#This Row],[H_mag_adj]]/20)*COS(RADIANS(_10sept_0_10[[#This Row],[H_phase]]))</f>
        <v>-6.3751904334802311E-4</v>
      </c>
      <c r="I296">
        <f>10^(_10sept_0_10[[#This Row],[H_mag_adj]]/20)*SIN(RADIANS(_10sept_0_10[[#This Row],[H_phase]]))</f>
        <v>8.8589586148485702E-4</v>
      </c>
      <c r="J296">
        <f>10^(_10sept_0_10[[#This Row],[V_mag_adj]]/20)*COS(RADIANS(_10sept_0_10[[#This Row],[V_phase]]))</f>
        <v>-6.5047134332951381E-4</v>
      </c>
      <c r="K296">
        <f>10^(_10sept_0_10[[#This Row],[V_mag_adj]]/20)*SIN(RADIANS(_10sept_0_10[[#This Row],[V_phase]]))</f>
        <v>8.8583343051268674E-4</v>
      </c>
    </row>
    <row r="297" spans="1:11" x14ac:dyDescent="0.25">
      <c r="A297">
        <v>114</v>
      </c>
      <c r="B297">
        <v>-19.420000000000002</v>
      </c>
      <c r="C297">
        <v>112.69</v>
      </c>
      <c r="D297">
        <v>-19.399999999999999</v>
      </c>
      <c r="E297">
        <v>113.14</v>
      </c>
      <c r="F297">
        <f>_10sept_0_10[[#This Row],[H_mag]]-40</f>
        <v>-59.42</v>
      </c>
      <c r="G297">
        <f>_10sept_0_10[[#This Row],[V_mag]]-40</f>
        <v>-59.4</v>
      </c>
      <c r="H297">
        <f>10^(_10sept_0_10[[#This Row],[H_mag_adj]]/20)*COS(RADIANS(_10sept_0_10[[#This Row],[H_phase]]))</f>
        <v>-4.1238259916225614E-4</v>
      </c>
      <c r="I297">
        <f>10^(_10sept_0_10[[#This Row],[H_mag_adj]]/20)*SIN(RADIANS(_10sept_0_10[[#This Row],[H_phase]]))</f>
        <v>9.8631583516536523E-4</v>
      </c>
      <c r="J297">
        <f>10^(_10sept_0_10[[#This Row],[V_mag_adj]]/20)*COS(RADIANS(_10sept_0_10[[#This Row],[V_phase]]))</f>
        <v>-4.2108477523433935E-4</v>
      </c>
      <c r="K297">
        <f>10^(_10sept_0_10[[#This Row],[V_mag_adj]]/20)*SIN(RADIANS(_10sept_0_10[[#This Row],[V_phase]]))</f>
        <v>9.8531275926110333E-4</v>
      </c>
    </row>
    <row r="298" spans="1:11" x14ac:dyDescent="0.25">
      <c r="A298">
        <v>115</v>
      </c>
      <c r="B298">
        <v>-19.84</v>
      </c>
      <c r="C298">
        <v>100.27</v>
      </c>
      <c r="D298">
        <v>-19.73</v>
      </c>
      <c r="E298">
        <v>100.57</v>
      </c>
      <c r="F298">
        <f>_10sept_0_10[[#This Row],[H_mag]]-40</f>
        <v>-59.84</v>
      </c>
      <c r="G298">
        <f>_10sept_0_10[[#This Row],[V_mag]]-40</f>
        <v>-59.730000000000004</v>
      </c>
      <c r="H298">
        <f>10^(_10sept_0_10[[#This Row],[H_mag_adj]]/20)*COS(RADIANS(_10sept_0_10[[#This Row],[H_phase]]))</f>
        <v>-1.816016329817226E-4</v>
      </c>
      <c r="I298">
        <f>10^(_10sept_0_10[[#This Row],[H_mag_adj]]/20)*SIN(RADIANS(_10sept_0_10[[#This Row],[H_phase]]))</f>
        <v>1.0022720502520178E-3</v>
      </c>
      <c r="J298">
        <f>10^(_10sept_0_10[[#This Row],[V_mag_adj]]/20)*COS(RADIANS(_10sept_0_10[[#This Row],[V_phase]]))</f>
        <v>-1.8922832196646813E-4</v>
      </c>
      <c r="K298">
        <f>10^(_10sept_0_10[[#This Row],[V_mag_adj]]/20)*SIN(RADIANS(_10sept_0_10[[#This Row],[V_phase]]))</f>
        <v>1.0140688637316831E-3</v>
      </c>
    </row>
    <row r="299" spans="1:11" x14ac:dyDescent="0.25">
      <c r="A299">
        <v>116</v>
      </c>
      <c r="B299">
        <v>-20.41</v>
      </c>
      <c r="C299">
        <v>86.87</v>
      </c>
      <c r="D299">
        <v>-20.43</v>
      </c>
      <c r="E299">
        <v>87.07</v>
      </c>
      <c r="F299">
        <f>_10sept_0_10[[#This Row],[H_mag]]-40</f>
        <v>-60.41</v>
      </c>
      <c r="G299">
        <f>_10sept_0_10[[#This Row],[V_mag]]-40</f>
        <v>-60.43</v>
      </c>
      <c r="H299">
        <f>10^(_10sept_0_10[[#This Row],[H_mag_adj]]/20)*COS(RADIANS(_10sept_0_10[[#This Row],[H_phase]]))</f>
        <v>5.2084160957148439E-5</v>
      </c>
      <c r="I299">
        <f>10^(_10sept_0_10[[#This Row],[H_mag_adj]]/20)*SIN(RADIANS(_10sept_0_10[[#This Row],[H_phase]]))</f>
        <v>9.5247074118297293E-4</v>
      </c>
      <c r="J299">
        <f>10^(_10sept_0_10[[#This Row],[V_mag_adj]]/20)*COS(RADIANS(_10sept_0_10[[#This Row],[V_phase]]))</f>
        <v>4.8646957483182619E-5</v>
      </c>
      <c r="K299">
        <f>10^(_10sept_0_10[[#This Row],[V_mag_adj]]/20)*SIN(RADIANS(_10sept_0_10[[#This Row],[V_phase]]))</f>
        <v>9.5045571933984833E-4</v>
      </c>
    </row>
    <row r="300" spans="1:11" x14ac:dyDescent="0.25">
      <c r="A300">
        <v>117</v>
      </c>
      <c r="B300">
        <v>-21.08</v>
      </c>
      <c r="C300">
        <v>72.599999999999994</v>
      </c>
      <c r="D300">
        <v>-21.08</v>
      </c>
      <c r="E300">
        <v>72.44</v>
      </c>
      <c r="F300">
        <f>_10sept_0_10[[#This Row],[H_mag]]-40</f>
        <v>-61.08</v>
      </c>
      <c r="G300">
        <f>_10sept_0_10[[#This Row],[V_mag]]-40</f>
        <v>-61.08</v>
      </c>
      <c r="H300">
        <f>10^(_10sept_0_10[[#This Row],[H_mag_adj]]/20)*COS(RADIANS(_10sept_0_10[[#This Row],[H_phase]]))</f>
        <v>2.6407691304659305E-4</v>
      </c>
      <c r="I300">
        <f>10^(_10sept_0_10[[#This Row],[H_mag_adj]]/20)*SIN(RADIANS(_10sept_0_10[[#This Row],[H_phase]]))</f>
        <v>8.4267045428152994E-4</v>
      </c>
      <c r="J300">
        <f>10^(_10sept_0_10[[#This Row],[V_mag_adj]]/20)*COS(RADIANS(_10sept_0_10[[#This Row],[V_phase]]))</f>
        <v>2.6642906015559464E-4</v>
      </c>
      <c r="K300">
        <f>10^(_10sept_0_10[[#This Row],[V_mag_adj]]/20)*SIN(RADIANS(_10sept_0_10[[#This Row],[V_phase]]))</f>
        <v>8.4192972772545839E-4</v>
      </c>
    </row>
    <row r="301" spans="1:11" x14ac:dyDescent="0.25">
      <c r="A301">
        <v>118</v>
      </c>
      <c r="B301">
        <v>-21.59</v>
      </c>
      <c r="C301">
        <v>56.3</v>
      </c>
      <c r="D301">
        <v>-21.54</v>
      </c>
      <c r="E301">
        <v>56.43</v>
      </c>
      <c r="F301">
        <f>_10sept_0_10[[#This Row],[H_mag]]-40</f>
        <v>-61.59</v>
      </c>
      <c r="G301">
        <f>_10sept_0_10[[#This Row],[V_mag]]-40</f>
        <v>-61.54</v>
      </c>
      <c r="H301">
        <f>10^(_10sept_0_10[[#This Row],[H_mag_adj]]/20)*COS(RADIANS(_10sept_0_10[[#This Row],[H_phase]]))</f>
        <v>4.6203112024667564E-4</v>
      </c>
      <c r="I301">
        <f>10^(_10sept_0_10[[#This Row],[H_mag_adj]]/20)*SIN(RADIANS(_10sept_0_10[[#This Row],[H_phase]]))</f>
        <v>6.9278643891185481E-4</v>
      </c>
      <c r="J301">
        <f>10^(_10sept_0_10[[#This Row],[V_mag_adj]]/20)*COS(RADIANS(_10sept_0_10[[#This Row],[V_phase]]))</f>
        <v>4.631163030823104E-4</v>
      </c>
      <c r="K301">
        <f>10^(_10sept_0_10[[#This Row],[V_mag_adj]]/20)*SIN(RADIANS(_10sept_0_10[[#This Row],[V_phase]]))</f>
        <v>6.9783851157652821E-4</v>
      </c>
    </row>
    <row r="302" spans="1:11" x14ac:dyDescent="0.25">
      <c r="A302">
        <v>119</v>
      </c>
      <c r="B302">
        <v>-21.97</v>
      </c>
      <c r="C302">
        <v>40.549999999999997</v>
      </c>
      <c r="D302">
        <v>-21.86</v>
      </c>
      <c r="E302">
        <v>39.619999999999997</v>
      </c>
      <c r="F302">
        <f>_10sept_0_10[[#This Row],[H_mag]]-40</f>
        <v>-61.97</v>
      </c>
      <c r="G302">
        <f>_10sept_0_10[[#This Row],[V_mag]]-40</f>
        <v>-61.86</v>
      </c>
      <c r="H302">
        <f>10^(_10sept_0_10[[#This Row],[H_mag_adj]]/20)*COS(RADIANS(_10sept_0_10[[#This Row],[H_phase]]))</f>
        <v>6.0564974438470935E-4</v>
      </c>
      <c r="I302">
        <f>10^(_10sept_0_10[[#This Row],[H_mag_adj]]/20)*SIN(RADIANS(_10sept_0_10[[#This Row],[H_phase]]))</f>
        <v>5.1818849753586726E-4</v>
      </c>
      <c r="J302">
        <f>10^(_10sept_0_10[[#This Row],[V_mag_adj]]/20)*COS(RADIANS(_10sept_0_10[[#This Row],[V_phase]]))</f>
        <v>6.2180563077619225E-4</v>
      </c>
      <c r="K302">
        <f>10^(_10sept_0_10[[#This Row],[V_mag_adj]]/20)*SIN(RADIANS(_10sept_0_10[[#This Row],[V_phase]]))</f>
        <v>5.1476805611446299E-4</v>
      </c>
    </row>
    <row r="303" spans="1:11" x14ac:dyDescent="0.25">
      <c r="A303">
        <v>120</v>
      </c>
      <c r="B303">
        <v>-21.96</v>
      </c>
      <c r="C303">
        <v>25.01</v>
      </c>
      <c r="D303">
        <v>-22</v>
      </c>
      <c r="E303">
        <v>25.38</v>
      </c>
      <c r="F303">
        <f>_10sept_0_10[[#This Row],[H_mag]]-40</f>
        <v>-61.96</v>
      </c>
      <c r="G303">
        <f>_10sept_0_10[[#This Row],[V_mag]]-40</f>
        <v>-62</v>
      </c>
      <c r="H303">
        <f>10^(_10sept_0_10[[#This Row],[H_mag_adj]]/20)*COS(RADIANS(_10sept_0_10[[#This Row],[H_phase]]))</f>
        <v>7.2316992734204057E-4</v>
      </c>
      <c r="I303">
        <f>10^(_10sept_0_10[[#This Row],[H_mag_adj]]/20)*SIN(RADIANS(_10sept_0_10[[#This Row],[H_phase]]))</f>
        <v>3.3737334971218979E-4</v>
      </c>
      <c r="J303">
        <f>10^(_10sept_0_10[[#This Row],[V_mag_adj]]/20)*COS(RADIANS(_10sept_0_10[[#This Row],[V_phase]]))</f>
        <v>7.1766361689802236E-4</v>
      </c>
      <c r="K303">
        <f>10^(_10sept_0_10[[#This Row],[V_mag_adj]]/20)*SIN(RADIANS(_10sept_0_10[[#This Row],[V_phase]]))</f>
        <v>3.4046479621400072E-4</v>
      </c>
    </row>
    <row r="304" spans="1:11" x14ac:dyDescent="0.25">
      <c r="A304">
        <v>121</v>
      </c>
      <c r="B304">
        <v>-22.02</v>
      </c>
      <c r="C304">
        <v>12.06</v>
      </c>
      <c r="D304">
        <v>-22</v>
      </c>
      <c r="E304">
        <v>12.38</v>
      </c>
      <c r="F304">
        <f>_10sept_0_10[[#This Row],[H_mag]]-40</f>
        <v>-62.019999999999996</v>
      </c>
      <c r="G304">
        <f>_10sept_0_10[[#This Row],[V_mag]]-40</f>
        <v>-62</v>
      </c>
      <c r="H304">
        <f>10^(_10sept_0_10[[#This Row],[H_mag_adj]]/20)*COS(RADIANS(_10sept_0_10[[#This Row],[H_phase]]))</f>
        <v>7.7501030293173614E-4</v>
      </c>
      <c r="I304">
        <f>10^(_10sept_0_10[[#This Row],[H_mag_adj]]/20)*SIN(RADIANS(_10sept_0_10[[#This Row],[H_phase]]))</f>
        <v>1.6558197112903324E-4</v>
      </c>
      <c r="J304">
        <f>10^(_10sept_0_10[[#This Row],[V_mag_adj]]/20)*COS(RADIANS(_10sept_0_10[[#This Row],[V_phase]]))</f>
        <v>7.7585785976624086E-4</v>
      </c>
      <c r="K304">
        <f>10^(_10sept_0_10[[#This Row],[V_mag_adj]]/20)*SIN(RADIANS(_10sept_0_10[[#This Row],[V_phase]]))</f>
        <v>1.7029951825868605E-4</v>
      </c>
    </row>
    <row r="305" spans="1:11" x14ac:dyDescent="0.25">
      <c r="A305">
        <v>122</v>
      </c>
      <c r="B305">
        <v>-22.24</v>
      </c>
      <c r="C305">
        <v>0.51</v>
      </c>
      <c r="D305">
        <v>-22.24</v>
      </c>
      <c r="E305">
        <v>0.51</v>
      </c>
      <c r="F305">
        <f>_10sept_0_10[[#This Row],[H_mag]]-40</f>
        <v>-62.239999999999995</v>
      </c>
      <c r="G305">
        <f>_10sept_0_10[[#This Row],[V_mag]]-40</f>
        <v>-62.239999999999995</v>
      </c>
      <c r="H305">
        <f>10^(_10sept_0_10[[#This Row],[H_mag_adj]]/20)*COS(RADIANS(_10sept_0_10[[#This Row],[H_phase]]))</f>
        <v>7.7264997517360954E-4</v>
      </c>
      <c r="I305">
        <f>10^(_10sept_0_10[[#This Row],[H_mag_adj]]/20)*SIN(RADIANS(_10sept_0_10[[#This Row],[H_phase]]))</f>
        <v>6.8776775191326823E-6</v>
      </c>
      <c r="J305">
        <f>10^(_10sept_0_10[[#This Row],[V_mag_adj]]/20)*COS(RADIANS(_10sept_0_10[[#This Row],[V_phase]]))</f>
        <v>7.7264997517360954E-4</v>
      </c>
      <c r="K305">
        <f>10^(_10sept_0_10[[#This Row],[V_mag_adj]]/20)*SIN(RADIANS(_10sept_0_10[[#This Row],[V_phase]]))</f>
        <v>6.8776775191326823E-6</v>
      </c>
    </row>
    <row r="306" spans="1:11" x14ac:dyDescent="0.25">
      <c r="A306">
        <v>123</v>
      </c>
      <c r="B306">
        <v>-22.78</v>
      </c>
      <c r="C306">
        <v>-8.9700000000000006</v>
      </c>
      <c r="D306">
        <v>-22.68</v>
      </c>
      <c r="E306">
        <v>-8.61</v>
      </c>
      <c r="F306">
        <f>_10sept_0_10[[#This Row],[H_mag]]-40</f>
        <v>-62.78</v>
      </c>
      <c r="G306">
        <f>_10sept_0_10[[#This Row],[V_mag]]-40</f>
        <v>-62.68</v>
      </c>
      <c r="H306">
        <f>10^(_10sept_0_10[[#This Row],[H_mag_adj]]/20)*COS(RADIANS(_10sept_0_10[[#This Row],[H_phase]]))</f>
        <v>7.1722576442119598E-4</v>
      </c>
      <c r="I306">
        <f>10^(_10sept_0_10[[#This Row],[H_mag_adj]]/20)*SIN(RADIANS(_10sept_0_10[[#This Row],[H_phase]]))</f>
        <v>-1.1321247401789471E-4</v>
      </c>
      <c r="J306">
        <f>10^(_10sept_0_10[[#This Row],[V_mag_adj]]/20)*COS(RADIANS(_10sept_0_10[[#This Row],[V_phase]]))</f>
        <v>7.2623609308587061E-4</v>
      </c>
      <c r="K306">
        <f>10^(_10sept_0_10[[#This Row],[V_mag_adj]]/20)*SIN(RADIANS(_10sept_0_10[[#This Row],[V_phase]]))</f>
        <v>-1.0996253732293512E-4</v>
      </c>
    </row>
    <row r="307" spans="1:11" x14ac:dyDescent="0.25">
      <c r="A307">
        <v>124</v>
      </c>
      <c r="B307">
        <v>-23.58</v>
      </c>
      <c r="C307">
        <v>-17.88</v>
      </c>
      <c r="D307">
        <v>-23.58</v>
      </c>
      <c r="E307">
        <v>-17.809999999999999</v>
      </c>
      <c r="F307">
        <f>_10sept_0_10[[#This Row],[H_mag]]-40</f>
        <v>-63.58</v>
      </c>
      <c r="G307">
        <f>_10sept_0_10[[#This Row],[V_mag]]-40</f>
        <v>-63.58</v>
      </c>
      <c r="H307">
        <f>10^(_10sept_0_10[[#This Row],[H_mag_adj]]/20)*COS(RADIANS(_10sept_0_10[[#This Row],[H_phase]]))</f>
        <v>6.3023252837115953E-4</v>
      </c>
      <c r="I307">
        <f>10^(_10sept_0_10[[#This Row],[H_mag_adj]]/20)*SIN(RADIANS(_10sept_0_10[[#This Row],[H_phase]]))</f>
        <v>-2.0331664456674778E-4</v>
      </c>
      <c r="J307">
        <f>10^(_10sept_0_10[[#This Row],[V_mag_adj]]/20)*COS(RADIANS(_10sept_0_10[[#This Row],[V_phase]]))</f>
        <v>6.3048045609992323E-4</v>
      </c>
      <c r="K307">
        <f>10^(_10sept_0_10[[#This Row],[V_mag_adj]]/20)*SIN(RADIANS(_10sept_0_10[[#This Row],[V_phase]]))</f>
        <v>-2.0254651873339712E-4</v>
      </c>
    </row>
    <row r="308" spans="1:11" x14ac:dyDescent="0.25">
      <c r="A308">
        <v>125</v>
      </c>
      <c r="B308">
        <v>-24.83</v>
      </c>
      <c r="C308">
        <v>-27.39</v>
      </c>
      <c r="D308">
        <v>-24.82</v>
      </c>
      <c r="E308">
        <v>-26.43</v>
      </c>
      <c r="F308">
        <f>_10sept_0_10[[#This Row],[H_mag]]-40</f>
        <v>-64.83</v>
      </c>
      <c r="G308">
        <f>_10sept_0_10[[#This Row],[V_mag]]-40</f>
        <v>-64.819999999999993</v>
      </c>
      <c r="H308">
        <f>10^(_10sept_0_10[[#This Row],[H_mag_adj]]/20)*COS(RADIANS(_10sept_0_10[[#This Row],[H_phase]]))</f>
        <v>5.0916899324519622E-4</v>
      </c>
      <c r="I308">
        <f>10^(_10sept_0_10[[#This Row],[H_mag_adj]]/20)*SIN(RADIANS(_10sept_0_10[[#This Row],[H_phase]]))</f>
        <v>-2.6381540363226756E-4</v>
      </c>
      <c r="J308">
        <f>10^(_10sept_0_10[[#This Row],[V_mag_adj]]/20)*COS(RADIANS(_10sept_0_10[[#This Row],[V_phase]]))</f>
        <v>5.1410913615741575E-4</v>
      </c>
      <c r="K308">
        <f>10^(_10sept_0_10[[#This Row],[V_mag_adj]]/20)*SIN(RADIANS(_10sept_0_10[[#This Row],[V_phase]]))</f>
        <v>-2.5554159797757704E-4</v>
      </c>
    </row>
    <row r="309" spans="1:11" x14ac:dyDescent="0.25">
      <c r="A309">
        <v>126</v>
      </c>
      <c r="B309">
        <v>-26.46</v>
      </c>
      <c r="C309">
        <v>-37.590000000000003</v>
      </c>
      <c r="D309">
        <v>-26.5</v>
      </c>
      <c r="E309">
        <v>-36.950000000000003</v>
      </c>
      <c r="F309">
        <f>_10sept_0_10[[#This Row],[H_mag]]-40</f>
        <v>-66.460000000000008</v>
      </c>
      <c r="G309">
        <f>_10sept_0_10[[#This Row],[V_mag]]-40</f>
        <v>-66.5</v>
      </c>
      <c r="H309">
        <f>10^(_10sept_0_10[[#This Row],[H_mag_adj]]/20)*COS(RADIANS(_10sept_0_10[[#This Row],[H_phase]]))</f>
        <v>3.7665378954810351E-4</v>
      </c>
      <c r="I309">
        <f>10^(_10sept_0_10[[#This Row],[H_mag_adj]]/20)*SIN(RADIANS(_10sept_0_10[[#This Row],[H_phase]]))</f>
        <v>-2.8995775526988421E-4</v>
      </c>
      <c r="J309">
        <f>10^(_10sept_0_10[[#This Row],[V_mag_adj]]/20)*COS(RADIANS(_10sept_0_10[[#This Row],[V_phase]]))</f>
        <v>3.7812374396162403E-4</v>
      </c>
      <c r="K309">
        <f>10^(_10sept_0_10[[#This Row],[V_mag_adj]]/20)*SIN(RADIANS(_10sept_0_10[[#This Row],[V_phase]]))</f>
        <v>-2.844196689915759E-4</v>
      </c>
    </row>
    <row r="310" spans="1:11" x14ac:dyDescent="0.25">
      <c r="A310">
        <v>127</v>
      </c>
      <c r="B310">
        <v>-28.77</v>
      </c>
      <c r="C310">
        <v>-50.53</v>
      </c>
      <c r="D310">
        <v>-28.73</v>
      </c>
      <c r="E310">
        <v>-48.97</v>
      </c>
      <c r="F310">
        <f>_10sept_0_10[[#This Row],[H_mag]]-40</f>
        <v>-68.77</v>
      </c>
      <c r="G310">
        <f>_10sept_0_10[[#This Row],[V_mag]]-40</f>
        <v>-68.73</v>
      </c>
      <c r="H310">
        <f>10^(_10sept_0_10[[#This Row],[H_mag_adj]]/20)*COS(RADIANS(_10sept_0_10[[#This Row],[H_phase]]))</f>
        <v>2.3159785067103987E-4</v>
      </c>
      <c r="I310">
        <f>10^(_10sept_0_10[[#This Row],[H_mag_adj]]/20)*SIN(RADIANS(_10sept_0_10[[#This Row],[H_phase]]))</f>
        <v>-2.8125056682170164E-4</v>
      </c>
      <c r="J310">
        <f>10^(_10sept_0_10[[#This Row],[V_mag_adj]]/20)*COS(RADIANS(_10sept_0_10[[#This Row],[V_phase]]))</f>
        <v>2.4027266632830978E-4</v>
      </c>
      <c r="K310">
        <f>10^(_10sept_0_10[[#This Row],[V_mag_adj]]/20)*SIN(RADIANS(_10sept_0_10[[#This Row],[V_phase]]))</f>
        <v>-2.7610996823381422E-4</v>
      </c>
    </row>
    <row r="311" spans="1:11" x14ac:dyDescent="0.25">
      <c r="A311">
        <v>128</v>
      </c>
      <c r="B311">
        <v>-31.14</v>
      </c>
      <c r="C311">
        <v>-66.400000000000006</v>
      </c>
      <c r="D311">
        <v>-31.27</v>
      </c>
      <c r="E311">
        <v>-67.25</v>
      </c>
      <c r="F311">
        <f>_10sept_0_10[[#This Row],[H_mag]]-40</f>
        <v>-71.14</v>
      </c>
      <c r="G311">
        <f>_10sept_0_10[[#This Row],[V_mag]]-40</f>
        <v>-71.27</v>
      </c>
      <c r="H311">
        <f>10^(_10sept_0_10[[#This Row],[H_mag_adj]]/20)*COS(RADIANS(_10sept_0_10[[#This Row],[H_phase]]))</f>
        <v>1.1102960208679495E-4</v>
      </c>
      <c r="I311">
        <f>10^(_10sept_0_10[[#This Row],[H_mag_adj]]/20)*SIN(RADIANS(_10sept_0_10[[#This Row],[H_phase]]))</f>
        <v>-2.5413671810485934E-4</v>
      </c>
      <c r="J311">
        <f>10^(_10sept_0_10[[#This Row],[V_mag_adj]]/20)*COS(RADIANS(_10sept_0_10[[#This Row],[V_phase]]))</f>
        <v>1.0565413108708279E-4</v>
      </c>
      <c r="K311">
        <f>10^(_10sept_0_10[[#This Row],[V_mag_adj]]/20)*SIN(RADIANS(_10sept_0_10[[#This Row],[V_phase]]))</f>
        <v>-2.5195650502664167E-4</v>
      </c>
    </row>
    <row r="312" spans="1:11" x14ac:dyDescent="0.25">
      <c r="A312">
        <v>129</v>
      </c>
      <c r="B312">
        <v>-33.26</v>
      </c>
      <c r="C312">
        <v>-91.97</v>
      </c>
      <c r="D312">
        <v>-33.18</v>
      </c>
      <c r="E312">
        <v>-91.41</v>
      </c>
      <c r="F312">
        <f>_10sept_0_10[[#This Row],[H_mag]]-40</f>
        <v>-73.259999999999991</v>
      </c>
      <c r="G312">
        <f>_10sept_0_10[[#This Row],[V_mag]]-40</f>
        <v>-73.180000000000007</v>
      </c>
      <c r="H312">
        <f>10^(_10sept_0_10[[#This Row],[H_mag_adj]]/20)*COS(RADIANS(_10sept_0_10[[#This Row],[H_phase]]))</f>
        <v>-7.4689236617748767E-6</v>
      </c>
      <c r="I312">
        <f>10^(_10sept_0_10[[#This Row],[H_mag_adj]]/20)*SIN(RADIANS(_10sept_0_10[[#This Row],[H_phase]]))</f>
        <v>-2.1714170328542077E-4</v>
      </c>
      <c r="J312">
        <f>10^(_10sept_0_10[[#This Row],[V_mag_adj]]/20)*COS(RADIANS(_10sept_0_10[[#This Row],[V_phase]]))</f>
        <v>-5.3957602431487296E-6</v>
      </c>
      <c r="K312">
        <f>10^(_10sept_0_10[[#This Row],[V_mag_adj]]/20)*SIN(RADIANS(_10sept_0_10[[#This Row],[V_phase]]))</f>
        <v>-2.1921409766794458E-4</v>
      </c>
    </row>
    <row r="313" spans="1:11" x14ac:dyDescent="0.25">
      <c r="A313">
        <v>130</v>
      </c>
      <c r="B313">
        <v>-33.35</v>
      </c>
      <c r="C313">
        <v>-121.95</v>
      </c>
      <c r="D313">
        <v>-33.44</v>
      </c>
      <c r="E313">
        <v>-123.09</v>
      </c>
      <c r="F313">
        <f>_10sept_0_10[[#This Row],[H_mag]]-40</f>
        <v>-73.349999999999994</v>
      </c>
      <c r="G313">
        <f>_10sept_0_10[[#This Row],[V_mag]]-40</f>
        <v>-73.44</v>
      </c>
      <c r="H313">
        <f>10^(_10sept_0_10[[#This Row],[H_mag_adj]]/20)*COS(RADIANS(_10sept_0_10[[#This Row],[H_phase]]))</f>
        <v>-1.1378960820034031E-4</v>
      </c>
      <c r="I313">
        <f>10^(_10sept_0_10[[#This Row],[H_mag_adj]]/20)*SIN(RADIANS(_10sept_0_10[[#This Row],[H_phase]]))</f>
        <v>-1.8245554857427334E-4</v>
      </c>
      <c r="J313">
        <f>10^(_10sept_0_10[[#This Row],[V_mag_adj]]/20)*COS(RADIANS(_10sept_0_10[[#This Row],[V_phase]]))</f>
        <v>-1.1618697344812742E-4</v>
      </c>
      <c r="K313">
        <f>10^(_10sept_0_10[[#This Row],[V_mag_adj]]/20)*SIN(RADIANS(_10sept_0_10[[#This Row],[V_phase]]))</f>
        <v>-1.7829847220693224E-4</v>
      </c>
    </row>
    <row r="314" spans="1:11" x14ac:dyDescent="0.25">
      <c r="A314">
        <v>131</v>
      </c>
      <c r="B314">
        <v>-32.92</v>
      </c>
      <c r="C314">
        <v>-147.66</v>
      </c>
      <c r="D314">
        <v>-33.090000000000003</v>
      </c>
      <c r="E314">
        <v>-147.47</v>
      </c>
      <c r="F314">
        <f>_10sept_0_10[[#This Row],[H_mag]]-40</f>
        <v>-72.92</v>
      </c>
      <c r="G314">
        <f>_10sept_0_10[[#This Row],[V_mag]]-40</f>
        <v>-73.09</v>
      </c>
      <c r="H314">
        <f>10^(_10sept_0_10[[#This Row],[H_mag_adj]]/20)*COS(RADIANS(_10sept_0_10[[#This Row],[H_phase]]))</f>
        <v>-1.9089714771364013E-4</v>
      </c>
      <c r="I314">
        <f>10^(_10sept_0_10[[#This Row],[H_mag_adj]]/20)*SIN(RADIANS(_10sept_0_10[[#This Row],[H_phase]]))</f>
        <v>-1.2086678200538457E-4</v>
      </c>
      <c r="J314">
        <f>10^(_10sept_0_10[[#This Row],[V_mag_adj]]/20)*COS(RADIANS(_10sept_0_10[[#This Row],[V_phase]]))</f>
        <v>-1.8680316958113197E-4</v>
      </c>
      <c r="K314">
        <f>10^(_10sept_0_10[[#This Row],[V_mag_adj]]/20)*SIN(RADIANS(_10sept_0_10[[#This Row],[V_phase]]))</f>
        <v>-1.1914429675692887E-4</v>
      </c>
    </row>
    <row r="315" spans="1:11" x14ac:dyDescent="0.25">
      <c r="A315">
        <v>132</v>
      </c>
      <c r="B315">
        <v>-32.369999999999997</v>
      </c>
      <c r="C315">
        <v>-164.95</v>
      </c>
      <c r="D315">
        <v>-32.58</v>
      </c>
      <c r="E315">
        <v>-165</v>
      </c>
      <c r="F315">
        <f>_10sept_0_10[[#This Row],[H_mag]]-40</f>
        <v>-72.37</v>
      </c>
      <c r="G315">
        <f>_10sept_0_10[[#This Row],[V_mag]]-40</f>
        <v>-72.58</v>
      </c>
      <c r="H315">
        <f>10^(_10sept_0_10[[#This Row],[H_mag_adj]]/20)*COS(RADIANS(_10sept_0_10[[#This Row],[H_phase]]))</f>
        <v>-2.3245669018759661E-4</v>
      </c>
      <c r="I315">
        <f>10^(_10sept_0_10[[#This Row],[H_mag_adj]]/20)*SIN(RADIANS(_10sept_0_10[[#This Row],[H_phase]]))</f>
        <v>-6.2504054506212921E-5</v>
      </c>
      <c r="J315">
        <f>10^(_10sept_0_10[[#This Row],[V_mag_adj]]/20)*COS(RADIANS(_10sept_0_10[[#This Row],[V_phase]]))</f>
        <v>-2.269571023953815E-4</v>
      </c>
      <c r="K315">
        <f>10^(_10sept_0_10[[#This Row],[V_mag_adj]]/20)*SIN(RADIANS(_10sept_0_10[[#This Row],[V_phase]]))</f>
        <v>-6.0812972303350158E-5</v>
      </c>
    </row>
    <row r="316" spans="1:11" x14ac:dyDescent="0.25">
      <c r="A316">
        <v>133</v>
      </c>
      <c r="B316">
        <v>-32.58</v>
      </c>
      <c r="C316">
        <v>179.62</v>
      </c>
      <c r="D316">
        <v>-32.39</v>
      </c>
      <c r="E316">
        <v>178.72</v>
      </c>
      <c r="F316">
        <f>_10sept_0_10[[#This Row],[H_mag]]-40</f>
        <v>-72.58</v>
      </c>
      <c r="G316">
        <f>_10sept_0_10[[#This Row],[V_mag]]-40</f>
        <v>-72.39</v>
      </c>
      <c r="H316">
        <f>10^(_10sept_0_10[[#This Row],[H_mag_adj]]/20)*COS(RADIANS(_10sept_0_10[[#This Row],[H_phase]]))</f>
        <v>-2.3495811446756239E-4</v>
      </c>
      <c r="I316">
        <f>10^(_10sept_0_10[[#This Row],[H_mag_adj]]/20)*SIN(RADIANS(_10sept_0_10[[#This Row],[H_phase]]))</f>
        <v>1.5583240752669665E-6</v>
      </c>
      <c r="J316">
        <f>10^(_10sept_0_10[[#This Row],[V_mag_adj]]/20)*COS(RADIANS(_10sept_0_10[[#This Row],[V_phase]]))</f>
        <v>-2.4009969922569323E-4</v>
      </c>
      <c r="K316">
        <f>10^(_10sept_0_10[[#This Row],[V_mag_adj]]/20)*SIN(RADIANS(_10sept_0_10[[#This Row],[V_phase]]))</f>
        <v>5.3647712865188069E-6</v>
      </c>
    </row>
    <row r="317" spans="1:11" x14ac:dyDescent="0.25">
      <c r="A317">
        <v>134</v>
      </c>
      <c r="B317">
        <v>-33.119999999999997</v>
      </c>
      <c r="C317">
        <v>160.74</v>
      </c>
      <c r="D317">
        <v>-32.93</v>
      </c>
      <c r="E317">
        <v>160.81</v>
      </c>
      <c r="F317">
        <f>_10sept_0_10[[#This Row],[H_mag]]-40</f>
        <v>-73.12</v>
      </c>
      <c r="G317">
        <f>_10sept_0_10[[#This Row],[V_mag]]-40</f>
        <v>-72.930000000000007</v>
      </c>
      <c r="H317">
        <f>10^(_10sept_0_10[[#This Row],[H_mag_adj]]/20)*COS(RADIANS(_10sept_0_10[[#This Row],[H_phase]]))</f>
        <v>-2.0844259409421968E-4</v>
      </c>
      <c r="I317">
        <f>10^(_10sept_0_10[[#This Row],[H_mag_adj]]/20)*SIN(RADIANS(_10sept_0_10[[#This Row],[H_phase]]))</f>
        <v>7.2832231722025909E-5</v>
      </c>
      <c r="J317">
        <f>10^(_10sept_0_10[[#This Row],[V_mag_adj]]/20)*COS(RADIANS(_10sept_0_10[[#This Row],[V_phase]]))</f>
        <v>-2.1314320911897466E-4</v>
      </c>
      <c r="K317">
        <f>10^(_10sept_0_10[[#This Row],[V_mag_adj]]/20)*SIN(RADIANS(_10sept_0_10[[#This Row],[V_phase]]))</f>
        <v>7.4182609230091087E-5</v>
      </c>
    </row>
    <row r="318" spans="1:11" x14ac:dyDescent="0.25">
      <c r="A318">
        <v>135</v>
      </c>
      <c r="B318">
        <v>-33.9</v>
      </c>
      <c r="C318">
        <v>143.38</v>
      </c>
      <c r="D318">
        <v>-33.24</v>
      </c>
      <c r="E318">
        <v>140.84</v>
      </c>
      <c r="F318">
        <f>_10sept_0_10[[#This Row],[H_mag]]-40</f>
        <v>-73.900000000000006</v>
      </c>
      <c r="G318">
        <f>_10sept_0_10[[#This Row],[V_mag]]-40</f>
        <v>-73.240000000000009</v>
      </c>
      <c r="H318">
        <f>10^(_10sept_0_10[[#This Row],[H_mag_adj]]/20)*COS(RADIANS(_10sept_0_10[[#This Row],[H_phase]]))</f>
        <v>-1.6199596234652076E-4</v>
      </c>
      <c r="I318">
        <f>10^(_10sept_0_10[[#This Row],[H_mag_adj]]/20)*SIN(RADIANS(_10sept_0_10[[#This Row],[H_phase]]))</f>
        <v>1.2039657787427236E-4</v>
      </c>
      <c r="J318">
        <f>10^(_10sept_0_10[[#This Row],[V_mag_adj]]/20)*COS(RADIANS(_10sept_0_10[[#This Row],[V_phase]]))</f>
        <v>-1.6885646667346362E-4</v>
      </c>
      <c r="K318">
        <f>10^(_10sept_0_10[[#This Row],[V_mag_adj]]/20)*SIN(RADIANS(_10sept_0_10[[#This Row],[V_phase]]))</f>
        <v>1.3751978835272304E-4</v>
      </c>
    </row>
    <row r="319" spans="1:11" x14ac:dyDescent="0.25">
      <c r="A319">
        <v>136</v>
      </c>
      <c r="B319">
        <v>-34</v>
      </c>
      <c r="C319">
        <v>120.35</v>
      </c>
      <c r="D319">
        <v>-34.090000000000003</v>
      </c>
      <c r="E319">
        <v>119.47</v>
      </c>
      <c r="F319">
        <f>_10sept_0_10[[#This Row],[H_mag]]-40</f>
        <v>-74</v>
      </c>
      <c r="G319">
        <f>_10sept_0_10[[#This Row],[V_mag]]-40</f>
        <v>-74.09</v>
      </c>
      <c r="H319">
        <f>10^(_10sept_0_10[[#This Row],[H_mag_adj]]/20)*COS(RADIANS(_10sept_0_10[[#This Row],[H_phase]]))</f>
        <v>-1.0081679110377143E-4</v>
      </c>
      <c r="I319">
        <f>10^(_10sept_0_10[[#This Row],[H_mag_adj]]/20)*SIN(RADIANS(_10sept_0_10[[#This Row],[H_phase]]))</f>
        <v>1.7218214682971077E-4</v>
      </c>
      <c r="J319">
        <f>10^(_10sept_0_10[[#This Row],[V_mag_adj]]/20)*COS(RADIANS(_10sept_0_10[[#This Row],[V_phase]]))</f>
        <v>-9.7148624700999371E-5</v>
      </c>
      <c r="K319">
        <f>10^(_10sept_0_10[[#This Row],[V_mag_adj]]/20)*SIN(RADIANS(_10sept_0_10[[#This Row],[V_phase]]))</f>
        <v>1.7191958406871099E-4</v>
      </c>
    </row>
    <row r="320" spans="1:11" x14ac:dyDescent="0.25">
      <c r="A320">
        <v>137</v>
      </c>
      <c r="B320">
        <v>-33.79</v>
      </c>
      <c r="C320">
        <v>96.52</v>
      </c>
      <c r="D320">
        <v>-34.11</v>
      </c>
      <c r="E320">
        <v>94.51</v>
      </c>
      <c r="F320">
        <f>_10sept_0_10[[#This Row],[H_mag]]-40</f>
        <v>-73.789999999999992</v>
      </c>
      <c r="G320">
        <f>_10sept_0_10[[#This Row],[V_mag]]-40</f>
        <v>-74.11</v>
      </c>
      <c r="H320">
        <f>10^(_10sept_0_10[[#This Row],[H_mag_adj]]/20)*COS(RADIANS(_10sept_0_10[[#This Row],[H_phase]]))</f>
        <v>-2.3210647124362376E-5</v>
      </c>
      <c r="I320">
        <f>10^(_10sept_0_10[[#This Row],[H_mag_adj]]/20)*SIN(RADIANS(_10sept_0_10[[#This Row],[H_phase]]))</f>
        <v>2.0308693341702347E-4</v>
      </c>
      <c r="J320">
        <f>10^(_10sept_0_10[[#This Row],[V_mag_adj]]/20)*COS(RADIANS(_10sept_0_10[[#This Row],[V_phase]]))</f>
        <v>-1.5491923333466442E-5</v>
      </c>
      <c r="K320">
        <f>10^(_10sept_0_10[[#This Row],[V_mag_adj]]/20)*SIN(RADIANS(_10sept_0_10[[#This Row],[V_phase]]))</f>
        <v>1.9640528737917111E-4</v>
      </c>
    </row>
    <row r="321" spans="1:11" x14ac:dyDescent="0.25">
      <c r="A321">
        <v>138</v>
      </c>
      <c r="B321">
        <v>-33.79</v>
      </c>
      <c r="C321">
        <v>71.599999999999994</v>
      </c>
      <c r="D321">
        <v>-33.28</v>
      </c>
      <c r="E321">
        <v>71.64</v>
      </c>
      <c r="F321">
        <f>_10sept_0_10[[#This Row],[H_mag]]-40</f>
        <v>-73.789999999999992</v>
      </c>
      <c r="G321">
        <f>_10sept_0_10[[#This Row],[V_mag]]-40</f>
        <v>-73.28</v>
      </c>
      <c r="H321">
        <f>10^(_10sept_0_10[[#This Row],[H_mag_adj]]/20)*COS(RADIANS(_10sept_0_10[[#This Row],[H_phase]]))</f>
        <v>6.4521501973241607E-5</v>
      </c>
      <c r="I321">
        <f>10^(_10sept_0_10[[#This Row],[H_mag_adj]]/20)*SIN(RADIANS(_10sept_0_10[[#This Row],[H_phase]]))</f>
        <v>1.9395879059165937E-4</v>
      </c>
      <c r="J321">
        <f>10^(_10sept_0_10[[#This Row],[V_mag_adj]]/20)*COS(RADIANS(_10sept_0_10[[#This Row],[V_phase]]))</f>
        <v>6.8279757161967281E-5</v>
      </c>
      <c r="K321">
        <f>10^(_10sept_0_10[[#This Row],[V_mag_adj]]/20)*SIN(RADIANS(_10sept_0_10[[#This Row],[V_phase]]))</f>
        <v>2.0573596093640065E-4</v>
      </c>
    </row>
    <row r="322" spans="1:11" x14ac:dyDescent="0.25">
      <c r="A322">
        <v>139</v>
      </c>
      <c r="B322">
        <v>-32.78</v>
      </c>
      <c r="C322">
        <v>49.11</v>
      </c>
      <c r="D322">
        <v>-32.71</v>
      </c>
      <c r="E322">
        <v>49.89</v>
      </c>
      <c r="F322">
        <f>_10sept_0_10[[#This Row],[H_mag]]-40</f>
        <v>-72.78</v>
      </c>
      <c r="G322">
        <f>_10sept_0_10[[#This Row],[V_mag]]-40</f>
        <v>-72.710000000000008</v>
      </c>
      <c r="H322">
        <f>10^(_10sept_0_10[[#This Row],[H_mag_adj]]/20)*COS(RADIANS(_10sept_0_10[[#This Row],[H_phase]]))</f>
        <v>1.5030793004310942E-4</v>
      </c>
      <c r="I322">
        <f>10^(_10sept_0_10[[#This Row],[H_mag_adj]]/20)*SIN(RADIANS(_10sept_0_10[[#This Row],[H_phase]]))</f>
        <v>1.7358142846640536E-4</v>
      </c>
      <c r="J322">
        <f>10^(_10sept_0_10[[#This Row],[V_mag_adj]]/20)*COS(RADIANS(_10sept_0_10[[#This Row],[V_phase]]))</f>
        <v>1.4912801237782622E-4</v>
      </c>
      <c r="K322">
        <f>10^(_10sept_0_10[[#This Row],[V_mag_adj]]/20)*SIN(RADIANS(_10sept_0_10[[#This Row],[V_phase]]))</f>
        <v>1.7703248762747739E-4</v>
      </c>
    </row>
    <row r="323" spans="1:11" x14ac:dyDescent="0.25">
      <c r="A323">
        <v>140</v>
      </c>
      <c r="B323">
        <v>-32.11</v>
      </c>
      <c r="C323">
        <v>28.6</v>
      </c>
      <c r="D323">
        <v>-31.99</v>
      </c>
      <c r="E323">
        <v>31</v>
      </c>
      <c r="F323">
        <f>_10sept_0_10[[#This Row],[H_mag]]-40</f>
        <v>-72.11</v>
      </c>
      <c r="G323">
        <f>_10sept_0_10[[#This Row],[V_mag]]-40</f>
        <v>-71.989999999999995</v>
      </c>
      <c r="H323">
        <f>10^(_10sept_0_10[[#This Row],[H_mag_adj]]/20)*COS(RADIANS(_10sept_0_10[[#This Row],[H_phase]]))</f>
        <v>2.1776400476580847E-4</v>
      </c>
      <c r="I323">
        <f>10^(_10sept_0_10[[#This Row],[H_mag_adj]]/20)*SIN(RADIANS(_10sept_0_10[[#This Row],[H_phase]]))</f>
        <v>1.1872878968196212E-4</v>
      </c>
      <c r="J323">
        <f>10^(_10sept_0_10[[#This Row],[V_mag_adj]]/20)*COS(RADIANS(_10sept_0_10[[#This Row],[V_phase]]))</f>
        <v>2.1555871955990672E-4</v>
      </c>
      <c r="K323">
        <f>10^(_10sept_0_10[[#This Row],[V_mag_adj]]/20)*SIN(RADIANS(_10sept_0_10[[#This Row],[V_phase]]))</f>
        <v>1.2952074567155382E-4</v>
      </c>
    </row>
    <row r="324" spans="1:11" x14ac:dyDescent="0.25">
      <c r="A324">
        <v>141</v>
      </c>
      <c r="B324">
        <v>-31.27</v>
      </c>
      <c r="C324">
        <v>11.93</v>
      </c>
      <c r="D324">
        <v>-30.95</v>
      </c>
      <c r="E324">
        <v>12.16</v>
      </c>
      <c r="F324">
        <f>_10sept_0_10[[#This Row],[H_mag]]-40</f>
        <v>-71.27</v>
      </c>
      <c r="G324">
        <f>_10sept_0_10[[#This Row],[V_mag]]-40</f>
        <v>-70.95</v>
      </c>
      <c r="H324">
        <f>10^(_10sept_0_10[[#This Row],[H_mag_adj]]/20)*COS(RADIANS(_10sept_0_10[[#This Row],[H_phase]]))</f>
        <v>2.6731100323775333E-4</v>
      </c>
      <c r="I324">
        <f>10^(_10sept_0_10[[#This Row],[H_mag_adj]]/20)*SIN(RADIANS(_10sept_0_10[[#This Row],[H_phase]]))</f>
        <v>5.6477459123374459E-5</v>
      </c>
      <c r="J324">
        <f>10^(_10sept_0_10[[#This Row],[V_mag_adj]]/20)*COS(RADIANS(_10sept_0_10[[#This Row],[V_phase]]))</f>
        <v>2.7710530445969626E-4</v>
      </c>
      <c r="K324">
        <f>10^(_10sept_0_10[[#This Row],[V_mag_adj]]/20)*SIN(RADIANS(_10sept_0_10[[#This Row],[V_phase]]))</f>
        <v>5.9709818781005399E-5</v>
      </c>
    </row>
    <row r="325" spans="1:11" x14ac:dyDescent="0.25">
      <c r="A325">
        <v>142</v>
      </c>
      <c r="B325">
        <v>-30.02</v>
      </c>
      <c r="C325">
        <v>-4.6500000000000004</v>
      </c>
      <c r="D325">
        <v>-30.03</v>
      </c>
      <c r="E325">
        <v>-5.71</v>
      </c>
      <c r="F325">
        <f>_10sept_0_10[[#This Row],[H_mag]]-40</f>
        <v>-70.02</v>
      </c>
      <c r="G325">
        <f>_10sept_0_10[[#This Row],[V_mag]]-40</f>
        <v>-70.03</v>
      </c>
      <c r="H325">
        <f>10^(_10sept_0_10[[#This Row],[H_mag_adj]]/20)*COS(RADIANS(_10sept_0_10[[#This Row],[H_phase]]))</f>
        <v>3.1446199640077188E-4</v>
      </c>
      <c r="I325">
        <f>10^(_10sept_0_10[[#This Row],[H_mag_adj]]/20)*SIN(RADIANS(_10sept_0_10[[#This Row],[H_phase]]))</f>
        <v>-2.5577227269456705E-5</v>
      </c>
      <c r="J325">
        <f>10^(_10sept_0_10[[#This Row],[V_mag_adj]]/20)*COS(RADIANS(_10sept_0_10[[#This Row],[V_phase]]))</f>
        <v>3.13573795458641E-4</v>
      </c>
      <c r="K325">
        <f>10^(_10sept_0_10[[#This Row],[V_mag_adj]]/20)*SIN(RADIANS(_10sept_0_10[[#This Row],[V_phase]]))</f>
        <v>-3.1354100908102361E-5</v>
      </c>
    </row>
    <row r="326" spans="1:11" x14ac:dyDescent="0.25">
      <c r="A326">
        <v>143</v>
      </c>
      <c r="B326">
        <v>-29.02</v>
      </c>
      <c r="C326">
        <v>-18.329999999999998</v>
      </c>
      <c r="D326">
        <v>-29.21</v>
      </c>
      <c r="E326">
        <v>-17.86</v>
      </c>
      <c r="F326">
        <f>_10sept_0_10[[#This Row],[H_mag]]-40</f>
        <v>-69.02</v>
      </c>
      <c r="G326">
        <f>_10sept_0_10[[#This Row],[V_mag]]-40</f>
        <v>-69.210000000000008</v>
      </c>
      <c r="H326">
        <f>10^(_10sept_0_10[[#This Row],[H_mag_adj]]/20)*COS(RADIANS(_10sept_0_10[[#This Row],[H_phase]]))</f>
        <v>3.3603584926367012E-4</v>
      </c>
      <c r="I326">
        <f>10^(_10sept_0_10[[#This Row],[H_mag_adj]]/20)*SIN(RADIANS(_10sept_0_10[[#This Row],[H_phase]]))</f>
        <v>-1.1132845774457493E-4</v>
      </c>
      <c r="J326">
        <f>10^(_10sept_0_10[[#This Row],[V_mag_adj]]/20)*COS(RADIANS(_10sept_0_10[[#This Row],[V_phase]]))</f>
        <v>3.296474281132074E-4</v>
      </c>
      <c r="K326">
        <f>10^(_10sept_0_10[[#This Row],[V_mag_adj]]/20)*SIN(RADIANS(_10sept_0_10[[#This Row],[V_phase]]))</f>
        <v>-1.0621912941313913E-4</v>
      </c>
    </row>
    <row r="327" spans="1:11" x14ac:dyDescent="0.25">
      <c r="A327">
        <v>144</v>
      </c>
      <c r="B327">
        <v>-28.52</v>
      </c>
      <c r="C327">
        <v>-29.23</v>
      </c>
      <c r="D327">
        <v>-28.55</v>
      </c>
      <c r="E327">
        <v>-30.24</v>
      </c>
      <c r="F327">
        <f>_10sept_0_10[[#This Row],[H_mag]]-40</f>
        <v>-68.52</v>
      </c>
      <c r="G327">
        <f>_10sept_0_10[[#This Row],[V_mag]]-40</f>
        <v>-68.55</v>
      </c>
      <c r="H327">
        <f>10^(_10sept_0_10[[#This Row],[H_mag_adj]]/20)*COS(RADIANS(_10sept_0_10[[#This Row],[H_phase]]))</f>
        <v>3.2722638305228972E-4</v>
      </c>
      <c r="I327">
        <f>10^(_10sept_0_10[[#This Row],[H_mag_adj]]/20)*SIN(RADIANS(_10sept_0_10[[#This Row],[H_phase]]))</f>
        <v>-1.831055614871038E-4</v>
      </c>
      <c r="J327">
        <f>10^(_10sept_0_10[[#This Row],[V_mag_adj]]/20)*COS(RADIANS(_10sept_0_10[[#This Row],[V_phase]]))</f>
        <v>3.2283101085716455E-4</v>
      </c>
      <c r="K327">
        <f>10^(_10sept_0_10[[#This Row],[V_mag_adj]]/20)*SIN(RADIANS(_10sept_0_10[[#This Row],[V_phase]]))</f>
        <v>-1.8819398113259365E-4</v>
      </c>
    </row>
    <row r="328" spans="1:11" x14ac:dyDescent="0.25">
      <c r="A328">
        <v>145</v>
      </c>
      <c r="B328">
        <v>-27.91</v>
      </c>
      <c r="C328">
        <v>-39.049999999999997</v>
      </c>
      <c r="D328">
        <v>-28</v>
      </c>
      <c r="E328">
        <v>-37.89</v>
      </c>
      <c r="F328">
        <f>_10sept_0_10[[#This Row],[H_mag]]-40</f>
        <v>-67.91</v>
      </c>
      <c r="G328">
        <f>_10sept_0_10[[#This Row],[V_mag]]-40</f>
        <v>-68</v>
      </c>
      <c r="H328">
        <f>10^(_10sept_0_10[[#This Row],[H_mag_adj]]/20)*COS(RADIANS(_10sept_0_10[[#This Row],[H_phase]]))</f>
        <v>3.123887733027391E-4</v>
      </c>
      <c r="I328">
        <f>10^(_10sept_0_10[[#This Row],[H_mag_adj]]/20)*SIN(RADIANS(_10sept_0_10[[#This Row],[H_phase]]))</f>
        <v>-2.534191351865847E-4</v>
      </c>
      <c r="J328">
        <f>10^(_10sept_0_10[[#This Row],[V_mag_adj]]/20)*COS(RADIANS(_10sept_0_10[[#This Row],[V_phase]]))</f>
        <v>3.1418270981873339E-4</v>
      </c>
      <c r="K328">
        <f>10^(_10sept_0_10[[#This Row],[V_mag_adj]]/20)*SIN(RADIANS(_10sept_0_10[[#This Row],[V_phase]]))</f>
        <v>-2.4449651142106053E-4</v>
      </c>
    </row>
    <row r="329" spans="1:11" x14ac:dyDescent="0.25">
      <c r="A329">
        <v>146</v>
      </c>
      <c r="B329">
        <v>-27.92</v>
      </c>
      <c r="C329">
        <v>-47.05</v>
      </c>
      <c r="D329">
        <v>-27.97</v>
      </c>
      <c r="E329">
        <v>-46.84</v>
      </c>
      <c r="F329">
        <f>_10sept_0_10[[#This Row],[H_mag]]-40</f>
        <v>-67.92</v>
      </c>
      <c r="G329">
        <f>_10sept_0_10[[#This Row],[V_mag]]-40</f>
        <v>-67.97</v>
      </c>
      <c r="H329">
        <f>10^(_10sept_0_10[[#This Row],[H_mag_adj]]/20)*COS(RADIANS(_10sept_0_10[[#This Row],[H_phase]]))</f>
        <v>2.7376413623562788E-4</v>
      </c>
      <c r="I329">
        <f>10^(_10sept_0_10[[#This Row],[H_mag_adj]]/20)*SIN(RADIANS(_10sept_0_10[[#This Row],[H_phase]]))</f>
        <v>-2.9409021301942214E-4</v>
      </c>
      <c r="J329">
        <f>10^(_10sept_0_10[[#This Row],[V_mag_adj]]/20)*COS(RADIANS(_10sept_0_10[[#This Row],[V_phase]]))</f>
        <v>2.7326262955326675E-4</v>
      </c>
      <c r="K329">
        <f>10^(_10sept_0_10[[#This Row],[V_mag_adj]]/20)*SIN(RADIANS(_10sept_0_10[[#This Row],[V_phase]]))</f>
        <v>-2.9140255663481632E-4</v>
      </c>
    </row>
    <row r="330" spans="1:11" x14ac:dyDescent="0.25">
      <c r="A330">
        <v>147</v>
      </c>
      <c r="B330">
        <v>-28.03</v>
      </c>
      <c r="C330">
        <v>-54.64</v>
      </c>
      <c r="D330">
        <v>-28.17</v>
      </c>
      <c r="E330">
        <v>-54.71</v>
      </c>
      <c r="F330">
        <f>_10sept_0_10[[#This Row],[H_mag]]-40</f>
        <v>-68.03</v>
      </c>
      <c r="G330">
        <f>_10sept_0_10[[#This Row],[V_mag]]-40</f>
        <v>-68.17</v>
      </c>
      <c r="H330">
        <f>10^(_10sept_0_10[[#This Row],[H_mag_adj]]/20)*COS(RADIANS(_10sept_0_10[[#This Row],[H_phase]]))</f>
        <v>2.2959501868935475E-4</v>
      </c>
      <c r="I330">
        <f>10^(_10sept_0_10[[#This Row],[H_mag_adj]]/20)*SIN(RADIANS(_10sept_0_10[[#This Row],[H_phase]]))</f>
        <v>-3.2354970845243649E-4</v>
      </c>
      <c r="J330">
        <f>10^(_10sept_0_10[[#This Row],[V_mag_adj]]/20)*COS(RADIANS(_10sept_0_10[[#This Row],[V_phase]]))</f>
        <v>2.2553490942374733E-4</v>
      </c>
      <c r="K330">
        <f>10^(_10sept_0_10[[#This Row],[V_mag_adj]]/20)*SIN(RADIANS(_10sept_0_10[[#This Row],[V_phase]]))</f>
        <v>-3.1865228700097366E-4</v>
      </c>
    </row>
    <row r="331" spans="1:11" x14ac:dyDescent="0.25">
      <c r="A331">
        <v>148</v>
      </c>
      <c r="B331">
        <v>-28.46</v>
      </c>
      <c r="C331">
        <v>-63.43</v>
      </c>
      <c r="D331">
        <v>-28.63</v>
      </c>
      <c r="E331">
        <v>-62.92</v>
      </c>
      <c r="F331">
        <f>_10sept_0_10[[#This Row],[H_mag]]-40</f>
        <v>-68.460000000000008</v>
      </c>
      <c r="G331">
        <f>_10sept_0_10[[#This Row],[V_mag]]-40</f>
        <v>-68.63</v>
      </c>
      <c r="H331">
        <f>10^(_10sept_0_10[[#This Row],[H_mag_adj]]/20)*COS(RADIANS(_10sept_0_10[[#This Row],[H_phase]]))</f>
        <v>1.688845856183402E-4</v>
      </c>
      <c r="I331">
        <f>10^(_10sept_0_10[[#This Row],[H_mag_adj]]/20)*SIN(RADIANS(_10sept_0_10[[#This Row],[H_phase]]))</f>
        <v>-3.3769624827756036E-4</v>
      </c>
      <c r="J331">
        <f>10^(_10sept_0_10[[#This Row],[V_mag_adj]]/20)*COS(RADIANS(_10sept_0_10[[#This Row],[V_phase]]))</f>
        <v>1.6855235351665205E-4</v>
      </c>
      <c r="K331">
        <f>10^(_10sept_0_10[[#This Row],[V_mag_adj]]/20)*SIN(RADIANS(_10sept_0_10[[#This Row],[V_phase]]))</f>
        <v>-3.2966389056201297E-4</v>
      </c>
    </row>
    <row r="332" spans="1:11" x14ac:dyDescent="0.25">
      <c r="A332">
        <v>149</v>
      </c>
      <c r="B332">
        <v>-29.19</v>
      </c>
      <c r="C332">
        <v>-72.599999999999994</v>
      </c>
      <c r="D332">
        <v>-29.09</v>
      </c>
      <c r="E332">
        <v>-72.59</v>
      </c>
      <c r="F332">
        <f>_10sept_0_10[[#This Row],[H_mag]]-40</f>
        <v>-69.19</v>
      </c>
      <c r="G332">
        <f>_10sept_0_10[[#This Row],[V_mag]]-40</f>
        <v>-69.09</v>
      </c>
      <c r="H332">
        <f>10^(_10sept_0_10[[#This Row],[H_mag_adj]]/20)*COS(RADIANS(_10sept_0_10[[#This Row],[H_phase]]))</f>
        <v>1.0380790696228458E-4</v>
      </c>
      <c r="I332">
        <f>10^(_10sept_0_10[[#This Row],[H_mag_adj]]/20)*SIN(RADIANS(_10sept_0_10[[#This Row],[H_phase]]))</f>
        <v>-3.3125143394299343E-4</v>
      </c>
      <c r="J332">
        <f>10^(_10sept_0_10[[#This Row],[V_mag_adj]]/20)*COS(RADIANS(_10sept_0_10[[#This Row],[V_phase]]))</f>
        <v>1.0506842801265378E-4</v>
      </c>
      <c r="K332">
        <f>10^(_10sept_0_10[[#This Row],[V_mag_adj]]/20)*SIN(RADIANS(_10sept_0_10[[#This Row],[V_phase]]))</f>
        <v>-3.3506881197425763E-4</v>
      </c>
    </row>
    <row r="333" spans="1:11" x14ac:dyDescent="0.25">
      <c r="A333">
        <v>150</v>
      </c>
      <c r="B333">
        <v>-29.79</v>
      </c>
      <c r="C333">
        <v>-84.5</v>
      </c>
      <c r="D333">
        <v>-29.78</v>
      </c>
      <c r="E333">
        <v>-84.28</v>
      </c>
      <c r="F333">
        <f>_10sept_0_10[[#This Row],[H_mag]]-40</f>
        <v>-69.789999999999992</v>
      </c>
      <c r="G333">
        <f>_10sept_0_10[[#This Row],[V_mag]]-40</f>
        <v>-69.78</v>
      </c>
      <c r="H333">
        <f>10^(_10sept_0_10[[#This Row],[H_mag_adj]]/20)*COS(RADIANS(_10sept_0_10[[#This Row],[H_phase]]))</f>
        <v>3.1050805549552487E-5</v>
      </c>
      <c r="I333">
        <f>10^(_10sept_0_10[[#This Row],[H_mag_adj]]/20)*SIN(RADIANS(_10sept_0_10[[#This Row],[H_phase]]))</f>
        <v>-3.2247494529025986E-4</v>
      </c>
      <c r="J333">
        <f>10^(_10sept_0_10[[#This Row],[V_mag_adj]]/20)*COS(RADIANS(_10sept_0_10[[#This Row],[V_phase]]))</f>
        <v>3.2325983758577637E-5</v>
      </c>
      <c r="K333">
        <f>10^(_10sept_0_10[[#This Row],[V_mag_adj]]/20)*SIN(RADIANS(_10sept_0_10[[#This Row],[V_phase]]))</f>
        <v>-3.2272467856729289E-4</v>
      </c>
    </row>
    <row r="334" spans="1:11" x14ac:dyDescent="0.25">
      <c r="A334">
        <v>151</v>
      </c>
      <c r="B334">
        <v>-30.15</v>
      </c>
      <c r="C334">
        <v>-99.19</v>
      </c>
      <c r="D334">
        <v>-30.12</v>
      </c>
      <c r="E334">
        <v>-97.5</v>
      </c>
      <c r="F334">
        <f>_10sept_0_10[[#This Row],[H_mag]]-40</f>
        <v>-70.150000000000006</v>
      </c>
      <c r="G334">
        <f>_10sept_0_10[[#This Row],[V_mag]]-40</f>
        <v>-70.12</v>
      </c>
      <c r="H334">
        <f>10^(_10sept_0_10[[#This Row],[H_mag_adj]]/20)*COS(RADIANS(_10sept_0_10[[#This Row],[H_phase]]))</f>
        <v>-4.9639695823727118E-5</v>
      </c>
      <c r="I334">
        <f>10^(_10sept_0_10[[#This Row],[H_mag_adj]]/20)*SIN(RADIANS(_10sept_0_10[[#This Row],[H_phase]]))</f>
        <v>-3.0682403507142133E-4</v>
      </c>
      <c r="J334">
        <f>10^(_10sept_0_10[[#This Row],[V_mag_adj]]/20)*COS(RADIANS(_10sept_0_10[[#This Row],[V_phase]]))</f>
        <v>-4.0709678136656156E-5</v>
      </c>
      <c r="K334">
        <f>10^(_10sept_0_10[[#This Row],[V_mag_adj]]/20)*SIN(RADIANS(_10sept_0_10[[#This Row],[V_phase]]))</f>
        <v>-3.0922070513422312E-4</v>
      </c>
    </row>
    <row r="335" spans="1:11" x14ac:dyDescent="0.25">
      <c r="A335">
        <v>152</v>
      </c>
      <c r="B335">
        <v>-29.93</v>
      </c>
      <c r="C335">
        <v>-114.34</v>
      </c>
      <c r="D335">
        <v>-30</v>
      </c>
      <c r="E335">
        <v>-113.52</v>
      </c>
      <c r="F335">
        <f>_10sept_0_10[[#This Row],[H_mag]]-40</f>
        <v>-69.930000000000007</v>
      </c>
      <c r="G335">
        <f>_10sept_0_10[[#This Row],[V_mag]]-40</f>
        <v>-70</v>
      </c>
      <c r="H335">
        <f>10^(_10sept_0_10[[#This Row],[H_mag_adj]]/20)*COS(RADIANS(_10sept_0_10[[#This Row],[H_phase]]))</f>
        <v>-1.3138805114237085E-4</v>
      </c>
      <c r="I335">
        <f>10^(_10sept_0_10[[#This Row],[H_mag_adj]]/20)*SIN(RADIANS(_10sept_0_10[[#This Row],[H_phase]]))</f>
        <v>-2.9045145774135654E-4</v>
      </c>
      <c r="J335">
        <f>10^(_10sept_0_10[[#This Row],[V_mag_adj]]/20)*COS(RADIANS(_10sept_0_10[[#This Row],[V_phase]]))</f>
        <v>-1.2619674863055704E-4</v>
      </c>
      <c r="K335">
        <f>10^(_10sept_0_10[[#This Row],[V_mag_adj]]/20)*SIN(RADIANS(_10sept_0_10[[#This Row],[V_phase]]))</f>
        <v>-2.8995582531667812E-4</v>
      </c>
    </row>
    <row r="336" spans="1:11" x14ac:dyDescent="0.25">
      <c r="A336">
        <v>153</v>
      </c>
      <c r="B336">
        <v>-29.45</v>
      </c>
      <c r="C336">
        <v>-129.56</v>
      </c>
      <c r="D336">
        <v>-29.44</v>
      </c>
      <c r="E336">
        <v>-128.71</v>
      </c>
      <c r="F336">
        <f>_10sept_0_10[[#This Row],[H_mag]]-40</f>
        <v>-69.45</v>
      </c>
      <c r="G336">
        <f>_10sept_0_10[[#This Row],[V_mag]]-40</f>
        <v>-69.44</v>
      </c>
      <c r="H336">
        <f>10^(_10sept_0_10[[#This Row],[H_mag_adj]]/20)*COS(RADIANS(_10sept_0_10[[#This Row],[H_phase]]))</f>
        <v>-2.1456636519114609E-4</v>
      </c>
      <c r="I336">
        <f>10^(_10sept_0_10[[#This Row],[H_mag_adj]]/20)*SIN(RADIANS(_10sept_0_10[[#This Row],[H_phase]]))</f>
        <v>-2.5973516607477495E-4</v>
      </c>
      <c r="J336">
        <f>10^(_10sept_0_10[[#This Row],[V_mag_adj]]/20)*COS(RADIANS(_10sept_0_10[[#This Row],[V_phase]]))</f>
        <v>-2.1093235177676049E-4</v>
      </c>
      <c r="K336">
        <f>10^(_10sept_0_10[[#This Row],[V_mag_adj]]/20)*SIN(RADIANS(_10sept_0_10[[#This Row],[V_phase]]))</f>
        <v>-2.6319246105515221E-4</v>
      </c>
    </row>
    <row r="337" spans="1:11" x14ac:dyDescent="0.25">
      <c r="A337">
        <v>154</v>
      </c>
      <c r="B337">
        <v>-28.47</v>
      </c>
      <c r="C337">
        <v>-141.78</v>
      </c>
      <c r="D337">
        <v>-28.61</v>
      </c>
      <c r="E337">
        <v>-143.19</v>
      </c>
      <c r="F337">
        <f>_10sept_0_10[[#This Row],[H_mag]]-40</f>
        <v>-68.47</v>
      </c>
      <c r="G337">
        <f>_10sept_0_10[[#This Row],[V_mag]]-40</f>
        <v>-68.61</v>
      </c>
      <c r="H337">
        <f>10^(_10sept_0_10[[#This Row],[H_mag_adj]]/20)*COS(RADIANS(_10sept_0_10[[#This Row],[H_phase]]))</f>
        <v>-2.9629486760468705E-4</v>
      </c>
      <c r="I337">
        <f>10^(_10sept_0_10[[#This Row],[H_mag_adj]]/20)*SIN(RADIANS(_10sept_0_10[[#This Row],[H_phase]]))</f>
        <v>-2.3332858835428406E-4</v>
      </c>
      <c r="J337">
        <f>10^(_10sept_0_10[[#This Row],[V_mag_adj]]/20)*COS(RADIANS(_10sept_0_10[[#This Row],[V_phase]]))</f>
        <v>-2.9711879741224401E-4</v>
      </c>
      <c r="K337">
        <f>10^(_10sept_0_10[[#This Row],[V_mag_adj]]/20)*SIN(RADIANS(_10sept_0_10[[#This Row],[V_phase]]))</f>
        <v>-2.2235414795702914E-4</v>
      </c>
    </row>
    <row r="338" spans="1:11" x14ac:dyDescent="0.25">
      <c r="A338">
        <v>155</v>
      </c>
      <c r="B338">
        <v>-27.55</v>
      </c>
      <c r="C338">
        <v>-153.30000000000001</v>
      </c>
      <c r="D338">
        <v>-27.5</v>
      </c>
      <c r="E338">
        <v>-152.5</v>
      </c>
      <c r="F338">
        <f>_10sept_0_10[[#This Row],[H_mag]]-40</f>
        <v>-67.55</v>
      </c>
      <c r="G338">
        <f>_10sept_0_10[[#This Row],[V_mag]]-40</f>
        <v>-67.5</v>
      </c>
      <c r="H338">
        <f>10^(_10sept_0_10[[#This Row],[H_mag_adj]]/20)*COS(RADIANS(_10sept_0_10[[#This Row],[H_phase]]))</f>
        <v>-3.7456917925066352E-4</v>
      </c>
      <c r="I338">
        <f>10^(_10sept_0_10[[#This Row],[H_mag_adj]]/20)*SIN(RADIANS(_10sept_0_10[[#This Row],[H_phase]]))</f>
        <v>-1.8838867097400878E-4</v>
      </c>
      <c r="J338">
        <f>10^(_10sept_0_10[[#This Row],[V_mag_adj]]/20)*COS(RADIANS(_10sept_0_10[[#This Row],[V_phase]]))</f>
        <v>-3.7404936685452934E-4</v>
      </c>
      <c r="K338">
        <f>10^(_10sept_0_10[[#This Row],[V_mag_adj]]/20)*SIN(RADIANS(_10sept_0_10[[#This Row],[V_phase]]))</f>
        <v>-1.9471777566421045E-4</v>
      </c>
    </row>
    <row r="339" spans="1:11" x14ac:dyDescent="0.25">
      <c r="A339">
        <v>156</v>
      </c>
      <c r="B339">
        <v>-26.75</v>
      </c>
      <c r="C339">
        <v>-162.62</v>
      </c>
      <c r="D339">
        <v>-26.84</v>
      </c>
      <c r="E339">
        <v>-162.19999999999999</v>
      </c>
      <c r="F339">
        <f>_10sept_0_10[[#This Row],[H_mag]]-40</f>
        <v>-66.75</v>
      </c>
      <c r="G339">
        <f>_10sept_0_10[[#This Row],[V_mag]]-40</f>
        <v>-66.84</v>
      </c>
      <c r="H339">
        <f>10^(_10sept_0_10[[#This Row],[H_mag_adj]]/20)*COS(RADIANS(_10sept_0_10[[#This Row],[H_phase]]))</f>
        <v>-4.3873799440480424E-4</v>
      </c>
      <c r="I339">
        <f>10^(_10sept_0_10[[#This Row],[H_mag_adj]]/20)*SIN(RADIANS(_10sept_0_10[[#This Row],[H_phase]]))</f>
        <v>-1.373239827900231E-4</v>
      </c>
      <c r="J339">
        <f>10^(_10sept_0_10[[#This Row],[V_mag_adj]]/20)*COS(RADIANS(_10sept_0_10[[#This Row],[V_phase]]))</f>
        <v>-4.3320750541558912E-4</v>
      </c>
      <c r="K339">
        <f>10^(_10sept_0_10[[#This Row],[V_mag_adj]]/20)*SIN(RADIANS(_10sept_0_10[[#This Row],[V_phase]]))</f>
        <v>-1.3908771380214104E-4</v>
      </c>
    </row>
    <row r="340" spans="1:11" x14ac:dyDescent="0.25">
      <c r="A340">
        <v>157</v>
      </c>
      <c r="B340">
        <v>-25.94</v>
      </c>
      <c r="C340">
        <v>-169.12</v>
      </c>
      <c r="D340">
        <v>-25.99</v>
      </c>
      <c r="E340">
        <v>-168.94</v>
      </c>
      <c r="F340">
        <f>_10sept_0_10[[#This Row],[H_mag]]-40</f>
        <v>-65.94</v>
      </c>
      <c r="G340">
        <f>_10sept_0_10[[#This Row],[V_mag]]-40</f>
        <v>-65.989999999999995</v>
      </c>
      <c r="H340">
        <f>10^(_10sept_0_10[[#This Row],[H_mag_adj]]/20)*COS(RADIANS(_10sept_0_10[[#This Row],[H_phase]]))</f>
        <v>-4.9558983896945494E-4</v>
      </c>
      <c r="I340">
        <f>10^(_10sept_0_10[[#This Row],[H_mag_adj]]/20)*SIN(RADIANS(_10sept_0_10[[#This Row],[H_phase]]))</f>
        <v>-9.5256163940890185E-5</v>
      </c>
      <c r="J340">
        <f>10^(_10sept_0_10[[#This Row],[V_mag_adj]]/20)*COS(RADIANS(_10sept_0_10[[#This Row],[V_phase]]))</f>
        <v>-4.9244522047832266E-4</v>
      </c>
      <c r="K340">
        <f>10^(_10sept_0_10[[#This Row],[V_mag_adj]]/20)*SIN(RADIANS(_10sept_0_10[[#This Row],[V_phase]]))</f>
        <v>-9.6256935355026188E-5</v>
      </c>
    </row>
    <row r="341" spans="1:11" x14ac:dyDescent="0.25">
      <c r="A341">
        <v>158</v>
      </c>
      <c r="B341">
        <v>-25.67</v>
      </c>
      <c r="C341">
        <v>-174.69</v>
      </c>
      <c r="D341">
        <v>-25.72</v>
      </c>
      <c r="E341">
        <v>-174.7</v>
      </c>
      <c r="F341">
        <f>_10sept_0_10[[#This Row],[H_mag]]-40</f>
        <v>-65.67</v>
      </c>
      <c r="G341">
        <f>_10sept_0_10[[#This Row],[V_mag]]-40</f>
        <v>-65.72</v>
      </c>
      <c r="H341">
        <f>10^(_10sept_0_10[[#This Row],[H_mag_adj]]/20)*COS(RADIANS(_10sept_0_10[[#This Row],[H_phase]]))</f>
        <v>-5.1836090723899751E-4</v>
      </c>
      <c r="I341">
        <f>10^(_10sept_0_10[[#This Row],[H_mag_adj]]/20)*SIN(RADIANS(_10sept_0_10[[#This Row],[H_phase]]))</f>
        <v>-4.8178138563532073E-5</v>
      </c>
      <c r="J341">
        <f>10^(_10sept_0_10[[#This Row],[V_mag_adj]]/20)*COS(RADIANS(_10sept_0_10[[#This Row],[V_phase]]))</f>
        <v>-5.1539390652225652E-4</v>
      </c>
      <c r="K341">
        <f>10^(_10sept_0_10[[#This Row],[V_mag_adj]]/20)*SIN(RADIANS(_10sept_0_10[[#This Row],[V_phase]]))</f>
        <v>-4.781164713362767E-5</v>
      </c>
    </row>
    <row r="342" spans="1:11" x14ac:dyDescent="0.25">
      <c r="A342">
        <v>159</v>
      </c>
      <c r="B342">
        <v>-25.61</v>
      </c>
      <c r="C342">
        <v>-179.69</v>
      </c>
      <c r="D342">
        <v>-25.5</v>
      </c>
      <c r="E342">
        <v>179.01</v>
      </c>
      <c r="F342">
        <f>_10sept_0_10[[#This Row],[H_mag]]-40</f>
        <v>-65.61</v>
      </c>
      <c r="G342">
        <f>_10sept_0_10[[#This Row],[V_mag]]-40</f>
        <v>-65.5</v>
      </c>
      <c r="H342">
        <f>10^(_10sept_0_10[[#This Row],[H_mag_adj]]/20)*COS(RADIANS(_10sept_0_10[[#This Row],[H_phase]]))</f>
        <v>-5.2419592832877982E-4</v>
      </c>
      <c r="I342">
        <f>10^(_10sept_0_10[[#This Row],[H_mag_adj]]/20)*SIN(RADIANS(_10sept_0_10[[#This Row],[H_phase]]))</f>
        <v>-2.8362005866625007E-6</v>
      </c>
      <c r="J342">
        <f>10^(_10sept_0_10[[#This Row],[V_mag_adj]]/20)*COS(RADIANS(_10sept_0_10[[#This Row],[V_phase]]))</f>
        <v>-5.3080519695852032E-4</v>
      </c>
      <c r="K342">
        <f>10^(_10sept_0_10[[#This Row],[V_mag_adj]]/20)*SIN(RADIANS(_10sept_0_10[[#This Row],[V_phase]]))</f>
        <v>9.1725682483910921E-6</v>
      </c>
    </row>
    <row r="343" spans="1:11" x14ac:dyDescent="0.25">
      <c r="A343">
        <v>160</v>
      </c>
      <c r="B343">
        <v>-25.75</v>
      </c>
      <c r="C343">
        <v>174.21</v>
      </c>
      <c r="D343">
        <v>-25.73</v>
      </c>
      <c r="E343">
        <v>174.49</v>
      </c>
      <c r="F343">
        <f>_10sept_0_10[[#This Row],[H_mag]]-40</f>
        <v>-65.75</v>
      </c>
      <c r="G343">
        <f>_10sept_0_10[[#This Row],[V_mag]]-40</f>
        <v>-65.73</v>
      </c>
      <c r="H343">
        <f>10^(_10sept_0_10[[#This Row],[H_mag_adj]]/20)*COS(RADIANS(_10sept_0_10[[#This Row],[H_phase]]))</f>
        <v>-5.1319061129189434E-4</v>
      </c>
      <c r="I343">
        <f>10^(_10sept_0_10[[#This Row],[H_mag_adj]]/20)*SIN(RADIANS(_10sept_0_10[[#This Row],[H_phase]]))</f>
        <v>5.2037510141555406E-5</v>
      </c>
      <c r="J343">
        <f>10^(_10sept_0_10[[#This Row],[V_mag_adj]]/20)*COS(RADIANS(_10sept_0_10[[#This Row],[V_phase]]))</f>
        <v>-5.1462238416862048E-4</v>
      </c>
      <c r="K343">
        <f>10^(_10sept_0_10[[#This Row],[V_mag_adj]]/20)*SIN(RADIANS(_10sept_0_10[[#This Row],[V_phase]]))</f>
        <v>4.9643152387167804E-5</v>
      </c>
    </row>
    <row r="344" spans="1:11" x14ac:dyDescent="0.25">
      <c r="A344">
        <v>161</v>
      </c>
      <c r="B344">
        <v>-26.05</v>
      </c>
      <c r="C344">
        <v>169.33</v>
      </c>
      <c r="D344">
        <v>-26.08</v>
      </c>
      <c r="E344">
        <v>169.54</v>
      </c>
      <c r="F344">
        <f>_10sept_0_10[[#This Row],[H_mag]]-40</f>
        <v>-66.05</v>
      </c>
      <c r="G344">
        <f>_10sept_0_10[[#This Row],[V_mag]]-40</f>
        <v>-66.08</v>
      </c>
      <c r="H344">
        <f>10^(_10sept_0_10[[#This Row],[H_mag_adj]]/20)*COS(RADIANS(_10sept_0_10[[#This Row],[H_phase]]))</f>
        <v>-4.896946067238034E-4</v>
      </c>
      <c r="I344">
        <f>10^(_10sept_0_10[[#This Row],[H_mag_adj]]/20)*SIN(RADIANS(_10sept_0_10[[#This Row],[H_phase]]))</f>
        <v>9.226322493375296E-5</v>
      </c>
      <c r="J344">
        <f>10^(_10sept_0_10[[#This Row],[V_mag_adj]]/20)*COS(RADIANS(_10sept_0_10[[#This Row],[V_phase]]))</f>
        <v>-4.8833989678821689E-4</v>
      </c>
      <c r="K344">
        <f>10^(_10sept_0_10[[#This Row],[V_mag_adj]]/20)*SIN(RADIANS(_10sept_0_10[[#This Row],[V_phase]]))</f>
        <v>9.0155859090284432E-5</v>
      </c>
    </row>
    <row r="345" spans="1:11" x14ac:dyDescent="0.25">
      <c r="A345">
        <v>162</v>
      </c>
      <c r="B345">
        <v>-26.91</v>
      </c>
      <c r="C345">
        <v>163.13999999999999</v>
      </c>
      <c r="D345">
        <v>-26.87</v>
      </c>
      <c r="E345">
        <v>163.46</v>
      </c>
      <c r="F345">
        <f>_10sept_0_10[[#This Row],[H_mag]]-40</f>
        <v>-66.91</v>
      </c>
      <c r="G345">
        <f>_10sept_0_10[[#This Row],[V_mag]]-40</f>
        <v>-66.87</v>
      </c>
      <c r="H345">
        <f>10^(_10sept_0_10[[#This Row],[H_mag_adj]]/20)*COS(RADIANS(_10sept_0_10[[#This Row],[H_phase]]))</f>
        <v>-4.3193593270729398E-4</v>
      </c>
      <c r="I345">
        <f>10^(_10sept_0_10[[#This Row],[H_mag_adj]]/20)*SIN(RADIANS(_10sept_0_10[[#This Row],[H_phase]]))</f>
        <v>1.3090285637392196E-4</v>
      </c>
      <c r="J345">
        <f>10^(_10sept_0_10[[#This Row],[V_mag_adj]]/20)*COS(RADIANS(_10sept_0_10[[#This Row],[V_phase]]))</f>
        <v>-4.3465736091180361E-4</v>
      </c>
      <c r="K345">
        <f>10^(_10sept_0_10[[#This Row],[V_mag_adj]]/20)*SIN(RADIANS(_10sept_0_10[[#This Row],[V_phase]]))</f>
        <v>1.2908151766848698E-4</v>
      </c>
    </row>
    <row r="346" spans="1:11" x14ac:dyDescent="0.25">
      <c r="A346">
        <v>163</v>
      </c>
      <c r="B346">
        <v>-27.83</v>
      </c>
      <c r="C346">
        <v>158.27000000000001</v>
      </c>
      <c r="D346">
        <v>-27.91</v>
      </c>
      <c r="E346">
        <v>159.46</v>
      </c>
      <c r="F346">
        <f>_10sept_0_10[[#This Row],[H_mag]]-40</f>
        <v>-67.83</v>
      </c>
      <c r="G346">
        <f>_10sept_0_10[[#This Row],[V_mag]]-40</f>
        <v>-67.91</v>
      </c>
      <c r="H346">
        <f>10^(_10sept_0_10[[#This Row],[H_mag_adj]]/20)*COS(RADIANS(_10sept_0_10[[#This Row],[H_phase]]))</f>
        <v>-3.7712656381240755E-4</v>
      </c>
      <c r="I346">
        <f>10^(_10sept_0_10[[#This Row],[H_mag_adj]]/20)*SIN(RADIANS(_10sept_0_10[[#This Row],[H_phase]]))</f>
        <v>1.5030566862097048E-4</v>
      </c>
      <c r="J346">
        <f>10^(_10sept_0_10[[#This Row],[V_mag_adj]]/20)*COS(RADIANS(_10sept_0_10[[#This Row],[V_phase]]))</f>
        <v>-3.7668137343828455E-4</v>
      </c>
      <c r="K346">
        <f>10^(_10sept_0_10[[#This Row],[V_mag_adj]]/20)*SIN(RADIANS(_10sept_0_10[[#This Row],[V_phase]]))</f>
        <v>1.4113520704967368E-4</v>
      </c>
    </row>
    <row r="347" spans="1:11" x14ac:dyDescent="0.25">
      <c r="A347">
        <v>164</v>
      </c>
      <c r="B347">
        <v>-29.18</v>
      </c>
      <c r="C347">
        <v>152.04</v>
      </c>
      <c r="D347">
        <v>-29.19</v>
      </c>
      <c r="E347">
        <v>151.07</v>
      </c>
      <c r="F347">
        <f>_10sept_0_10[[#This Row],[H_mag]]-40</f>
        <v>-69.180000000000007</v>
      </c>
      <c r="G347">
        <f>_10sept_0_10[[#This Row],[V_mag]]-40</f>
        <v>-69.19</v>
      </c>
      <c r="H347">
        <f>10^(_10sept_0_10[[#This Row],[H_mag_adj]]/20)*COS(RADIANS(_10sept_0_10[[#This Row],[H_phase]]))</f>
        <v>-3.0697004840224109E-4</v>
      </c>
      <c r="I347">
        <f>10^(_10sept_0_10[[#This Row],[H_mag_adj]]/20)*SIN(RADIANS(_10sept_0_10[[#This Row],[H_phase]]))</f>
        <v>1.6294407904125696E-4</v>
      </c>
      <c r="J347">
        <f>10^(_10sept_0_10[[#This Row],[V_mag_adj]]/20)*COS(RADIANS(_10sept_0_10[[#This Row],[V_phase]]))</f>
        <v>-3.038176124515431E-4</v>
      </c>
      <c r="K347">
        <f>10^(_10sept_0_10[[#This Row],[V_mag_adj]]/20)*SIN(RADIANS(_10sept_0_10[[#This Row],[V_phase]]))</f>
        <v>1.6792394826654008E-4</v>
      </c>
    </row>
    <row r="348" spans="1:11" x14ac:dyDescent="0.25">
      <c r="A348">
        <v>165</v>
      </c>
      <c r="B348">
        <v>-30.59</v>
      </c>
      <c r="C348">
        <v>144.16</v>
      </c>
      <c r="D348">
        <v>-30.48</v>
      </c>
      <c r="E348">
        <v>144.44999999999999</v>
      </c>
      <c r="F348">
        <f>_10sept_0_10[[#This Row],[H_mag]]-40</f>
        <v>-70.59</v>
      </c>
      <c r="G348">
        <f>_10sept_0_10[[#This Row],[V_mag]]-40</f>
        <v>-70.48</v>
      </c>
      <c r="H348">
        <f>10^(_10sept_0_10[[#This Row],[H_mag_adj]]/20)*COS(RADIANS(_10sept_0_10[[#This Row],[H_phase]]))</f>
        <v>-2.3951691890443939E-4</v>
      </c>
      <c r="I348">
        <f>10^(_10sept_0_10[[#This Row],[H_mag_adj]]/20)*SIN(RADIANS(_10sept_0_10[[#This Row],[H_phase]]))</f>
        <v>1.7299937108942082E-4</v>
      </c>
      <c r="J348">
        <f>10^(_10sept_0_10[[#This Row],[V_mag_adj]]/20)*COS(RADIANS(_10sept_0_10[[#This Row],[V_phase]]))</f>
        <v>-2.4345317914868214E-4</v>
      </c>
      <c r="K348">
        <f>10^(_10sept_0_10[[#This Row],[V_mag_adj]]/20)*SIN(RADIANS(_10sept_0_10[[#This Row],[V_phase]]))</f>
        <v>1.739742110697986E-4</v>
      </c>
    </row>
    <row r="349" spans="1:11" x14ac:dyDescent="0.25">
      <c r="A349">
        <v>166</v>
      </c>
      <c r="B349">
        <v>-32.1</v>
      </c>
      <c r="C349">
        <v>135.6</v>
      </c>
      <c r="D349">
        <v>-32.26</v>
      </c>
      <c r="E349">
        <v>137.19</v>
      </c>
      <c r="F349">
        <f>_10sept_0_10[[#This Row],[H_mag]]-40</f>
        <v>-72.099999999999994</v>
      </c>
      <c r="G349">
        <f>_10sept_0_10[[#This Row],[V_mag]]-40</f>
        <v>-72.259999999999991</v>
      </c>
      <c r="H349">
        <f>10^(_10sept_0_10[[#This Row],[H_mag_adj]]/20)*COS(RADIANS(_10sept_0_10[[#This Row],[H_phase]]))</f>
        <v>-1.774130763625451E-4</v>
      </c>
      <c r="I349">
        <f>10^(_10sept_0_10[[#This Row],[H_mag_adj]]/20)*SIN(RADIANS(_10sept_0_10[[#This Row],[H_phase]]))</f>
        <v>1.7373572033904268E-4</v>
      </c>
      <c r="J349">
        <f>10^(_10sept_0_10[[#This Row],[V_mag_adj]]/20)*COS(RADIANS(_10sept_0_10[[#This Row],[V_phase]]))</f>
        <v>-1.7884054867041446E-4</v>
      </c>
      <c r="K349">
        <f>10^(_10sept_0_10[[#This Row],[V_mag_adj]]/20)*SIN(RADIANS(_10sept_0_10[[#This Row],[V_phase]]))</f>
        <v>1.6566615228471519E-4</v>
      </c>
    </row>
    <row r="350" spans="1:11" x14ac:dyDescent="0.25">
      <c r="A350">
        <v>167</v>
      </c>
      <c r="B350">
        <v>-33.96</v>
      </c>
      <c r="C350">
        <v>126.38</v>
      </c>
      <c r="D350">
        <v>-33.67</v>
      </c>
      <c r="E350">
        <v>124.95</v>
      </c>
      <c r="F350">
        <f>_10sept_0_10[[#This Row],[H_mag]]-40</f>
        <v>-73.960000000000008</v>
      </c>
      <c r="G350">
        <f>_10sept_0_10[[#This Row],[V_mag]]-40</f>
        <v>-73.67</v>
      </c>
      <c r="H350">
        <f>10^(_10sept_0_10[[#This Row],[H_mag_adj]]/20)*COS(RADIANS(_10sept_0_10[[#This Row],[H_phase]]))</f>
        <v>-1.1889283079100507E-4</v>
      </c>
      <c r="I350">
        <f>10^(_10sept_0_10[[#This Row],[H_mag_adj]]/20)*SIN(RADIANS(_10sept_0_10[[#This Row],[H_phase]]))</f>
        <v>1.6138022143805369E-4</v>
      </c>
      <c r="J350">
        <f>10^(_10sept_0_10[[#This Row],[V_mag_adj]]/20)*COS(RADIANS(_10sept_0_10[[#This Row],[V_phase]]))</f>
        <v>-1.1872701241281801E-4</v>
      </c>
      <c r="K350">
        <f>10^(_10sept_0_10[[#This Row],[V_mag_adj]]/20)*SIN(RADIANS(_10sept_0_10[[#This Row],[V_phase]]))</f>
        <v>1.6987506938928736E-4</v>
      </c>
    </row>
    <row r="351" spans="1:11" x14ac:dyDescent="0.25">
      <c r="A351">
        <v>168</v>
      </c>
      <c r="B351">
        <v>-35.18</v>
      </c>
      <c r="C351">
        <v>116.75</v>
      </c>
      <c r="D351">
        <v>-35.479999999999997</v>
      </c>
      <c r="E351">
        <v>116.02</v>
      </c>
      <c r="F351">
        <f>_10sept_0_10[[#This Row],[H_mag]]-40</f>
        <v>-75.180000000000007</v>
      </c>
      <c r="G351">
        <f>_10sept_0_10[[#This Row],[V_mag]]-40</f>
        <v>-75.47999999999999</v>
      </c>
      <c r="H351">
        <f>10^(_10sept_0_10[[#This Row],[H_mag_adj]]/20)*COS(RADIANS(_10sept_0_10[[#This Row],[H_phase]]))</f>
        <v>-7.8398455830185206E-5</v>
      </c>
      <c r="I351">
        <f>10^(_10sept_0_10[[#This Row],[H_mag_adj]]/20)*SIN(RADIANS(_10sept_0_10[[#This Row],[H_phase]]))</f>
        <v>1.5553968614274961E-4</v>
      </c>
      <c r="J351">
        <f>10^(_10sept_0_10[[#This Row],[V_mag_adj]]/20)*COS(RADIANS(_10sept_0_10[[#This Row],[V_phase]]))</f>
        <v>-7.3816363218664617E-5</v>
      </c>
      <c r="K351">
        <f>10^(_10sept_0_10[[#This Row],[V_mag_adj]]/20)*SIN(RADIANS(_10sept_0_10[[#This Row],[V_phase]]))</f>
        <v>1.5121198523650149E-4</v>
      </c>
    </row>
    <row r="352" spans="1:11" x14ac:dyDescent="0.25">
      <c r="A352">
        <v>169</v>
      </c>
      <c r="B352">
        <v>-36.880000000000003</v>
      </c>
      <c r="C352">
        <v>107.86</v>
      </c>
      <c r="D352">
        <v>-36.64</v>
      </c>
      <c r="E352">
        <v>107.96</v>
      </c>
      <c r="F352">
        <f>_10sept_0_10[[#This Row],[H_mag]]-40</f>
        <v>-76.88</v>
      </c>
      <c r="G352">
        <f>_10sept_0_10[[#This Row],[V_mag]]-40</f>
        <v>-76.64</v>
      </c>
      <c r="H352">
        <f>10^(_10sept_0_10[[#This Row],[H_mag_adj]]/20)*COS(RADIANS(_10sept_0_10[[#This Row],[H_phase]]))</f>
        <v>-4.3924086442038621E-5</v>
      </c>
      <c r="I352">
        <f>10^(_10sept_0_10[[#This Row],[H_mag_adj]]/20)*SIN(RADIANS(_10sept_0_10[[#This Row],[H_phase]]))</f>
        <v>1.3631689703953788E-4</v>
      </c>
      <c r="J352">
        <f>10^(_10sept_0_10[[#This Row],[V_mag_adj]]/20)*COS(RADIANS(_10sept_0_10[[#This Row],[V_phase]]))</f>
        <v>-4.5399191289931828E-5</v>
      </c>
      <c r="K352">
        <f>10^(_10sept_0_10[[#This Row],[V_mag_adj]]/20)*SIN(RADIANS(_10sept_0_10[[#This Row],[V_phase]]))</f>
        <v>1.4005696868923413E-4</v>
      </c>
    </row>
    <row r="353" spans="1:11" x14ac:dyDescent="0.25">
      <c r="A353">
        <v>170</v>
      </c>
      <c r="B353">
        <v>-37.32</v>
      </c>
      <c r="C353">
        <v>100.5</v>
      </c>
      <c r="D353">
        <v>-37.25</v>
      </c>
      <c r="E353">
        <v>98.97</v>
      </c>
      <c r="F353">
        <f>_10sept_0_10[[#This Row],[H_mag]]-40</f>
        <v>-77.319999999999993</v>
      </c>
      <c r="G353">
        <f>_10sept_0_10[[#This Row],[V_mag]]-40</f>
        <v>-77.25</v>
      </c>
      <c r="H353">
        <f>10^(_10sept_0_10[[#This Row],[H_mag_adj]]/20)*COS(RADIANS(_10sept_0_10[[#This Row],[H_phase]]))</f>
        <v>-2.4810358713767252E-5</v>
      </c>
      <c r="I353">
        <f>10^(_10sept_0_10[[#This Row],[H_mag_adj]]/20)*SIN(RADIANS(_10sept_0_10[[#This Row],[H_phase]]))</f>
        <v>1.3386471654114963E-4</v>
      </c>
      <c r="J353">
        <f>10^(_10sept_0_10[[#This Row],[V_mag_adj]]/20)*COS(RADIANS(_10sept_0_10[[#This Row],[V_phase]]))</f>
        <v>-2.1399039533774898E-5</v>
      </c>
      <c r="K353">
        <f>10^(_10sept_0_10[[#This Row],[V_mag_adj]]/20)*SIN(RADIANS(_10sept_0_10[[#This Row],[V_phase]]))</f>
        <v>1.3556759200461564E-4</v>
      </c>
    </row>
    <row r="354" spans="1:11" x14ac:dyDescent="0.25">
      <c r="A354">
        <v>171</v>
      </c>
      <c r="B354">
        <v>-38.49</v>
      </c>
      <c r="C354">
        <v>98.34</v>
      </c>
      <c r="D354">
        <v>-38.619999999999997</v>
      </c>
      <c r="E354">
        <v>94.9</v>
      </c>
      <c r="F354">
        <f>_10sept_0_10[[#This Row],[H_mag]]-40</f>
        <v>-78.490000000000009</v>
      </c>
      <c r="G354">
        <f>_10sept_0_10[[#This Row],[V_mag]]-40</f>
        <v>-78.62</v>
      </c>
      <c r="H354">
        <f>10^(_10sept_0_10[[#This Row],[H_mag_adj]]/20)*COS(RADIANS(_10sept_0_10[[#This Row],[H_phase]]))</f>
        <v>-1.7258724893759293E-5</v>
      </c>
      <c r="I354">
        <f>10^(_10sept_0_10[[#This Row],[H_mag_adj]]/20)*SIN(RADIANS(_10sept_0_10[[#This Row],[H_phase]]))</f>
        <v>1.1772881641557567E-4</v>
      </c>
      <c r="J354">
        <f>10^(_10sept_0_10[[#This Row],[V_mag_adj]]/20)*COS(RADIANS(_10sept_0_10[[#This Row],[V_phase]]))</f>
        <v>-1.0012532144100318E-5</v>
      </c>
      <c r="K354">
        <f>10^(_10sept_0_10[[#This Row],[V_mag_adj]]/20)*SIN(RADIANS(_10sept_0_10[[#This Row],[V_phase]]))</f>
        <v>1.1679113386806594E-4</v>
      </c>
    </row>
    <row r="355" spans="1:11" x14ac:dyDescent="0.25">
      <c r="A355">
        <v>172</v>
      </c>
      <c r="B355">
        <v>-39.61</v>
      </c>
      <c r="C355">
        <v>98.51</v>
      </c>
      <c r="D355">
        <v>-39.36</v>
      </c>
      <c r="E355">
        <v>98.37</v>
      </c>
      <c r="F355">
        <f>_10sept_0_10[[#This Row],[H_mag]]-40</f>
        <v>-79.61</v>
      </c>
      <c r="G355">
        <f>_10sept_0_10[[#This Row],[V_mag]]-40</f>
        <v>-79.36</v>
      </c>
      <c r="H355">
        <f>10^(_10sept_0_10[[#This Row],[H_mag_adj]]/20)*COS(RADIANS(_10sept_0_10[[#This Row],[H_phase]]))</f>
        <v>-1.5477790540602602E-5</v>
      </c>
      <c r="I355">
        <f>10^(_10sept_0_10[[#This Row],[H_mag_adj]]/20)*SIN(RADIANS(_10sept_0_10[[#This Row],[H_phase]]))</f>
        <v>1.0344081236485984E-4</v>
      </c>
      <c r="J355">
        <f>10^(_10sept_0_10[[#This Row],[V_mag_adj]]/20)*COS(RADIANS(_10sept_0_10[[#This Row],[V_phase]]))</f>
        <v>-1.5669568764875473E-5</v>
      </c>
      <c r="K355">
        <f>10^(_10sept_0_10[[#This Row],[V_mag_adj]]/20)*SIN(RADIANS(_10sept_0_10[[#This Row],[V_phase]]))</f>
        <v>1.0649994448953514E-4</v>
      </c>
    </row>
    <row r="356" spans="1:11" x14ac:dyDescent="0.25">
      <c r="A356">
        <v>173</v>
      </c>
      <c r="B356">
        <v>-39.6</v>
      </c>
      <c r="C356">
        <v>110.69</v>
      </c>
      <c r="D356">
        <v>-39.06</v>
      </c>
      <c r="E356">
        <v>105.9</v>
      </c>
      <c r="F356">
        <f>_10sept_0_10[[#This Row],[H_mag]]-40</f>
        <v>-79.599999999999994</v>
      </c>
      <c r="G356">
        <f>_10sept_0_10[[#This Row],[V_mag]]-40</f>
        <v>-79.06</v>
      </c>
      <c r="H356">
        <f>10^(_10sept_0_10[[#This Row],[H_mag_adj]]/20)*COS(RADIANS(_10sept_0_10[[#This Row],[H_phase]]))</f>
        <v>-3.699626340401399E-5</v>
      </c>
      <c r="I356">
        <f>10^(_10sept_0_10[[#This Row],[H_mag_adj]]/20)*SIN(RADIANS(_10sept_0_10[[#This Row],[H_phase]]))</f>
        <v>9.7959473536624736E-5</v>
      </c>
      <c r="J356">
        <f>10^(_10sept_0_10[[#This Row],[V_mag_adj]]/20)*COS(RADIANS(_10sept_0_10[[#This Row],[V_phase]]))</f>
        <v>-3.0527125981603826E-5</v>
      </c>
      <c r="K356">
        <f>10^(_10sept_0_10[[#This Row],[V_mag_adj]]/20)*SIN(RADIANS(_10sept_0_10[[#This Row],[V_phase]]))</f>
        <v>1.0716630839600362E-4</v>
      </c>
    </row>
    <row r="357" spans="1:11" x14ac:dyDescent="0.25">
      <c r="A357">
        <v>174</v>
      </c>
      <c r="B357">
        <v>-39.450000000000003</v>
      </c>
      <c r="C357">
        <v>118.82</v>
      </c>
      <c r="D357">
        <v>-40.130000000000003</v>
      </c>
      <c r="E357">
        <v>122.77</v>
      </c>
      <c r="F357">
        <f>_10sept_0_10[[#This Row],[H_mag]]-40</f>
        <v>-79.45</v>
      </c>
      <c r="G357">
        <f>_10sept_0_10[[#This Row],[V_mag]]-40</f>
        <v>-80.13</v>
      </c>
      <c r="H357">
        <f>10^(_10sept_0_10[[#This Row],[H_mag_adj]]/20)*COS(RADIANS(_10sept_0_10[[#This Row],[H_phase]]))</f>
        <v>-5.1357121740569594E-5</v>
      </c>
      <c r="I357">
        <f>10^(_10sept_0_10[[#This Row],[H_mag_adj]]/20)*SIN(RADIANS(_10sept_0_10[[#This Row],[H_phase]]))</f>
        <v>9.3341063863914902E-5</v>
      </c>
      <c r="J357">
        <f>10^(_10sept_0_10[[#This Row],[V_mag_adj]]/20)*COS(RADIANS(_10sept_0_10[[#This Row],[V_phase]]))</f>
        <v>-5.332272866798547E-5</v>
      </c>
      <c r="K357">
        <f>10^(_10sept_0_10[[#This Row],[V_mag_adj]]/20)*SIN(RADIANS(_10sept_0_10[[#This Row],[V_phase]]))</f>
        <v>8.2835899704507932E-5</v>
      </c>
    </row>
    <row r="358" spans="1:11" x14ac:dyDescent="0.25">
      <c r="A358">
        <v>175</v>
      </c>
      <c r="B358">
        <v>-39.47</v>
      </c>
      <c r="C358">
        <v>137.19</v>
      </c>
      <c r="D358">
        <v>-39.81</v>
      </c>
      <c r="E358">
        <v>137.97</v>
      </c>
      <c r="F358">
        <f>_10sept_0_10[[#This Row],[H_mag]]-40</f>
        <v>-79.47</v>
      </c>
      <c r="G358">
        <f>_10sept_0_10[[#This Row],[V_mag]]-40</f>
        <v>-79.81</v>
      </c>
      <c r="H358">
        <f>10^(_10sept_0_10[[#This Row],[H_mag_adj]]/20)*COS(RADIANS(_10sept_0_10[[#This Row],[H_phase]]))</f>
        <v>-7.7976905013574173E-5</v>
      </c>
      <c r="I358">
        <f>10^(_10sept_0_10[[#This Row],[H_mag_adj]]/20)*SIN(RADIANS(_10sept_0_10[[#This Row],[H_phase]]))</f>
        <v>7.223268949189146E-5</v>
      </c>
      <c r="J358">
        <f>10^(_10sept_0_10[[#This Row],[V_mag_adj]]/20)*COS(RADIANS(_10sept_0_10[[#This Row],[V_phase]]))</f>
        <v>-7.5922168150985698E-5</v>
      </c>
      <c r="K358">
        <f>10^(_10sept_0_10[[#This Row],[V_mag_adj]]/20)*SIN(RADIANS(_10sept_0_10[[#This Row],[V_phase]]))</f>
        <v>6.8432642616381763E-5</v>
      </c>
    </row>
    <row r="359" spans="1:11" x14ac:dyDescent="0.25">
      <c r="A359">
        <v>176</v>
      </c>
      <c r="B359">
        <v>-39.71</v>
      </c>
      <c r="C359">
        <v>155.1</v>
      </c>
      <c r="D359">
        <v>-38.26</v>
      </c>
      <c r="E359">
        <v>151.88999999999999</v>
      </c>
      <c r="F359">
        <f>_10sept_0_10[[#This Row],[H_mag]]-40</f>
        <v>-79.710000000000008</v>
      </c>
      <c r="G359">
        <f>_10sept_0_10[[#This Row],[V_mag]]-40</f>
        <v>-78.259999999999991</v>
      </c>
      <c r="H359">
        <f>10^(_10sept_0_10[[#This Row],[H_mag_adj]]/20)*COS(RADIANS(_10sept_0_10[[#This Row],[H_phase]]))</f>
        <v>-9.3783915721612856E-5</v>
      </c>
      <c r="I359">
        <f>10^(_10sept_0_10[[#This Row],[H_mag_adj]]/20)*SIN(RADIANS(_10sept_0_10[[#This Row],[H_phase]]))</f>
        <v>4.3533044278432508E-5</v>
      </c>
      <c r="J359">
        <f>10^(_10sept_0_10[[#This Row],[V_mag_adj]]/20)*COS(RADIANS(_10sept_0_10[[#This Row],[V_phase]]))</f>
        <v>-1.0776818481234781E-4</v>
      </c>
      <c r="K359">
        <f>10^(_10sept_0_10[[#This Row],[V_mag_adj]]/20)*SIN(RADIANS(_10sept_0_10[[#This Row],[V_phase]]))</f>
        <v>5.7567025613988394E-5</v>
      </c>
    </row>
    <row r="360" spans="1:11" x14ac:dyDescent="0.25">
      <c r="A360">
        <v>177</v>
      </c>
      <c r="B360">
        <v>-38.06</v>
      </c>
      <c r="C360">
        <v>172.09</v>
      </c>
      <c r="D360">
        <v>-37.68</v>
      </c>
      <c r="E360">
        <v>170.72</v>
      </c>
      <c r="F360">
        <f>_10sept_0_10[[#This Row],[H_mag]]-40</f>
        <v>-78.06</v>
      </c>
      <c r="G360">
        <f>_10sept_0_10[[#This Row],[V_mag]]-40</f>
        <v>-77.680000000000007</v>
      </c>
      <c r="H360">
        <f>10^(_10sept_0_10[[#This Row],[H_mag_adj]]/20)*COS(RADIANS(_10sept_0_10[[#This Row],[H_phase]]))</f>
        <v>-1.2383633901060314E-4</v>
      </c>
      <c r="I360">
        <f>10^(_10sept_0_10[[#This Row],[H_mag_adj]]/20)*SIN(RADIANS(_10sept_0_10[[#This Row],[H_phase]]))</f>
        <v>1.7205742264153986E-5</v>
      </c>
      <c r="J360">
        <f>10^(_10sept_0_10[[#This Row],[V_mag_adj]]/20)*COS(RADIANS(_10sept_0_10[[#This Row],[V_phase]]))</f>
        <v>-1.2890758106149904E-4</v>
      </c>
      <c r="K360">
        <f>10^(_10sept_0_10[[#This Row],[V_mag_adj]]/20)*SIN(RADIANS(_10sept_0_10[[#This Row],[V_phase]]))</f>
        <v>2.1063224703360375E-5</v>
      </c>
    </row>
    <row r="361" spans="1:11" x14ac:dyDescent="0.25">
      <c r="A361">
        <v>178</v>
      </c>
      <c r="B361">
        <v>-36.549999999999997</v>
      </c>
      <c r="C361">
        <v>-170.75</v>
      </c>
      <c r="D361">
        <v>-36.380000000000003</v>
      </c>
      <c r="E361">
        <v>-166.29</v>
      </c>
      <c r="F361">
        <f>_10sept_0_10[[#This Row],[H_mag]]-40</f>
        <v>-76.55</v>
      </c>
      <c r="G361">
        <f>_10sept_0_10[[#This Row],[V_mag]]-40</f>
        <v>-76.38</v>
      </c>
      <c r="H361">
        <f>10^(_10sept_0_10[[#This Row],[H_mag_adj]]/20)*COS(RADIANS(_10sept_0_10[[#This Row],[H_phase]]))</f>
        <v>-1.4683025529393375E-4</v>
      </c>
      <c r="I361">
        <f>10^(_10sept_0_10[[#This Row],[H_mag_adj]]/20)*SIN(RADIANS(_10sept_0_10[[#This Row],[H_phase]]))</f>
        <v>-2.3912825562333357E-5</v>
      </c>
      <c r="J361">
        <f>10^(_10sept_0_10[[#This Row],[V_mag_adj]]/20)*COS(RADIANS(_10sept_0_10[[#This Row],[V_phase]]))</f>
        <v>-1.473826218172365E-4</v>
      </c>
      <c r="K361">
        <f>10^(_10sept_0_10[[#This Row],[V_mag_adj]]/20)*SIN(RADIANS(_10sept_0_10[[#This Row],[V_phase]]))</f>
        <v>-3.5955263319332238E-5</v>
      </c>
    </row>
    <row r="362" spans="1:11" x14ac:dyDescent="0.25">
      <c r="A362">
        <v>179</v>
      </c>
      <c r="B362">
        <v>-35.03</v>
      </c>
      <c r="C362">
        <v>-152.82</v>
      </c>
      <c r="D362">
        <v>-35</v>
      </c>
      <c r="E362">
        <v>-155.97</v>
      </c>
      <c r="F362">
        <f>_10sept_0_10[[#This Row],[H_mag]]-40</f>
        <v>-75.03</v>
      </c>
      <c r="G362">
        <f>_10sept_0_10[[#This Row],[V_mag]]-40</f>
        <v>-75</v>
      </c>
      <c r="H362">
        <f>10^(_10sept_0_10[[#This Row],[H_mag_adj]]/20)*COS(RADIANS(_10sept_0_10[[#This Row],[H_phase]]))</f>
        <v>-1.5764601503232288E-4</v>
      </c>
      <c r="I362">
        <f>10^(_10sept_0_10[[#This Row],[H_mag_adj]]/20)*SIN(RADIANS(_10sept_0_10[[#This Row],[H_phase]]))</f>
        <v>-8.0949495879781451E-5</v>
      </c>
      <c r="J362">
        <f>10^(_10sept_0_10[[#This Row],[V_mag_adj]]/20)*COS(RADIANS(_10sept_0_10[[#This Row],[V_phase]]))</f>
        <v>-1.6241601402991918E-4</v>
      </c>
      <c r="K362">
        <f>10^(_10sept_0_10[[#This Row],[V_mag_adj]]/20)*SIN(RADIANS(_10sept_0_10[[#This Row],[V_phase]]))</f>
        <v>-7.2414190517582926E-5</v>
      </c>
    </row>
    <row r="363" spans="1:11" x14ac:dyDescent="0.25">
      <c r="A363">
        <v>180</v>
      </c>
      <c r="B363">
        <v>-33.299999999999997</v>
      </c>
      <c r="C363">
        <v>-141.80000000000001</v>
      </c>
      <c r="D363">
        <v>-33.85</v>
      </c>
      <c r="E363">
        <v>-139.68</v>
      </c>
      <c r="F363">
        <f>_10sept_0_10[[#This Row],[H_mag]]-40</f>
        <v>-73.3</v>
      </c>
      <c r="G363">
        <f>_10sept_0_10[[#This Row],[V_mag]]-40</f>
        <v>-73.849999999999994</v>
      </c>
      <c r="H363">
        <f>10^(_10sept_0_10[[#This Row],[H_mag_adj]]/20)*COS(RADIANS(_10sept_0_10[[#This Row],[H_phase]]))</f>
        <v>-1.6995872598690072E-4</v>
      </c>
      <c r="I363">
        <f>10^(_10sept_0_10[[#This Row],[H_mag_adj]]/20)*SIN(RADIANS(_10sept_0_10[[#This Row],[H_phase]]))</f>
        <v>-1.3374432918680844E-4</v>
      </c>
      <c r="J363">
        <f>10^(_10sept_0_10[[#This Row],[V_mag_adj]]/20)*COS(RADIANS(_10sept_0_10[[#This Row],[V_phase]]))</f>
        <v>-1.5477724176815602E-4</v>
      </c>
      <c r="K363">
        <f>10^(_10sept_0_10[[#This Row],[V_mag_adj]]/20)*SIN(RADIANS(_10sept_0_10[[#This Row],[V_phase]]))</f>
        <v>-1.3135355853715876E-4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AD6A-C138-48D8-B6F8-030F637F8C73}">
  <dimension ref="A1:F362"/>
  <sheetViews>
    <sheetView tabSelected="1" topLeftCell="A13" workbookViewId="0">
      <selection activeCell="H9" sqref="H9"/>
    </sheetView>
  </sheetViews>
  <sheetFormatPr defaultRowHeight="15" x14ac:dyDescent="0.25"/>
  <cols>
    <col min="1" max="2" width="12.7109375" bestFit="1" customWidth="1"/>
    <col min="3" max="3" width="10.7109375" bestFit="1" customWidth="1"/>
    <col min="4" max="5" width="12.7109375" bestFit="1" customWidth="1"/>
    <col min="6" max="6" width="11" bestFit="1" customWidth="1"/>
    <col min="7" max="7" width="12.85546875" bestFit="1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7</v>
      </c>
    </row>
    <row r="2" spans="1:6" x14ac:dyDescent="0.25">
      <c r="A2">
        <f>'10'!H3+'20'!H3+'30'!H3+'40'!H3+'50'!H3</f>
        <v>3.4455138825726435E-4</v>
      </c>
      <c r="B2">
        <f>'10'!I3+'20'!I3+'30'!I3+'40'!I3+'50'!I3</f>
        <v>-2.1205156851289057E-4</v>
      </c>
      <c r="C2">
        <f>20*LOG10(SQRT((A2*A2)+(B2*B2)))</f>
        <v>-67.860003324145865</v>
      </c>
      <c r="D2">
        <f>'10'!J3+'20'!J3+'30'!J3+'40'!J3+'50'!J3</f>
        <v>3.3745157685284024E-4</v>
      </c>
      <c r="E2">
        <f>'10'!K3+'20'!K3+'30'!K3+'40'!K3+'50'!K3</f>
        <v>-2.2705619497327475E-4</v>
      </c>
      <c r="F2">
        <f>20*LOG10(SQRT((D2*D2)+(E2*E2)))</f>
        <v>-67.813907644661811</v>
      </c>
    </row>
    <row r="3" spans="1:6" x14ac:dyDescent="0.25">
      <c r="A3">
        <f>'10'!H4+'20'!H4+'30'!H4+'40'!H4+'50'!H4</f>
        <v>3.2888769770899549E-4</v>
      </c>
      <c r="B3">
        <f>'10'!I4+'20'!I4+'30'!I4+'40'!I4+'50'!I4</f>
        <v>-2.369896201886248E-4</v>
      </c>
      <c r="C3">
        <f t="shared" ref="C3:C66" si="0">20*LOG10(SQRT((A3*A3)+(B3*B3)))</f>
        <v>-67.842799792421204</v>
      </c>
      <c r="D3">
        <f>'10'!J4+'20'!J4+'30'!J4+'40'!J4+'50'!J4</f>
        <v>3.2213666732833126E-4</v>
      </c>
      <c r="E3">
        <f>'10'!K4+'20'!K4+'30'!K4+'40'!K4+'50'!K4</f>
        <v>-2.4742919445852217E-4</v>
      </c>
      <c r="F3">
        <f t="shared" ref="F3:F66" si="1">20*LOG10(SQRT((D3*D3)+(E3*E3)))</f>
        <v>-67.825338524652381</v>
      </c>
    </row>
    <row r="4" spans="1:6" x14ac:dyDescent="0.25">
      <c r="A4">
        <f>'10'!H5+'20'!H5+'30'!H5+'40'!H5+'50'!H5</f>
        <v>2.9835094445210627E-4</v>
      </c>
      <c r="B4">
        <f>'10'!I5+'20'!I5+'30'!I5+'40'!I5+'50'!I5</f>
        <v>-2.4940527026528104E-4</v>
      </c>
      <c r="C4">
        <f t="shared" si="0"/>
        <v>-68.204014646864806</v>
      </c>
      <c r="D4">
        <f>'10'!J5+'20'!J5+'30'!J5+'40'!J5+'50'!J5</f>
        <v>2.8873184912341543E-4</v>
      </c>
      <c r="E4">
        <f>'10'!K5+'20'!K5+'30'!K5+'40'!K5+'50'!K5</f>
        <v>-2.5359085133841962E-4</v>
      </c>
      <c r="F4">
        <f t="shared" si="1"/>
        <v>-68.306947832938945</v>
      </c>
    </row>
    <row r="5" spans="1:6" x14ac:dyDescent="0.25">
      <c r="A5">
        <f>'10'!H6+'20'!H6+'30'!H6+'40'!H6+'50'!H6</f>
        <v>2.7367394967794934E-4</v>
      </c>
      <c r="B5">
        <f>'10'!I6+'20'!I6+'30'!I6+'40'!I6+'50'!I6</f>
        <v>-2.4895970016226897E-4</v>
      </c>
      <c r="C5">
        <f t="shared" si="0"/>
        <v>-68.636651972728828</v>
      </c>
      <c r="D5">
        <f>'10'!J6+'20'!J6+'30'!J6+'40'!J6+'50'!J6</f>
        <v>2.9631966062811739E-4</v>
      </c>
      <c r="E5">
        <f>'10'!K6+'20'!K6+'30'!K6+'40'!K6+'50'!K6</f>
        <v>-2.6205582851803334E-4</v>
      </c>
      <c r="F5">
        <f t="shared" si="1"/>
        <v>-68.05545052198768</v>
      </c>
    </row>
    <row r="6" spans="1:6" x14ac:dyDescent="0.25">
      <c r="A6">
        <f>'10'!H7+'20'!H7+'30'!H7+'40'!H7+'50'!H7</f>
        <v>2.7453393969418307E-4</v>
      </c>
      <c r="B6">
        <f>'10'!I7+'20'!I7+'30'!I7+'40'!I7+'50'!I7</f>
        <v>-2.6315265239619669E-4</v>
      </c>
      <c r="C6">
        <f t="shared" si="0"/>
        <v>-68.397770407144066</v>
      </c>
      <c r="D6">
        <f>'10'!J7+'20'!J7+'30'!J7+'40'!J7+'50'!J7</f>
        <v>2.574394107344871E-4</v>
      </c>
      <c r="E6">
        <f>'10'!K7+'20'!K7+'30'!K7+'40'!K7+'50'!K7</f>
        <v>-2.503139202872944E-4</v>
      </c>
      <c r="F6">
        <f t="shared" si="1"/>
        <v>-68.896389137035783</v>
      </c>
    </row>
    <row r="7" spans="1:6" x14ac:dyDescent="0.25">
      <c r="A7">
        <f>'10'!H8+'20'!H8+'30'!H8+'40'!H8+'50'!H8</f>
        <v>2.2379073032295481E-4</v>
      </c>
      <c r="B7">
        <f>'10'!I8+'20'!I8+'30'!I8+'40'!I8+'50'!I8</f>
        <v>-2.2869449572681473E-4</v>
      </c>
      <c r="C7">
        <f t="shared" si="0"/>
        <v>-69.897701835356486</v>
      </c>
      <c r="D7">
        <f>'10'!J8+'20'!J8+'30'!J8+'40'!J8+'50'!J8</f>
        <v>2.163942407512879E-4</v>
      </c>
      <c r="E7">
        <f>'10'!K8+'20'!K8+'30'!K8+'40'!K8+'50'!K8</f>
        <v>-2.2988495278135433E-4</v>
      </c>
      <c r="F7">
        <f t="shared" si="1"/>
        <v>-70.014200345368295</v>
      </c>
    </row>
    <row r="8" spans="1:6" x14ac:dyDescent="0.25">
      <c r="A8">
        <f>'10'!H9+'20'!H9+'30'!H9+'40'!H9+'50'!H9</f>
        <v>2.1214193901945177E-4</v>
      </c>
      <c r="B8">
        <f>'10'!I9+'20'!I9+'30'!I9+'40'!I9+'50'!I9</f>
        <v>-1.9027623792104112E-4</v>
      </c>
      <c r="C8">
        <f t="shared" si="0"/>
        <v>-70.903945056784281</v>
      </c>
      <c r="D8">
        <f>'10'!J9+'20'!J9+'30'!J9+'40'!J9+'50'!J9</f>
        <v>2.093314550502864E-4</v>
      </c>
      <c r="E8">
        <f>'10'!K9+'20'!K9+'30'!K9+'40'!K9+'50'!K9</f>
        <v>-1.8592773431862263E-4</v>
      </c>
      <c r="F8">
        <f t="shared" si="1"/>
        <v>-71.057460920602452</v>
      </c>
    </row>
    <row r="9" spans="1:6" x14ac:dyDescent="0.25">
      <c r="A9">
        <f>'10'!H10+'20'!H10+'30'!H10+'40'!H10+'50'!H10</f>
        <v>1.7651161070718504E-4</v>
      </c>
      <c r="B9">
        <f>'10'!I10+'20'!I10+'30'!I10+'40'!I10+'50'!I10</f>
        <v>-1.2548796134874375E-4</v>
      </c>
      <c r="C9">
        <f t="shared" si="0"/>
        <v>-73.287940340291001</v>
      </c>
      <c r="D9">
        <f>'10'!J10+'20'!J10+'30'!J10+'40'!J10+'50'!J10</f>
        <v>1.5713253493061509E-4</v>
      </c>
      <c r="E9">
        <f>'10'!K10+'20'!K10+'30'!K10+'40'!K10+'50'!K10</f>
        <v>-1.2368279876552601E-4</v>
      </c>
      <c r="F9">
        <f t="shared" si="1"/>
        <v>-73.980695753901216</v>
      </c>
    </row>
    <row r="10" spans="1:6" x14ac:dyDescent="0.25">
      <c r="A10">
        <f>'10'!H11+'20'!H11+'30'!H11+'40'!H11+'50'!H11</f>
        <v>1.0293499528905636E-4</v>
      </c>
      <c r="B10">
        <f>'10'!I11+'20'!I11+'30'!I11+'40'!I11+'50'!I11</f>
        <v>-4.620986293040418E-5</v>
      </c>
      <c r="C10">
        <f t="shared" si="0"/>
        <v>-78.951386864911882</v>
      </c>
      <c r="D10">
        <f>'10'!J11+'20'!J11+'30'!J11+'40'!J11+'50'!J11</f>
        <v>1.0815816974414069E-4</v>
      </c>
      <c r="E10">
        <f>'10'!K11+'20'!K11+'30'!K11+'40'!K11+'50'!K11</f>
        <v>-4.3999414312775897E-5</v>
      </c>
      <c r="F10">
        <f t="shared" si="1"/>
        <v>-78.653723100059295</v>
      </c>
    </row>
    <row r="11" spans="1:6" x14ac:dyDescent="0.25">
      <c r="A11">
        <f>'10'!H12+'20'!H12+'30'!H12+'40'!H12+'50'!H12</f>
        <v>3.1624326059082465E-5</v>
      </c>
      <c r="B11">
        <f>'10'!I12+'20'!I12+'30'!I12+'40'!I12+'50'!I12</f>
        <v>4.3553409560729401E-5</v>
      </c>
      <c r="C11">
        <f t="shared" si="0"/>
        <v>-85.380518821160365</v>
      </c>
      <c r="D11">
        <f>'10'!J12+'20'!J12+'30'!J12+'40'!J12+'50'!J12</f>
        <v>3.3605202935021571E-5</v>
      </c>
      <c r="E11">
        <f>'10'!K12+'20'!K12+'30'!K12+'40'!K12+'50'!K12</f>
        <v>4.5297648019260346E-5</v>
      </c>
      <c r="F11">
        <f t="shared" si="1"/>
        <v>-84.974108582571517</v>
      </c>
    </row>
    <row r="12" spans="1:6" x14ac:dyDescent="0.25">
      <c r="A12">
        <f>'10'!H13+'20'!H13+'30'!H13+'40'!H13+'50'!H13</f>
        <v>-9.4390229055657114E-5</v>
      </c>
      <c r="B12">
        <f>'10'!I13+'20'!I13+'30'!I13+'40'!I13+'50'!I13</f>
        <v>1.3293402686139801E-4</v>
      </c>
      <c r="C12">
        <f t="shared" si="0"/>
        <v>-75.754291610073139</v>
      </c>
      <c r="D12">
        <f>'10'!J13+'20'!J13+'30'!J13+'40'!J13+'50'!J13</f>
        <v>-5.0964895840650273E-5</v>
      </c>
      <c r="E12">
        <f>'10'!K13+'20'!K13+'30'!K13+'40'!K13+'50'!K13</f>
        <v>1.3660766240505622E-4</v>
      </c>
      <c r="F12">
        <f t="shared" si="1"/>
        <v>-76.72455655611904</v>
      </c>
    </row>
    <row r="13" spans="1:6" x14ac:dyDescent="0.25">
      <c r="A13">
        <f>'10'!H14+'20'!H14+'30'!H14+'40'!H14+'50'!H14</f>
        <v>-1.9595278132833905E-4</v>
      </c>
      <c r="B13">
        <f>'10'!I14+'20'!I14+'30'!I14+'40'!I14+'50'!I14</f>
        <v>2.5593560695614322E-4</v>
      </c>
      <c r="C13">
        <f t="shared" si="0"/>
        <v>-69.833822478779993</v>
      </c>
      <c r="D13">
        <f>'10'!J14+'20'!J14+'30'!J14+'40'!J14+'50'!J14</f>
        <v>-1.8512184336746463E-4</v>
      </c>
      <c r="E13">
        <f>'10'!K14+'20'!K14+'30'!K14+'40'!K14+'50'!K14</f>
        <v>2.7392946162767132E-4</v>
      </c>
      <c r="F13">
        <f t="shared" si="1"/>
        <v>-69.61350249659742</v>
      </c>
    </row>
    <row r="14" spans="1:6" x14ac:dyDescent="0.25">
      <c r="A14">
        <f>'10'!H15+'20'!H15+'30'!H15+'40'!H15+'50'!H15</f>
        <v>-3.3957126878144436E-4</v>
      </c>
      <c r="B14">
        <f>'10'!I15+'20'!I15+'30'!I15+'40'!I15+'50'!I15</f>
        <v>3.7233088137331887E-4</v>
      </c>
      <c r="C14">
        <f t="shared" si="0"/>
        <v>-65.952707116020775</v>
      </c>
      <c r="D14">
        <f>'10'!J15+'20'!J15+'30'!J15+'40'!J15+'50'!J15</f>
        <v>-3.204249793356701E-4</v>
      </c>
      <c r="E14">
        <f>'10'!K15+'20'!K15+'30'!K15+'40'!K15+'50'!K15</f>
        <v>3.6981283454049472E-4</v>
      </c>
      <c r="F14">
        <f t="shared" si="1"/>
        <v>-66.208147232598165</v>
      </c>
    </row>
    <row r="15" spans="1:6" x14ac:dyDescent="0.25">
      <c r="A15">
        <f>'10'!H16+'20'!H16+'30'!H16+'40'!H16+'50'!H16</f>
        <v>-5.1167691434859583E-4</v>
      </c>
      <c r="B15">
        <f>'10'!I16+'20'!I16+'30'!I16+'40'!I16+'50'!I16</f>
        <v>5.2268546942545841E-4</v>
      </c>
      <c r="C15">
        <f t="shared" si="0"/>
        <v>-62.716353691736344</v>
      </c>
      <c r="D15">
        <f>'10'!J16+'20'!J16+'30'!J16+'40'!J16+'50'!J16</f>
        <v>-4.6725844510696302E-4</v>
      </c>
      <c r="E15">
        <f>'10'!K16+'20'!K16+'30'!K16+'40'!K16+'50'!K16</f>
        <v>5.0715794007472005E-4</v>
      </c>
      <c r="F15">
        <f t="shared" si="1"/>
        <v>-63.228132838177949</v>
      </c>
    </row>
    <row r="16" spans="1:6" x14ac:dyDescent="0.25">
      <c r="A16">
        <f>'10'!H17+'20'!H17+'30'!H17+'40'!H17+'50'!H17</f>
        <v>-6.7564629504240318E-4</v>
      </c>
      <c r="B16">
        <f>'10'!I17+'20'!I17+'30'!I17+'40'!I17+'50'!I17</f>
        <v>6.3314885210230738E-4</v>
      </c>
      <c r="C16">
        <f t="shared" si="0"/>
        <v>-60.66828989154719</v>
      </c>
      <c r="D16">
        <f>'10'!J17+'20'!J17+'30'!J17+'40'!J17+'50'!J17</f>
        <v>-6.6379570606837175E-4</v>
      </c>
      <c r="E16">
        <f>'10'!K17+'20'!K17+'30'!K17+'40'!K17+'50'!K17</f>
        <v>6.4438173708410834E-4</v>
      </c>
      <c r="F16">
        <f t="shared" si="1"/>
        <v>-60.676010446865817</v>
      </c>
    </row>
    <row r="17" spans="1:6" x14ac:dyDescent="0.25">
      <c r="A17">
        <f>'10'!H18+'20'!H18+'30'!H18+'40'!H18+'50'!H18</f>
        <v>-9.1064765321403689E-4</v>
      </c>
      <c r="B17">
        <f>'10'!I18+'20'!I18+'30'!I18+'40'!I18+'50'!I18</f>
        <v>7.3534281300602984E-4</v>
      </c>
      <c r="C17">
        <f t="shared" si="0"/>
        <v>-58.632768331253438</v>
      </c>
      <c r="D17">
        <f>'10'!J18+'20'!J18+'30'!J18+'40'!J18+'50'!J18</f>
        <v>-8.5617165028576553E-4</v>
      </c>
      <c r="E17">
        <f>'10'!K18+'20'!K18+'30'!K18+'40'!K18+'50'!K18</f>
        <v>7.2737768329411581E-4</v>
      </c>
      <c r="F17">
        <f t="shared" si="1"/>
        <v>-58.989034154313593</v>
      </c>
    </row>
    <row r="18" spans="1:6" x14ac:dyDescent="0.25">
      <c r="A18">
        <f>'10'!H19+'20'!H19+'30'!H19+'40'!H19+'50'!H19</f>
        <v>-1.1326372183722649E-3</v>
      </c>
      <c r="B18">
        <f>'10'!I19+'20'!I19+'30'!I19+'40'!I19+'50'!I19</f>
        <v>8.2932265559688251E-4</v>
      </c>
      <c r="C18">
        <f t="shared" si="0"/>
        <v>-57.053920151437261</v>
      </c>
      <c r="D18">
        <f>'10'!J19+'20'!J19+'30'!J19+'40'!J19+'50'!J19</f>
        <v>-1.1213939785603513E-3</v>
      </c>
      <c r="E18">
        <f>'10'!K19+'20'!K19+'30'!K19+'40'!K19+'50'!K19</f>
        <v>8.1239009802739942E-4</v>
      </c>
      <c r="F18">
        <f t="shared" si="1"/>
        <v>-57.172641457428448</v>
      </c>
    </row>
    <row r="19" spans="1:6" x14ac:dyDescent="0.25">
      <c r="A19">
        <f>'10'!H20+'20'!H20+'30'!H20+'40'!H20+'50'!H20</f>
        <v>-1.3933121111809775E-3</v>
      </c>
      <c r="B19">
        <f>'10'!I20+'20'!I20+'30'!I20+'40'!I20+'50'!I20</f>
        <v>8.6905317499095017E-4</v>
      </c>
      <c r="C19">
        <f t="shared" si="0"/>
        <v>-55.691879696288538</v>
      </c>
      <c r="D19">
        <f>'10'!J20+'20'!J20+'30'!J20+'40'!J20+'50'!J20</f>
        <v>-1.3871711387423958E-3</v>
      </c>
      <c r="E19">
        <f>'10'!K20+'20'!K20+'30'!K20+'40'!K20+'50'!K20</f>
        <v>8.6988307389994986E-4</v>
      </c>
      <c r="F19">
        <f t="shared" si="1"/>
        <v>-55.717128519845957</v>
      </c>
    </row>
    <row r="20" spans="1:6" x14ac:dyDescent="0.25">
      <c r="A20">
        <f>'10'!H21+'20'!H21+'30'!H21+'40'!H21+'50'!H21</f>
        <v>-1.6289673583741401E-3</v>
      </c>
      <c r="B20">
        <f>'10'!I21+'20'!I21+'30'!I21+'40'!I21+'50'!I21</f>
        <v>8.7357919892395357E-4</v>
      </c>
      <c r="C20">
        <f t="shared" si="0"/>
        <v>-54.663962955714041</v>
      </c>
      <c r="D20">
        <f>'10'!J21+'20'!J21+'30'!J21+'40'!J21+'50'!J21</f>
        <v>-1.602469161558373E-3</v>
      </c>
      <c r="E20">
        <f>'10'!K21+'20'!K21+'30'!K21+'40'!K21+'50'!K21</f>
        <v>8.64432722439253E-4</v>
      </c>
      <c r="F20">
        <f t="shared" si="1"/>
        <v>-54.79496640122435</v>
      </c>
    </row>
    <row r="21" spans="1:6" x14ac:dyDescent="0.25">
      <c r="A21">
        <f>'10'!H22+'20'!H22+'30'!H22+'40'!H22+'50'!H22</f>
        <v>-1.8801151950768279E-3</v>
      </c>
      <c r="B21">
        <f>'10'!I22+'20'!I22+'30'!I22+'40'!I22+'50'!I22</f>
        <v>7.9645889910924051E-4</v>
      </c>
      <c r="C21">
        <f t="shared" si="0"/>
        <v>-53.799493620982489</v>
      </c>
      <c r="D21">
        <f>'10'!J22+'20'!J22+'30'!J22+'40'!J22+'50'!J22</f>
        <v>-1.8692539954647328E-3</v>
      </c>
      <c r="E21">
        <f>'10'!K22+'20'!K22+'30'!K22+'40'!K22+'50'!K22</f>
        <v>7.7885685830225053E-4</v>
      </c>
      <c r="F21">
        <f t="shared" si="1"/>
        <v>-53.871389828606553</v>
      </c>
    </row>
    <row r="22" spans="1:6" x14ac:dyDescent="0.25">
      <c r="A22">
        <f>'10'!H23+'20'!H23+'30'!H23+'40'!H23+'50'!H23</f>
        <v>-2.1118195825779807E-3</v>
      </c>
      <c r="B22">
        <f>'10'!I23+'20'!I23+'30'!I23+'40'!I23+'50'!I23</f>
        <v>6.553742209022222E-4</v>
      </c>
      <c r="C22">
        <f t="shared" si="0"/>
        <v>-53.107535524312475</v>
      </c>
      <c r="D22">
        <f>'10'!J23+'20'!J23+'30'!J23+'40'!J23+'50'!J23</f>
        <v>-2.1051849431485484E-3</v>
      </c>
      <c r="E22">
        <f>'10'!K23+'20'!K23+'30'!K23+'40'!K23+'50'!K23</f>
        <v>6.5579747727991899E-4</v>
      </c>
      <c r="F22">
        <f t="shared" si="1"/>
        <v>-53.131963026313983</v>
      </c>
    </row>
    <row r="23" spans="1:6" x14ac:dyDescent="0.25">
      <c r="A23">
        <f>'10'!H24+'20'!H24+'30'!H24+'40'!H24+'50'!H24</f>
        <v>-2.2952460297999099E-3</v>
      </c>
      <c r="B23">
        <f>'10'!I24+'20'!I24+'30'!I24+'40'!I24+'50'!I24</f>
        <v>4.9177361979369134E-4</v>
      </c>
      <c r="C23">
        <f t="shared" si="0"/>
        <v>-52.588487455543394</v>
      </c>
      <c r="D23">
        <f>'10'!J24+'20'!J24+'30'!J24+'40'!J24+'50'!J24</f>
        <v>-2.2793566675880037E-3</v>
      </c>
      <c r="E23">
        <f>'10'!K24+'20'!K24+'30'!K24+'40'!K24+'50'!K24</f>
        <v>4.9443891004820697E-4</v>
      </c>
      <c r="F23">
        <f t="shared" si="1"/>
        <v>-52.644061574791429</v>
      </c>
    </row>
    <row r="24" spans="1:6" x14ac:dyDescent="0.25">
      <c r="A24">
        <f>'10'!H25+'20'!H25+'30'!H25+'40'!H25+'50'!H25</f>
        <v>-2.3963795566936744E-3</v>
      </c>
      <c r="B24">
        <f>'10'!I25+'20'!I25+'30'!I25+'40'!I25+'50'!I25</f>
        <v>2.5022892961428612E-4</v>
      </c>
      <c r="C24">
        <f t="shared" si="0"/>
        <v>-52.361791104951806</v>
      </c>
      <c r="D24">
        <f>'10'!J25+'20'!J25+'30'!J25+'40'!J25+'50'!J25</f>
        <v>-2.3972881349263171E-3</v>
      </c>
      <c r="E24">
        <f>'10'!K25+'20'!K25+'30'!K25+'40'!K25+'50'!K25</f>
        <v>2.5589873749702104E-4</v>
      </c>
      <c r="F24">
        <f t="shared" si="1"/>
        <v>-52.356389344883127</v>
      </c>
    </row>
    <row r="25" spans="1:6" x14ac:dyDescent="0.25">
      <c r="A25">
        <f>'10'!H26+'20'!H26+'30'!H26+'40'!H26+'50'!H26</f>
        <v>-2.4358171715645202E-3</v>
      </c>
      <c r="B25">
        <f>'10'!I26+'20'!I26+'30'!I26+'40'!I26+'50'!I26</f>
        <v>-6.7677257441723575E-5</v>
      </c>
      <c r="C25">
        <f t="shared" si="0"/>
        <v>-52.263754948353693</v>
      </c>
      <c r="D25">
        <f>'10'!J26+'20'!J26+'30'!J26+'40'!J26+'50'!J26</f>
        <v>-2.4495540518517742E-3</v>
      </c>
      <c r="E25">
        <f>'10'!K26+'20'!K26+'30'!K26+'40'!K26+'50'!K26</f>
        <v>-1.9837442614229536E-5</v>
      </c>
      <c r="F25">
        <f t="shared" si="1"/>
        <v>-52.217974641258124</v>
      </c>
    </row>
    <row r="26" spans="1:6" x14ac:dyDescent="0.25">
      <c r="A26">
        <f>'10'!H27+'20'!H27+'30'!H27+'40'!H27+'50'!H27</f>
        <v>-2.3952866225121329E-3</v>
      </c>
      <c r="B26">
        <f>'10'!I27+'20'!I27+'30'!I27+'40'!I27+'50'!I27</f>
        <v>-3.6097257922014612E-4</v>
      </c>
      <c r="C26">
        <f t="shared" si="0"/>
        <v>-52.315321572890134</v>
      </c>
      <c r="D26">
        <f>'10'!J27+'20'!J27+'30'!J27+'40'!J27+'50'!J27</f>
        <v>-2.4333280542150012E-3</v>
      </c>
      <c r="E26">
        <f>'10'!K27+'20'!K27+'30'!K27+'40'!K27+'50'!K27</f>
        <v>-3.515767409186953E-4</v>
      </c>
      <c r="F26">
        <f t="shared" si="1"/>
        <v>-52.186258501929572</v>
      </c>
    </row>
    <row r="27" spans="1:6" x14ac:dyDescent="0.25">
      <c r="A27">
        <f>'10'!H28+'20'!H28+'30'!H28+'40'!H28+'50'!H28</f>
        <v>-2.2914341171227891E-3</v>
      </c>
      <c r="B27">
        <f>'10'!I28+'20'!I28+'30'!I28+'40'!I28+'50'!I28</f>
        <v>-6.636128357615052E-4</v>
      </c>
      <c r="C27">
        <f t="shared" si="0"/>
        <v>-52.448074225865497</v>
      </c>
      <c r="D27">
        <f>'10'!J28+'20'!J28+'30'!J28+'40'!J28+'50'!J28</f>
        <v>-2.3019816057604373E-3</v>
      </c>
      <c r="E27">
        <f>'10'!K28+'20'!K28+'30'!K28+'40'!K28+'50'!K28</f>
        <v>-6.6089877652315853E-4</v>
      </c>
      <c r="F27">
        <f t="shared" si="1"/>
        <v>-52.413979361807634</v>
      </c>
    </row>
    <row r="28" spans="1:6" x14ac:dyDescent="0.25">
      <c r="A28">
        <f>'10'!H29+'20'!H29+'30'!H29+'40'!H29+'50'!H29</f>
        <v>-2.0639727006527171E-3</v>
      </c>
      <c r="B28">
        <f>'10'!I29+'20'!I29+'30'!I29+'40'!I29+'50'!I29</f>
        <v>-9.4895042708790123E-4</v>
      </c>
      <c r="C28">
        <f t="shared" si="0"/>
        <v>-52.873090404959143</v>
      </c>
      <c r="D28">
        <f>'10'!J29+'20'!J29+'30'!J29+'40'!J29+'50'!J29</f>
        <v>-2.0840652987712815E-3</v>
      </c>
      <c r="E28">
        <f>'10'!K29+'20'!K29+'30'!K29+'40'!K29+'50'!K29</f>
        <v>-9.4534147408255158E-4</v>
      </c>
      <c r="F28">
        <f t="shared" si="1"/>
        <v>-52.809175362135164</v>
      </c>
    </row>
    <row r="29" spans="1:6" x14ac:dyDescent="0.25">
      <c r="A29">
        <f>'10'!H30+'20'!H30+'30'!H30+'40'!H30+'50'!H30</f>
        <v>-1.7910581368966638E-3</v>
      </c>
      <c r="B29">
        <f>'10'!I30+'20'!I30+'30'!I30+'40'!I30+'50'!I30</f>
        <v>-1.2045675854464154E-3</v>
      </c>
      <c r="C29">
        <f t="shared" si="0"/>
        <v>-53.31719191783813</v>
      </c>
      <c r="D29">
        <f>'10'!J30+'20'!J30+'30'!J30+'40'!J30+'50'!J30</f>
        <v>-1.820559327967147E-3</v>
      </c>
      <c r="E29">
        <f>'10'!K30+'20'!K30+'30'!K30+'40'!K30+'50'!K30</f>
        <v>-1.2018897086710804E-3</v>
      </c>
      <c r="F29">
        <f t="shared" si="1"/>
        <v>-53.224865640095764</v>
      </c>
    </row>
    <row r="30" spans="1:6" x14ac:dyDescent="0.25">
      <c r="A30">
        <f>'10'!H31+'20'!H31+'30'!H31+'40'!H31+'50'!H31</f>
        <v>-1.4726281815044887E-3</v>
      </c>
      <c r="B30">
        <f>'10'!I31+'20'!I31+'30'!I31+'40'!I31+'50'!I31</f>
        <v>-1.3790072454695082E-3</v>
      </c>
      <c r="C30">
        <f t="shared" si="0"/>
        <v>-53.903741408813943</v>
      </c>
      <c r="D30">
        <f>'10'!J31+'20'!J31+'30'!J31+'40'!J31+'50'!J31</f>
        <v>-1.4931705350470325E-3</v>
      </c>
      <c r="E30">
        <f>'10'!K31+'20'!K31+'30'!K31+'40'!K31+'50'!K31</f>
        <v>-1.3542394423044009E-3</v>
      </c>
      <c r="F30">
        <f t="shared" si="1"/>
        <v>-53.910973083335598</v>
      </c>
    </row>
    <row r="31" spans="1:6" x14ac:dyDescent="0.25">
      <c r="A31">
        <f>'10'!H32+'20'!H32+'30'!H32+'40'!H32+'50'!H32</f>
        <v>-1.1436716514378149E-3</v>
      </c>
      <c r="B31">
        <f>'10'!I32+'20'!I32+'30'!I32+'40'!I32+'50'!I32</f>
        <v>-1.4890818415357169E-3</v>
      </c>
      <c r="C31">
        <f t="shared" si="0"/>
        <v>-54.527978114739007</v>
      </c>
      <c r="D31">
        <f>'10'!J32+'20'!J32+'30'!J32+'40'!J32+'50'!J32</f>
        <v>-1.1567294901307678E-3</v>
      </c>
      <c r="E31">
        <f>'10'!K32+'20'!K32+'30'!K32+'40'!K32+'50'!K32</f>
        <v>-1.446366686101104E-3</v>
      </c>
      <c r="F31">
        <f t="shared" si="1"/>
        <v>-54.647059174355441</v>
      </c>
    </row>
    <row r="32" spans="1:6" x14ac:dyDescent="0.25">
      <c r="A32">
        <f>'10'!H33+'20'!H33+'30'!H33+'40'!H33+'50'!H33</f>
        <v>-8.0530262747387932E-4</v>
      </c>
      <c r="B32">
        <f>'10'!I33+'20'!I33+'30'!I33+'40'!I33+'50'!I33</f>
        <v>-1.4594156559256245E-3</v>
      </c>
      <c r="C32">
        <f t="shared" si="0"/>
        <v>-55.562042326566669</v>
      </c>
      <c r="D32">
        <f>'10'!J33+'20'!J33+'30'!J33+'40'!J33+'50'!J33</f>
        <v>-8.1940892879621744E-4</v>
      </c>
      <c r="E32">
        <f>'10'!K33+'20'!K33+'30'!K33+'40'!K33+'50'!K33</f>
        <v>-1.4783938354029917E-3</v>
      </c>
      <c r="F32">
        <f t="shared" si="1"/>
        <v>-55.440777015157408</v>
      </c>
    </row>
    <row r="33" spans="1:6" x14ac:dyDescent="0.25">
      <c r="A33">
        <f>'10'!H34+'20'!H34+'30'!H34+'40'!H34+'50'!H34</f>
        <v>-4.6887521825961839E-4</v>
      </c>
      <c r="B33">
        <f>'10'!I34+'20'!I34+'30'!I34+'40'!I34+'50'!I34</f>
        <v>-1.4270916449060165E-3</v>
      </c>
      <c r="C33">
        <f t="shared" si="0"/>
        <v>-56.465772623020456</v>
      </c>
      <c r="D33">
        <f>'10'!J34+'20'!J34+'30'!J34+'40'!J34+'50'!J34</f>
        <v>-4.8961815984324567E-4</v>
      </c>
      <c r="E33">
        <f>'10'!K34+'20'!K34+'30'!K34+'40'!K34+'50'!K34</f>
        <v>-1.4268411028950287E-3</v>
      </c>
      <c r="F33">
        <f t="shared" si="1"/>
        <v>-56.429037933345441</v>
      </c>
    </row>
    <row r="34" spans="1:6" x14ac:dyDescent="0.25">
      <c r="A34">
        <f>'10'!H35+'20'!H35+'30'!H35+'40'!H35+'50'!H35</f>
        <v>-2.3059500149497488E-4</v>
      </c>
      <c r="B34">
        <f>'10'!I35+'20'!I35+'30'!I35+'40'!I35+'50'!I35</f>
        <v>-1.3136841961786567E-3</v>
      </c>
      <c r="C34">
        <f t="shared" si="0"/>
        <v>-57.498386453337105</v>
      </c>
      <c r="D34">
        <f>'10'!J35+'20'!J35+'30'!J35+'40'!J35+'50'!J35</f>
        <v>-2.3940505663946746E-4</v>
      </c>
      <c r="E34">
        <f>'10'!K35+'20'!K35+'30'!K35+'40'!K35+'50'!K35</f>
        <v>-1.3206247147190976E-3</v>
      </c>
      <c r="F34">
        <f t="shared" si="1"/>
        <v>-57.44398419976288</v>
      </c>
    </row>
    <row r="35" spans="1:6" x14ac:dyDescent="0.25">
      <c r="A35">
        <f>'10'!H36+'20'!H36+'30'!H36+'40'!H36+'50'!H36</f>
        <v>-3.6814923050225207E-5</v>
      </c>
      <c r="B35">
        <f>'10'!I36+'20'!I36+'30'!I36+'40'!I36+'50'!I36</f>
        <v>-1.1758279834604886E-3</v>
      </c>
      <c r="C35">
        <f t="shared" si="0"/>
        <v>-58.588868850265698</v>
      </c>
      <c r="D35">
        <f>'10'!J36+'20'!J36+'30'!J36+'40'!J36+'50'!J36</f>
        <v>-4.6520152498314685E-5</v>
      </c>
      <c r="E35">
        <f>'10'!K36+'20'!K36+'30'!K36+'40'!K36+'50'!K36</f>
        <v>-1.1708859969171174E-3</v>
      </c>
      <c r="F35">
        <f t="shared" si="1"/>
        <v>-58.622857690640913</v>
      </c>
    </row>
    <row r="36" spans="1:6" x14ac:dyDescent="0.25">
      <c r="A36">
        <f>'10'!H37+'20'!H37+'30'!H37+'40'!H37+'50'!H37</f>
        <v>1.1117507316429388E-4</v>
      </c>
      <c r="B36">
        <f>'10'!I37+'20'!I37+'30'!I37+'40'!I37+'50'!I37</f>
        <v>-1.0409846455932952E-3</v>
      </c>
      <c r="C36">
        <f t="shared" si="0"/>
        <v>-59.601859076126175</v>
      </c>
      <c r="D36">
        <f>'10'!J37+'20'!J37+'30'!J37+'40'!J37+'50'!J37</f>
        <v>1.0736822680358594E-4</v>
      </c>
      <c r="E36">
        <f>'10'!K37+'20'!K37+'30'!K37+'40'!K37+'50'!K37</f>
        <v>-1.0267436107312124E-3</v>
      </c>
      <c r="F36">
        <f t="shared" si="1"/>
        <v>-59.72352654620412</v>
      </c>
    </row>
    <row r="37" spans="1:6" x14ac:dyDescent="0.25">
      <c r="A37">
        <f>'10'!H38+'20'!H38+'30'!H38+'40'!H38+'50'!H38</f>
        <v>2.0150991520938251E-4</v>
      </c>
      <c r="B37">
        <f>'10'!I38+'20'!I38+'30'!I38+'40'!I38+'50'!I38</f>
        <v>-9.0687928568754456E-4</v>
      </c>
      <c r="C37">
        <f t="shared" si="0"/>
        <v>-60.639709448065503</v>
      </c>
      <c r="D37">
        <f>'10'!J38+'20'!J38+'30'!J38+'40'!J38+'50'!J38</f>
        <v>1.7512091455023157E-4</v>
      </c>
      <c r="E37">
        <f>'10'!K38+'20'!K38+'30'!K38+'40'!K38+'50'!K38</f>
        <v>-9.0571137268913565E-4</v>
      </c>
      <c r="F37">
        <f t="shared" si="1"/>
        <v>-60.700804296549585</v>
      </c>
    </row>
    <row r="38" spans="1:6" x14ac:dyDescent="0.25">
      <c r="A38">
        <f>'10'!H39+'20'!H39+'30'!H39+'40'!H39+'50'!H39</f>
        <v>2.6652901168939847E-4</v>
      </c>
      <c r="B38">
        <f>'10'!I39+'20'!I39+'30'!I39+'40'!I39+'50'!I39</f>
        <v>-8.1045868247677888E-4</v>
      </c>
      <c r="C38">
        <f t="shared" si="0"/>
        <v>-61.37939622856188</v>
      </c>
      <c r="D38">
        <f>'10'!J39+'20'!J39+'30'!J39+'40'!J39+'50'!J39</f>
        <v>2.6207447328980421E-4</v>
      </c>
      <c r="E38">
        <f>'10'!K39+'20'!K39+'30'!K39+'40'!K39+'50'!K39</f>
        <v>-8.0106436224077003E-4</v>
      </c>
      <c r="F38">
        <f t="shared" si="1"/>
        <v>-61.485049078825639</v>
      </c>
    </row>
    <row r="39" spans="1:6" x14ac:dyDescent="0.25">
      <c r="A39">
        <f>'10'!H40+'20'!H40+'30'!H40+'40'!H40+'50'!H40</f>
        <v>3.3216274642167647E-4</v>
      </c>
      <c r="B39">
        <f>'10'!I40+'20'!I40+'30'!I40+'40'!I40+'50'!I40</f>
        <v>-7.520698449430455E-4</v>
      </c>
      <c r="C39">
        <f t="shared" si="0"/>
        <v>-61.700911190165201</v>
      </c>
      <c r="D39">
        <f>'10'!J40+'20'!J40+'30'!J40+'40'!J40+'50'!J40</f>
        <v>3.0511432913901486E-4</v>
      </c>
      <c r="E39">
        <f>'10'!K40+'20'!K40+'30'!K40+'40'!K40+'50'!K40</f>
        <v>-7.2117287519013918E-4</v>
      </c>
      <c r="F39">
        <f t="shared" si="1"/>
        <v>-62.124084281841625</v>
      </c>
    </row>
    <row r="40" spans="1:6" x14ac:dyDescent="0.25">
      <c r="A40">
        <f>'10'!H41+'20'!H41+'30'!H41+'40'!H41+'50'!H41</f>
        <v>3.9518510997978298E-4</v>
      </c>
      <c r="B40">
        <f>'10'!I41+'20'!I41+'30'!I41+'40'!I41+'50'!I41</f>
        <v>-6.6962785470092094E-4</v>
      </c>
      <c r="C40">
        <f t="shared" si="0"/>
        <v>-62.185514425562062</v>
      </c>
      <c r="D40">
        <f>'10'!J41+'20'!J41+'30'!J41+'40'!J41+'50'!J41</f>
        <v>3.8548620340505765E-4</v>
      </c>
      <c r="E40">
        <f>'10'!K41+'20'!K41+'30'!K41+'40'!K41+'50'!K41</f>
        <v>-7.0172097360302131E-4</v>
      </c>
      <c r="F40">
        <f t="shared" si="1"/>
        <v>-61.931338823739438</v>
      </c>
    </row>
    <row r="41" spans="1:6" x14ac:dyDescent="0.25">
      <c r="A41">
        <f>'10'!H42+'20'!H42+'30'!H42+'40'!H42+'50'!H42</f>
        <v>4.651698981774109E-4</v>
      </c>
      <c r="B41">
        <f>'10'!I42+'20'!I42+'30'!I42+'40'!I42+'50'!I42</f>
        <v>-6.4727690894662133E-4</v>
      </c>
      <c r="C41">
        <f t="shared" si="0"/>
        <v>-61.969866711136632</v>
      </c>
      <c r="D41">
        <f>'10'!J42+'20'!J42+'30'!J42+'40'!J42+'50'!J42</f>
        <v>4.6672036940064793E-4</v>
      </c>
      <c r="E41">
        <f>'10'!K42+'20'!K42+'30'!K42+'40'!K42+'50'!K42</f>
        <v>-6.5832124646191567E-4</v>
      </c>
      <c r="F41">
        <f t="shared" si="1"/>
        <v>-61.862757600718403</v>
      </c>
    </row>
    <row r="42" spans="1:6" x14ac:dyDescent="0.25">
      <c r="A42">
        <f>'10'!H43+'20'!H43+'30'!H43+'40'!H43+'50'!H43</f>
        <v>5.4395264430870285E-4</v>
      </c>
      <c r="B42">
        <f>'10'!I43+'20'!I43+'30'!I43+'40'!I43+'50'!I43</f>
        <v>-5.9547272404695075E-4</v>
      </c>
      <c r="C42">
        <f t="shared" si="0"/>
        <v>-61.867712300626032</v>
      </c>
      <c r="D42">
        <f>'10'!J43+'20'!J43+'30'!J43+'40'!J43+'50'!J43</f>
        <v>5.3280644967726844E-4</v>
      </c>
      <c r="E42">
        <f>'10'!K43+'20'!K43+'30'!K43+'40'!K43+'50'!K43</f>
        <v>-6.0510616944505001E-4</v>
      </c>
      <c r="F42">
        <f t="shared" si="1"/>
        <v>-61.870624644389629</v>
      </c>
    </row>
    <row r="43" spans="1:6" x14ac:dyDescent="0.25">
      <c r="A43">
        <f>'10'!H44+'20'!H44+'30'!H44+'40'!H44+'50'!H44</f>
        <v>6.0996089910076627E-4</v>
      </c>
      <c r="B43">
        <f>'10'!I44+'20'!I44+'30'!I44+'40'!I44+'50'!I44</f>
        <v>-5.1319766495277661E-4</v>
      </c>
      <c r="C43">
        <f t="shared" si="0"/>
        <v>-61.969362889936448</v>
      </c>
      <c r="D43">
        <f>'10'!J44+'20'!J44+'30'!J44+'40'!J44+'50'!J44</f>
        <v>5.9764144859013313E-4</v>
      </c>
      <c r="E43">
        <f>'10'!K44+'20'!K44+'30'!K44+'40'!K44+'50'!K44</f>
        <v>-4.9933126140096857E-4</v>
      </c>
      <c r="F43">
        <f t="shared" si="1"/>
        <v>-62.171641754239403</v>
      </c>
    </row>
    <row r="44" spans="1:6" x14ac:dyDescent="0.25">
      <c r="A44">
        <f>'10'!H45+'20'!H45+'30'!H45+'40'!H45+'50'!H45</f>
        <v>6.5160081407757543E-4</v>
      </c>
      <c r="B44">
        <f>'10'!I45+'20'!I45+'30'!I45+'40'!I45+'50'!I45</f>
        <v>-3.8929224452892821E-4</v>
      </c>
      <c r="C44">
        <f t="shared" si="0"/>
        <v>-62.394779474660879</v>
      </c>
      <c r="D44">
        <f>'10'!J45+'20'!J45+'30'!J45+'40'!J45+'50'!J45</f>
        <v>6.6783594647898663E-4</v>
      </c>
      <c r="E44">
        <f>'10'!K45+'20'!K45+'30'!K45+'40'!K45+'50'!K45</f>
        <v>-3.6761555337495812E-4</v>
      </c>
      <c r="F44">
        <f t="shared" si="1"/>
        <v>-62.357147123337228</v>
      </c>
    </row>
    <row r="45" spans="1:6" x14ac:dyDescent="0.25">
      <c r="A45">
        <f>'10'!H46+'20'!H46+'30'!H46+'40'!H46+'50'!H46</f>
        <v>6.5707229421152437E-4</v>
      </c>
      <c r="B45">
        <f>'10'!I46+'20'!I46+'30'!I46+'40'!I46+'50'!I46</f>
        <v>-2.0230561492561906E-4</v>
      </c>
      <c r="C45">
        <f t="shared" si="0"/>
        <v>-63.254405262979965</v>
      </c>
      <c r="D45">
        <f>'10'!J46+'20'!J46+'30'!J46+'40'!J46+'50'!J46</f>
        <v>6.5271854981902055E-4</v>
      </c>
      <c r="E45">
        <f>'10'!K46+'20'!K46+'30'!K46+'40'!K46+'50'!K46</f>
        <v>-2.087136811988647E-4</v>
      </c>
      <c r="F45">
        <f t="shared" si="1"/>
        <v>-63.282692242503444</v>
      </c>
    </row>
    <row r="46" spans="1:6" x14ac:dyDescent="0.25">
      <c r="A46">
        <f>'10'!H47+'20'!H47+'30'!H47+'40'!H47+'50'!H47</f>
        <v>6.0378421519582948E-4</v>
      </c>
      <c r="B46">
        <f>'10'!I47+'20'!I47+'30'!I47+'40'!I47+'50'!I47</f>
        <v>4.5224366798540284E-6</v>
      </c>
      <c r="C46">
        <f t="shared" si="0"/>
        <v>-64.382121256744313</v>
      </c>
      <c r="D46">
        <f>'10'!J47+'20'!J47+'30'!J47+'40'!J47+'50'!J47</f>
        <v>5.8431293562588495E-4</v>
      </c>
      <c r="E46">
        <f>'10'!K47+'20'!K47+'30'!K47+'40'!K47+'50'!K47</f>
        <v>1.1996286785234244E-5</v>
      </c>
      <c r="F46">
        <f t="shared" si="1"/>
        <v>-64.66525979482266</v>
      </c>
    </row>
    <row r="47" spans="1:6" x14ac:dyDescent="0.25">
      <c r="A47">
        <f>'10'!H48+'20'!H48+'30'!H48+'40'!H48+'50'!H48</f>
        <v>4.5378716397341279E-4</v>
      </c>
      <c r="B47">
        <f>'10'!I48+'20'!I48+'30'!I48+'40'!I48+'50'!I48</f>
        <v>2.09612468014046E-4</v>
      </c>
      <c r="C47">
        <f t="shared" si="0"/>
        <v>-66.023029568227329</v>
      </c>
      <c r="D47">
        <f>'10'!J48+'20'!J48+'30'!J48+'40'!J48+'50'!J48</f>
        <v>4.7780890515471114E-4</v>
      </c>
      <c r="E47">
        <f>'10'!K48+'20'!K48+'30'!K48+'40'!K48+'50'!K48</f>
        <v>2.4371053764781815E-4</v>
      </c>
      <c r="F47">
        <f t="shared" si="1"/>
        <v>-65.410659106180034</v>
      </c>
    </row>
    <row r="48" spans="1:6" x14ac:dyDescent="0.25">
      <c r="A48">
        <f>'10'!H49+'20'!H49+'30'!H49+'40'!H49+'50'!H49</f>
        <v>2.6135623858978001E-4</v>
      </c>
      <c r="B48">
        <f>'10'!I49+'20'!I49+'30'!I49+'40'!I49+'50'!I49</f>
        <v>4.0866086445804869E-4</v>
      </c>
      <c r="C48">
        <f t="shared" si="0"/>
        <v>-66.28358166259558</v>
      </c>
      <c r="D48">
        <f>'10'!J49+'20'!J49+'30'!J49+'40'!J49+'50'!J49</f>
        <v>2.7304600483316229E-4</v>
      </c>
      <c r="E48">
        <f>'10'!K49+'20'!K49+'30'!K49+'40'!K49+'50'!K49</f>
        <v>4.0614180501596302E-4</v>
      </c>
      <c r="F48">
        <f t="shared" si="1"/>
        <v>-66.206848960761477</v>
      </c>
    </row>
    <row r="49" spans="1:6" x14ac:dyDescent="0.25">
      <c r="A49">
        <f>'10'!H50+'20'!H50+'30'!H50+'40'!H50+'50'!H50</f>
        <v>4.6518289401754247E-5</v>
      </c>
      <c r="B49">
        <f>'10'!I50+'20'!I50+'30'!I50+'40'!I50+'50'!I50</f>
        <v>5.2701089079613928E-4</v>
      </c>
      <c r="C49">
        <f t="shared" si="0"/>
        <v>-65.529902275605849</v>
      </c>
      <c r="D49">
        <f>'10'!J50+'20'!J50+'30'!J50+'40'!J50+'50'!J50</f>
        <v>3.766664350349241E-5</v>
      </c>
      <c r="E49">
        <f>'10'!K50+'20'!K50+'30'!K50+'40'!K50+'50'!K50</f>
        <v>5.3356858286815088E-4</v>
      </c>
      <c r="F49">
        <f t="shared" si="1"/>
        <v>-65.434605742534742</v>
      </c>
    </row>
    <row r="50" spans="1:6" x14ac:dyDescent="0.25">
      <c r="A50">
        <f>'10'!H51+'20'!H51+'30'!H51+'40'!H51+'50'!H51</f>
        <v>-1.7628070313129804E-4</v>
      </c>
      <c r="B50">
        <f>'10'!I51+'20'!I51+'30'!I51+'40'!I51+'50'!I51</f>
        <v>5.9071636037118388E-4</v>
      </c>
      <c r="C50">
        <f t="shared" si="0"/>
        <v>-64.201927410282281</v>
      </c>
      <c r="D50">
        <f>'10'!J51+'20'!J51+'30'!J51+'40'!J51+'50'!J51</f>
        <v>-1.6983395848952135E-4</v>
      </c>
      <c r="E50">
        <f>'10'!K51+'20'!K51+'30'!K51+'40'!K51+'50'!K51</f>
        <v>5.9640538661248502E-4</v>
      </c>
      <c r="F50">
        <f t="shared" si="1"/>
        <v>-64.150551365993834</v>
      </c>
    </row>
    <row r="51" spans="1:6" x14ac:dyDescent="0.25">
      <c r="A51">
        <f>'10'!H52+'20'!H52+'30'!H52+'40'!H52+'50'!H52</f>
        <v>-4.1602857898652738E-4</v>
      </c>
      <c r="B51">
        <f>'10'!I52+'20'!I52+'30'!I52+'40'!I52+'50'!I52</f>
        <v>5.7821602366312733E-4</v>
      </c>
      <c r="C51">
        <f t="shared" si="0"/>
        <v>-62.946379407724784</v>
      </c>
      <c r="D51">
        <f>'10'!J52+'20'!J52+'30'!J52+'40'!J52+'50'!J52</f>
        <v>-4.0898957386290127E-4</v>
      </c>
      <c r="E51">
        <f>'10'!K52+'20'!K52+'30'!K52+'40'!K52+'50'!K52</f>
        <v>5.7553433370059173E-4</v>
      </c>
      <c r="F51">
        <f t="shared" si="1"/>
        <v>-63.023241732696562</v>
      </c>
    </row>
    <row r="52" spans="1:6" x14ac:dyDescent="0.25">
      <c r="A52">
        <f>'10'!H53+'20'!H53+'30'!H53+'40'!H53+'50'!H53</f>
        <v>-6.2202114235124489E-4</v>
      </c>
      <c r="B52">
        <f>'10'!I53+'20'!I53+'30'!I53+'40'!I53+'50'!I53</f>
        <v>4.8102799266758482E-4</v>
      </c>
      <c r="C52">
        <f t="shared" si="0"/>
        <v>-62.088019958662535</v>
      </c>
      <c r="D52">
        <f>'10'!J53+'20'!J53+'30'!J53+'40'!J53+'50'!J53</f>
        <v>-5.7893880745868702E-4</v>
      </c>
      <c r="E52">
        <f>'10'!K53+'20'!K53+'30'!K53+'40'!K53+'50'!K53</f>
        <v>4.7238162152955592E-4</v>
      </c>
      <c r="F52">
        <f t="shared" si="1"/>
        <v>-62.531210624839623</v>
      </c>
    </row>
    <row r="53" spans="1:6" x14ac:dyDescent="0.25">
      <c r="A53">
        <f>'10'!H54+'20'!H54+'30'!H54+'40'!H54+'50'!H54</f>
        <v>-6.9724672902901185E-4</v>
      </c>
      <c r="B53">
        <f>'10'!I54+'20'!I54+'30'!I54+'40'!I54+'50'!I54</f>
        <v>3.1254065051994654E-4</v>
      </c>
      <c r="C53">
        <f t="shared" si="0"/>
        <v>-62.337101266725341</v>
      </c>
      <c r="D53">
        <f>'10'!J54+'20'!J54+'30'!J54+'40'!J54+'50'!J54</f>
        <v>-6.9724891811300763E-4</v>
      </c>
      <c r="E53">
        <f>'10'!K54+'20'!K54+'30'!K54+'40'!K54+'50'!K54</f>
        <v>2.8639438924994671E-4</v>
      </c>
      <c r="F53">
        <f t="shared" si="1"/>
        <v>-62.455157391528275</v>
      </c>
    </row>
    <row r="54" spans="1:6" x14ac:dyDescent="0.25">
      <c r="A54">
        <f>'10'!H55+'20'!H55+'30'!H55+'40'!H55+'50'!H55</f>
        <v>-7.133384651269388E-4</v>
      </c>
      <c r="B54">
        <f>'10'!I55+'20'!I55+'30'!I55+'40'!I55+'50'!I55</f>
        <v>6.9420994579336257E-5</v>
      </c>
      <c r="C54">
        <f t="shared" si="0"/>
        <v>-62.893149181857247</v>
      </c>
      <c r="D54">
        <f>'10'!J55+'20'!J55+'30'!J55+'40'!J55+'50'!J55</f>
        <v>-7.3821680887531285E-4</v>
      </c>
      <c r="E54">
        <f>'10'!K55+'20'!K55+'30'!K55+'40'!K55+'50'!K55</f>
        <v>9.1175472911401832E-5</v>
      </c>
      <c r="F54">
        <f t="shared" si="1"/>
        <v>-62.570573645925322</v>
      </c>
    </row>
    <row r="55" spans="1:6" x14ac:dyDescent="0.25">
      <c r="A55">
        <f>'10'!H56+'20'!H56+'30'!H56+'40'!H56+'50'!H56</f>
        <v>-6.6227486378957212E-4</v>
      </c>
      <c r="B55">
        <f>'10'!I56+'20'!I56+'30'!I56+'40'!I56+'50'!I56</f>
        <v>-1.2559130962249974E-4</v>
      </c>
      <c r="C55">
        <f t="shared" si="0"/>
        <v>-63.425796723518573</v>
      </c>
      <c r="D55">
        <f>'10'!J56+'20'!J56+'30'!J56+'40'!J56+'50'!J56</f>
        <v>-6.5275313068841132E-4</v>
      </c>
      <c r="E55">
        <f>'10'!K56+'20'!K56+'30'!K56+'40'!K56+'50'!K56</f>
        <v>-1.4014333008038142E-4</v>
      </c>
      <c r="F55">
        <f t="shared" si="1"/>
        <v>-63.509312499911069</v>
      </c>
    </row>
    <row r="56" spans="1:6" x14ac:dyDescent="0.25">
      <c r="A56">
        <f>'10'!H57+'20'!H57+'30'!H57+'40'!H57+'50'!H57</f>
        <v>-4.2059308269339215E-4</v>
      </c>
      <c r="B56">
        <f>'10'!I57+'20'!I57+'30'!I57+'40'!I57+'50'!I57</f>
        <v>-3.0914861201295684E-4</v>
      </c>
      <c r="C56">
        <f t="shared" si="0"/>
        <v>-65.646790679814075</v>
      </c>
      <c r="D56">
        <f>'10'!J57+'20'!J57+'30'!J57+'40'!J57+'50'!J57</f>
        <v>-4.397659468399206E-4</v>
      </c>
      <c r="E56">
        <f>'10'!K57+'20'!K57+'30'!K57+'40'!K57+'50'!K57</f>
        <v>-2.9102769824601376E-4</v>
      </c>
      <c r="F56">
        <f t="shared" si="1"/>
        <v>-65.558127395772615</v>
      </c>
    </row>
    <row r="57" spans="1:6" x14ac:dyDescent="0.25">
      <c r="A57">
        <f>'10'!H58+'20'!H58+'30'!H58+'40'!H58+'50'!H58</f>
        <v>-1.6035556686042274E-4</v>
      </c>
      <c r="B57">
        <f>'10'!I58+'20'!I58+'30'!I58+'40'!I58+'50'!I58</f>
        <v>-4.4468490420836718E-4</v>
      </c>
      <c r="C57">
        <f t="shared" si="0"/>
        <v>-66.508029811805741</v>
      </c>
      <c r="D57">
        <f>'10'!J58+'20'!J58+'30'!J58+'40'!J58+'50'!J58</f>
        <v>-1.5398686379073008E-4</v>
      </c>
      <c r="E57">
        <f>'10'!K58+'20'!K58+'30'!K58+'40'!K58+'50'!K58</f>
        <v>-4.2560198749652775E-4</v>
      </c>
      <c r="F57">
        <f t="shared" si="1"/>
        <v>-66.885661390965879</v>
      </c>
    </row>
    <row r="58" spans="1:6" x14ac:dyDescent="0.25">
      <c r="A58">
        <f>'10'!H59+'20'!H59+'30'!H59+'40'!H59+'50'!H59</f>
        <v>1.436776963275195E-4</v>
      </c>
      <c r="B58">
        <f>'10'!I59+'20'!I59+'30'!I59+'40'!I59+'50'!I59</f>
        <v>-4.9916628299267909E-4</v>
      </c>
      <c r="C58">
        <f t="shared" si="0"/>
        <v>-65.689415419706918</v>
      </c>
      <c r="D58">
        <f>'10'!J59+'20'!J59+'30'!J59+'40'!J59+'50'!J59</f>
        <v>1.272352042176717E-4</v>
      </c>
      <c r="E58">
        <f>'10'!K59+'20'!K59+'30'!K59+'40'!K59+'50'!K59</f>
        <v>-4.8741694364936488E-4</v>
      </c>
      <c r="F58">
        <f t="shared" si="1"/>
        <v>-65.955698617657887</v>
      </c>
    </row>
    <row r="59" spans="1:6" x14ac:dyDescent="0.25">
      <c r="A59">
        <f>'10'!H60+'20'!H60+'30'!H60+'40'!H60+'50'!H60</f>
        <v>4.3674256245936901E-4</v>
      </c>
      <c r="B59">
        <f>'10'!I60+'20'!I60+'30'!I60+'40'!I60+'50'!I60</f>
        <v>-4.7528624049432097E-4</v>
      </c>
      <c r="C59">
        <f t="shared" si="0"/>
        <v>-63.802379155774112</v>
      </c>
      <c r="D59">
        <f>'10'!J60+'20'!J60+'30'!J60+'40'!J60+'50'!J60</f>
        <v>4.108426245647135E-4</v>
      </c>
      <c r="E59">
        <f>'10'!K60+'20'!K60+'30'!K60+'40'!K60+'50'!K60</f>
        <v>-4.6326700668110593E-4</v>
      </c>
      <c r="F59">
        <f t="shared" si="1"/>
        <v>-64.163388503899512</v>
      </c>
    </row>
    <row r="60" spans="1:6" x14ac:dyDescent="0.25">
      <c r="A60">
        <f>'10'!H61+'20'!H61+'30'!H61+'40'!H61+'50'!H61</f>
        <v>7.5129366226672528E-4</v>
      </c>
      <c r="B60">
        <f>'10'!I61+'20'!I61+'30'!I61+'40'!I61+'50'!I61</f>
        <v>-3.7124283459252398E-4</v>
      </c>
      <c r="C60">
        <f t="shared" si="0"/>
        <v>-61.534999595165004</v>
      </c>
      <c r="D60">
        <f>'10'!J61+'20'!J61+'30'!J61+'40'!J61+'50'!J61</f>
        <v>7.1945181954516011E-4</v>
      </c>
      <c r="E60">
        <f>'10'!K61+'20'!K61+'30'!K61+'40'!K61+'50'!K61</f>
        <v>-3.6420805629100813E-4</v>
      </c>
      <c r="F60">
        <f t="shared" si="1"/>
        <v>-61.869140095939684</v>
      </c>
    </row>
    <row r="61" spans="1:6" x14ac:dyDescent="0.25">
      <c r="A61">
        <f>'10'!H62+'20'!H62+'30'!H62+'40'!H62+'50'!H62</f>
        <v>9.8001926902911707E-4</v>
      </c>
      <c r="B61">
        <f>'10'!I62+'20'!I62+'30'!I62+'40'!I62+'50'!I62</f>
        <v>-1.8080481537641283E-4</v>
      </c>
      <c r="C61">
        <f t="shared" si="0"/>
        <v>-60.029947084199968</v>
      </c>
      <c r="D61">
        <f>'10'!J62+'20'!J62+'30'!J62+'40'!J62+'50'!J62</f>
        <v>9.5955309608990115E-4</v>
      </c>
      <c r="E61">
        <f>'10'!K62+'20'!K62+'30'!K62+'40'!K62+'50'!K62</f>
        <v>-2.2640557715237678E-4</v>
      </c>
      <c r="F61">
        <f t="shared" si="1"/>
        <v>-60.123330069691747</v>
      </c>
    </row>
    <row r="62" spans="1:6" x14ac:dyDescent="0.25">
      <c r="A62">
        <f>'10'!H63+'20'!H63+'30'!H63+'40'!H63+'50'!H63</f>
        <v>1.104573926885261E-3</v>
      </c>
      <c r="B62">
        <f>'10'!I63+'20'!I63+'30'!I63+'40'!I63+'50'!I63</f>
        <v>1.8405896114611637E-5</v>
      </c>
      <c r="C62">
        <f t="shared" si="0"/>
        <v>-59.134898522157002</v>
      </c>
      <c r="D62">
        <f>'10'!J63+'20'!J63+'30'!J63+'40'!J63+'50'!J63</f>
        <v>1.1032542032891641E-3</v>
      </c>
      <c r="E62">
        <f>'10'!K63+'20'!K63+'30'!K63+'40'!K63+'50'!K63</f>
        <v>-1.2875014449452764E-5</v>
      </c>
      <c r="F62">
        <f t="shared" si="1"/>
        <v>-59.145896761086206</v>
      </c>
    </row>
    <row r="63" spans="1:6" x14ac:dyDescent="0.25">
      <c r="A63">
        <f>'10'!H64+'20'!H64+'30'!H64+'40'!H64+'50'!H64</f>
        <v>1.1355630113496103E-3</v>
      </c>
      <c r="B63">
        <f>'10'!I64+'20'!I64+'30'!I64+'40'!I64+'50'!I64</f>
        <v>2.3066698571572023E-4</v>
      </c>
      <c r="C63">
        <f t="shared" si="0"/>
        <v>-58.720175789687723</v>
      </c>
      <c r="D63">
        <f>'10'!J64+'20'!J64+'30'!J64+'40'!J64+'50'!J64</f>
        <v>1.1465375855491274E-3</v>
      </c>
      <c r="E63">
        <f>'10'!K64+'20'!K64+'30'!K64+'40'!K64+'50'!K64</f>
        <v>2.1764890717245925E-4</v>
      </c>
      <c r="F63">
        <f t="shared" si="1"/>
        <v>-58.658485676164347</v>
      </c>
    </row>
    <row r="64" spans="1:6" x14ac:dyDescent="0.25">
      <c r="A64">
        <f>'10'!H65+'20'!H65+'30'!H65+'40'!H65+'50'!H65</f>
        <v>1.0719412780340943E-3</v>
      </c>
      <c r="B64">
        <f>'10'!I65+'20'!I65+'30'!I65+'40'!I65+'50'!I65</f>
        <v>4.6273089550081224E-4</v>
      </c>
      <c r="C64">
        <f t="shared" si="0"/>
        <v>-58.654474362081501</v>
      </c>
      <c r="D64">
        <f>'10'!J65+'20'!J65+'30'!J65+'40'!J65+'50'!J65</f>
        <v>1.0702218697965856E-3</v>
      </c>
      <c r="E64">
        <f>'10'!K65+'20'!K65+'30'!K65+'40'!K65+'50'!K65</f>
        <v>4.3282863502170488E-4</v>
      </c>
      <c r="F64">
        <f t="shared" si="1"/>
        <v>-58.752625584431755</v>
      </c>
    </row>
    <row r="65" spans="1:6" x14ac:dyDescent="0.25">
      <c r="A65">
        <f>'10'!H66+'20'!H66+'30'!H66+'40'!H66+'50'!H66</f>
        <v>9.2719579994660474E-4</v>
      </c>
      <c r="B65">
        <f>'10'!I66+'20'!I66+'30'!I66+'40'!I66+'50'!I66</f>
        <v>6.4859444166626471E-4</v>
      </c>
      <c r="C65">
        <f t="shared" si="0"/>
        <v>-58.92665595261272</v>
      </c>
      <c r="D65">
        <f>'10'!J66+'20'!J66+'30'!J66+'40'!J66+'50'!J66</f>
        <v>9.2280349741908707E-4</v>
      </c>
      <c r="E65">
        <f>'10'!K66+'20'!K66+'30'!K66+'40'!K66+'50'!K66</f>
        <v>6.3765891054783606E-4</v>
      </c>
      <c r="F65">
        <f t="shared" si="1"/>
        <v>-59.002588860238177</v>
      </c>
    </row>
    <row r="66" spans="1:6" x14ac:dyDescent="0.25">
      <c r="A66">
        <f>'10'!H67+'20'!H67+'30'!H67+'40'!H67+'50'!H67</f>
        <v>6.6575900051511728E-4</v>
      </c>
      <c r="B66">
        <f>'10'!I67+'20'!I67+'30'!I67+'40'!I67+'50'!I67</f>
        <v>7.7674808489230668E-4</v>
      </c>
      <c r="C66">
        <f t="shared" si="0"/>
        <v>-59.802306254082218</v>
      </c>
      <c r="D66">
        <f>'10'!J67+'20'!J67+'30'!J67+'40'!J67+'50'!J67</f>
        <v>6.7346002951312618E-4</v>
      </c>
      <c r="E66">
        <f>'10'!K67+'20'!K67+'30'!K67+'40'!K67+'50'!K67</f>
        <v>7.7511906057440617E-4</v>
      </c>
      <c r="F66">
        <f t="shared" si="1"/>
        <v>-59.770119149786737</v>
      </c>
    </row>
    <row r="67" spans="1:6" x14ac:dyDescent="0.25">
      <c r="A67">
        <f>'10'!H68+'20'!H68+'30'!H68+'40'!H68+'50'!H68</f>
        <v>4.1246544310793466E-4</v>
      </c>
      <c r="B67">
        <f>'10'!I68+'20'!I68+'30'!I68+'40'!I68+'50'!I68</f>
        <v>8.2474127944245608E-4</v>
      </c>
      <c r="C67">
        <f t="shared" ref="C67:C130" si="2">20*LOG10(SQRT((A67*A67)+(B67*B67)))</f>
        <v>-60.704145824858216</v>
      </c>
      <c r="D67">
        <f>'10'!J68+'20'!J68+'30'!J68+'40'!J68+'50'!J68</f>
        <v>4.5418493935915475E-4</v>
      </c>
      <c r="E67">
        <f>'10'!K68+'20'!K68+'30'!K68+'40'!K68+'50'!K68</f>
        <v>8.1509031839535216E-4</v>
      </c>
      <c r="F67">
        <f t="shared" ref="F67:F130" si="3">20*LOG10(SQRT((D67*D67)+(E67*E67)))</f>
        <v>-60.60153309835308</v>
      </c>
    </row>
    <row r="68" spans="1:6" x14ac:dyDescent="0.25">
      <c r="A68">
        <f>'10'!H69+'20'!H69+'30'!H69+'40'!H69+'50'!H69</f>
        <v>1.5528503041665153E-4</v>
      </c>
      <c r="B68">
        <f>'10'!I69+'20'!I69+'30'!I69+'40'!I69+'50'!I69</f>
        <v>7.7039528032740126E-4</v>
      </c>
      <c r="C68">
        <f t="shared" si="2"/>
        <v>-62.092770115354448</v>
      </c>
      <c r="D68">
        <f>'10'!J69+'20'!J69+'30'!J69+'40'!J69+'50'!J69</f>
        <v>1.5612655239579217E-4</v>
      </c>
      <c r="E68">
        <f>'10'!K69+'20'!K69+'30'!K69+'40'!K69+'50'!K69</f>
        <v>7.5632387003972867E-4</v>
      </c>
      <c r="F68">
        <f t="shared" si="3"/>
        <v>-62.244614209318677</v>
      </c>
    </row>
    <row r="69" spans="1:6" x14ac:dyDescent="0.25">
      <c r="A69">
        <f>'10'!H70+'20'!H70+'30'!H70+'40'!H70+'50'!H70</f>
        <v>-9.5165629216196264E-5</v>
      </c>
      <c r="B69">
        <f>'10'!I70+'20'!I70+'30'!I70+'40'!I70+'50'!I70</f>
        <v>6.2059404577227879E-4</v>
      </c>
      <c r="C69">
        <f t="shared" si="2"/>
        <v>-64.042905779995792</v>
      </c>
      <c r="D69">
        <f>'10'!J70+'20'!J70+'30'!J70+'40'!J70+'50'!J70</f>
        <v>-8.7232250208587486E-5</v>
      </c>
      <c r="E69">
        <f>'10'!K70+'20'!K70+'30'!K70+'40'!K70+'50'!K70</f>
        <v>6.3409349638113006E-4</v>
      </c>
      <c r="F69">
        <f t="shared" si="3"/>
        <v>-63.875509675764583</v>
      </c>
    </row>
    <row r="70" spans="1:6" x14ac:dyDescent="0.25">
      <c r="A70">
        <f>'10'!H71+'20'!H71+'30'!H71+'40'!H71+'50'!H71</f>
        <v>-2.9765618164962003E-4</v>
      </c>
      <c r="B70">
        <f>'10'!I71+'20'!I71+'30'!I71+'40'!I71+'50'!I71</f>
        <v>4.1657031969275898E-4</v>
      </c>
      <c r="C70">
        <f t="shared" si="2"/>
        <v>-65.814832166231142</v>
      </c>
      <c r="D70">
        <f>'10'!J71+'20'!J71+'30'!J71+'40'!J71+'50'!J71</f>
        <v>-2.7812972304652403E-4</v>
      </c>
      <c r="E70">
        <f>'10'!K71+'20'!K71+'30'!K71+'40'!K71+'50'!K71</f>
        <v>4.5177616553542617E-4</v>
      </c>
      <c r="F70">
        <f t="shared" si="3"/>
        <v>-65.505866394099101</v>
      </c>
    </row>
    <row r="71" spans="1:6" x14ac:dyDescent="0.25">
      <c r="A71">
        <f>'10'!H72+'20'!H72+'30'!H72+'40'!H72+'50'!H72</f>
        <v>-4.0020348552585158E-4</v>
      </c>
      <c r="B71">
        <f>'10'!I72+'20'!I72+'30'!I72+'40'!I72+'50'!I72</f>
        <v>1.769957182535098E-4</v>
      </c>
      <c r="C71">
        <f t="shared" si="2"/>
        <v>-67.178531884641131</v>
      </c>
      <c r="D71">
        <f>'10'!J72+'20'!J72+'30'!J72+'40'!J72+'50'!J72</f>
        <v>-4.0196053667383914E-4</v>
      </c>
      <c r="E71">
        <f>'10'!K72+'20'!K72+'30'!K72+'40'!K72+'50'!K72</f>
        <v>2.0038688175864097E-4</v>
      </c>
      <c r="F71">
        <f t="shared" si="3"/>
        <v>-66.952355924083193</v>
      </c>
    </row>
    <row r="72" spans="1:6" x14ac:dyDescent="0.25">
      <c r="A72">
        <f>'10'!H73+'20'!H73+'30'!H73+'40'!H73+'50'!H73</f>
        <v>-4.3092691039053443E-4</v>
      </c>
      <c r="B72">
        <f>'10'!I73+'20'!I73+'30'!I73+'40'!I73+'50'!I73</f>
        <v>-1.1004932164885141E-4</v>
      </c>
      <c r="C72">
        <f t="shared" si="2"/>
        <v>-67.037542702753342</v>
      </c>
      <c r="D72">
        <f>'10'!J73+'20'!J73+'30'!J73+'40'!J73+'50'!J73</f>
        <v>-4.2907857782343174E-4</v>
      </c>
      <c r="E72">
        <f>'10'!K73+'20'!K73+'30'!K73+'40'!K73+'50'!K73</f>
        <v>-5.0638186341950319E-5</v>
      </c>
      <c r="F72">
        <f t="shared" si="3"/>
        <v>-67.28919302913134</v>
      </c>
    </row>
    <row r="73" spans="1:6" x14ac:dyDescent="0.25">
      <c r="A73">
        <f>'10'!H74+'20'!H74+'30'!H74+'40'!H74+'50'!H74</f>
        <v>-3.7027852465908119E-4</v>
      </c>
      <c r="B73">
        <f>'10'!I74+'20'!I74+'30'!I74+'40'!I74+'50'!I74</f>
        <v>-3.2801118093943955E-4</v>
      </c>
      <c r="C73">
        <f t="shared" si="2"/>
        <v>-66.113704310391142</v>
      </c>
      <c r="D73">
        <f>'10'!J74+'20'!J74+'30'!J74+'40'!J74+'50'!J74</f>
        <v>-3.9745119403632732E-4</v>
      </c>
      <c r="E73">
        <f>'10'!K74+'20'!K74+'30'!K74+'40'!K74+'50'!K74</f>
        <v>-3.1972055931446725E-4</v>
      </c>
      <c r="F73">
        <f t="shared" si="3"/>
        <v>-65.847115893306608</v>
      </c>
    </row>
    <row r="74" spans="1:6" x14ac:dyDescent="0.25">
      <c r="A74">
        <f>'10'!H75+'20'!H75+'30'!H75+'40'!H75+'50'!H75</f>
        <v>-2.6787214860302382E-4</v>
      </c>
      <c r="B74">
        <f>'10'!I75+'20'!I75+'30'!I75+'40'!I75+'50'!I75</f>
        <v>-5.1403160785974417E-4</v>
      </c>
      <c r="C74">
        <f t="shared" si="2"/>
        <v>-64.736814272192547</v>
      </c>
      <c r="D74">
        <f>'10'!J75+'20'!J75+'30'!J75+'40'!J75+'50'!J75</f>
        <v>-2.9969546336579853E-4</v>
      </c>
      <c r="E74">
        <f>'10'!K75+'20'!K75+'30'!K75+'40'!K75+'50'!K75</f>
        <v>-5.0470755653925703E-4</v>
      </c>
      <c r="F74">
        <f t="shared" si="3"/>
        <v>-64.627514157581643</v>
      </c>
    </row>
    <row r="75" spans="1:6" x14ac:dyDescent="0.25">
      <c r="A75">
        <f>'10'!H76+'20'!H76+'30'!H76+'40'!H76+'50'!H76</f>
        <v>-1.6917406816565456E-4</v>
      </c>
      <c r="B75">
        <f>'10'!I76+'20'!I76+'30'!I76+'40'!I76+'50'!I76</f>
        <v>-6.0113959885637496E-4</v>
      </c>
      <c r="C75">
        <f t="shared" si="2"/>
        <v>-64.089479958778654</v>
      </c>
      <c r="D75">
        <f>'10'!J76+'20'!J76+'30'!J76+'40'!J76+'50'!J76</f>
        <v>-1.929760311695681E-4</v>
      </c>
      <c r="E75">
        <f>'10'!K76+'20'!K76+'30'!K76+'40'!K76+'50'!K76</f>
        <v>-6.1494854398022928E-4</v>
      </c>
      <c r="F75">
        <f t="shared" si="3"/>
        <v>-63.815319810302057</v>
      </c>
    </row>
    <row r="76" spans="1:6" x14ac:dyDescent="0.25">
      <c r="A76">
        <f>'10'!H77+'20'!H77+'30'!H77+'40'!H77+'50'!H77</f>
        <v>-5.7399208820744683E-5</v>
      </c>
      <c r="B76">
        <f>'10'!I77+'20'!I77+'30'!I77+'40'!I77+'50'!I77</f>
        <v>-6.2766272111426224E-4</v>
      </c>
      <c r="C76">
        <f t="shared" si="2"/>
        <v>-64.009304522648833</v>
      </c>
      <c r="D76">
        <f>'10'!J77+'20'!J77+'30'!J77+'40'!J77+'50'!J77</f>
        <v>-7.6692671036525828E-5</v>
      </c>
      <c r="E76">
        <f>'10'!K77+'20'!K77+'30'!K77+'40'!K77+'50'!K77</f>
        <v>-6.4687622547159106E-4</v>
      </c>
      <c r="F76">
        <f t="shared" si="3"/>
        <v>-63.722956313056116</v>
      </c>
    </row>
    <row r="77" spans="1:6" x14ac:dyDescent="0.25">
      <c r="A77">
        <f>'10'!H78+'20'!H78+'30'!H78+'40'!H78+'50'!H78</f>
        <v>5.0035888725175027E-5</v>
      </c>
      <c r="B77">
        <f>'10'!I78+'20'!I78+'30'!I78+'40'!I78+'50'!I78</f>
        <v>-5.8128004006014812E-4</v>
      </c>
      <c r="C77">
        <f t="shared" si="2"/>
        <v>-64.680231112721643</v>
      </c>
      <c r="D77">
        <f>'10'!J78+'20'!J78+'30'!J78+'40'!J78+'50'!J78</f>
        <v>3.7951594978697891E-5</v>
      </c>
      <c r="E77">
        <f>'10'!K78+'20'!K78+'30'!K78+'40'!K78+'50'!K78</f>
        <v>-5.6117333836574828E-4</v>
      </c>
      <c r="F77">
        <f t="shared" si="3"/>
        <v>-64.998241449810919</v>
      </c>
    </row>
    <row r="78" spans="1:6" x14ac:dyDescent="0.25">
      <c r="A78">
        <f>'10'!H79+'20'!H79+'30'!H79+'40'!H79+'50'!H79</f>
        <v>1.4483467557500007E-4</v>
      </c>
      <c r="B78">
        <f>'10'!I79+'20'!I79+'30'!I79+'40'!I79+'50'!I79</f>
        <v>-4.2247950300426771E-4</v>
      </c>
      <c r="C78">
        <f t="shared" si="2"/>
        <v>-67.001310915392068</v>
      </c>
      <c r="D78">
        <f>'10'!J79+'20'!J79+'30'!J79+'40'!J79+'50'!J79</f>
        <v>1.2485515507581086E-4</v>
      </c>
      <c r="E78">
        <f>'10'!K79+'20'!K79+'30'!K79+'40'!K79+'50'!K79</f>
        <v>-4.0962890900984395E-4</v>
      </c>
      <c r="F78">
        <f t="shared" si="3"/>
        <v>-67.366370125229224</v>
      </c>
    </row>
    <row r="79" spans="1:6" x14ac:dyDescent="0.25">
      <c r="A79">
        <f>'10'!H80+'20'!H80+'30'!H80+'40'!H80+'50'!H80</f>
        <v>1.833081749307238E-4</v>
      </c>
      <c r="B79">
        <f>'10'!I80+'20'!I80+'30'!I80+'40'!I80+'50'!I80</f>
        <v>-2.012022940822471E-4</v>
      </c>
      <c r="C79">
        <f t="shared" si="2"/>
        <v>-71.302741105651563</v>
      </c>
      <c r="D79">
        <f>'10'!J80+'20'!J80+'30'!J80+'40'!J80+'50'!J80</f>
        <v>2.0655463246449231E-4</v>
      </c>
      <c r="E79">
        <f>'10'!K80+'20'!K80+'30'!K80+'40'!K80+'50'!K80</f>
        <v>-2.2354020409675387E-4</v>
      </c>
      <c r="F79">
        <f t="shared" si="3"/>
        <v>-70.33224711120674</v>
      </c>
    </row>
    <row r="80" spans="1:6" x14ac:dyDescent="0.25">
      <c r="A80">
        <f>'10'!H81+'20'!H81+'30'!H81+'40'!H81+'50'!H81</f>
        <v>2.0121038219337195E-4</v>
      </c>
      <c r="B80">
        <f>'10'!I81+'20'!I81+'30'!I81+'40'!I81+'50'!I81</f>
        <v>6.1117453677475759E-5</v>
      </c>
      <c r="C80">
        <f t="shared" si="2"/>
        <v>-73.543718232086363</v>
      </c>
      <c r="D80">
        <f>'10'!J81+'20'!J81+'30'!J81+'40'!J81+'50'!J81</f>
        <v>2.37099175076769E-4</v>
      </c>
      <c r="E80">
        <f>'10'!K81+'20'!K81+'30'!K81+'40'!K81+'50'!K81</f>
        <v>4.0078571581957903E-5</v>
      </c>
      <c r="F80">
        <f t="shared" si="3"/>
        <v>-72.379045568400386</v>
      </c>
    </row>
    <row r="81" spans="1:6" x14ac:dyDescent="0.25">
      <c r="A81">
        <f>'10'!H82+'20'!H82+'30'!H82+'40'!H82+'50'!H82</f>
        <v>1.5189264692368329E-4</v>
      </c>
      <c r="B81">
        <f>'10'!I82+'20'!I82+'30'!I82+'40'!I82+'50'!I82</f>
        <v>3.2519836315320289E-4</v>
      </c>
      <c r="C81">
        <f t="shared" si="2"/>
        <v>-68.899986635993699</v>
      </c>
      <c r="D81">
        <f>'10'!J82+'20'!J82+'30'!J82+'40'!J82+'50'!J82</f>
        <v>1.7364233567479775E-4</v>
      </c>
      <c r="E81">
        <f>'10'!K82+'20'!K82+'30'!K82+'40'!K82+'50'!K82</f>
        <v>3.0589487089553453E-4</v>
      </c>
      <c r="F81">
        <f t="shared" si="3"/>
        <v>-69.075483897685586</v>
      </c>
    </row>
    <row r="82" spans="1:6" x14ac:dyDescent="0.25">
      <c r="A82">
        <f>'10'!H83+'20'!H83+'30'!H83+'40'!H83+'50'!H83</f>
        <v>3.1581001103472275E-5</v>
      </c>
      <c r="B82">
        <f>'10'!I83+'20'!I83+'30'!I83+'40'!I83+'50'!I83</f>
        <v>5.0209855477183966E-4</v>
      </c>
      <c r="C82">
        <f t="shared" si="2"/>
        <v>-65.967073086113913</v>
      </c>
      <c r="D82">
        <f>'10'!J83+'20'!J83+'30'!J83+'40'!J83+'50'!J83</f>
        <v>5.9426303115067778E-5</v>
      </c>
      <c r="E82">
        <f>'10'!K83+'20'!K83+'30'!K83+'40'!K83+'50'!K83</f>
        <v>5.3411901867003264E-4</v>
      </c>
      <c r="F82">
        <f t="shared" si="3"/>
        <v>-65.393808388733405</v>
      </c>
    </row>
    <row r="83" spans="1:6" x14ac:dyDescent="0.25">
      <c r="A83">
        <f>'10'!H84+'20'!H84+'30'!H84+'40'!H84+'50'!H84</f>
        <v>-1.2427097100089829E-4</v>
      </c>
      <c r="B83">
        <f>'10'!I84+'20'!I84+'30'!I84+'40'!I84+'50'!I84</f>
        <v>7.0667617990472658E-4</v>
      </c>
      <c r="C83">
        <f t="shared" si="2"/>
        <v>-62.883323600534347</v>
      </c>
      <c r="D83">
        <f>'10'!J84+'20'!J84+'30'!J84+'40'!J84+'50'!J84</f>
        <v>-9.8187934759004156E-5</v>
      </c>
      <c r="E83">
        <f>'10'!K84+'20'!K84+'30'!K84+'40'!K84+'50'!K84</f>
        <v>7.1070807233773736E-4</v>
      </c>
      <c r="F83">
        <f t="shared" si="3"/>
        <v>-62.884063153501437</v>
      </c>
    </row>
    <row r="84" spans="1:6" x14ac:dyDescent="0.25">
      <c r="A84">
        <f>'10'!H85+'20'!H85+'30'!H85+'40'!H85+'50'!H85</f>
        <v>-3.2586155144570148E-4</v>
      </c>
      <c r="B84">
        <f>'10'!I85+'20'!I85+'30'!I85+'40'!I85+'50'!I85</f>
        <v>7.9642843926351246E-4</v>
      </c>
      <c r="C84">
        <f t="shared" si="2"/>
        <v>-61.304843154370104</v>
      </c>
      <c r="D84">
        <f>'10'!J85+'20'!J85+'30'!J85+'40'!J85+'50'!J85</f>
        <v>-2.9040718068893583E-4</v>
      </c>
      <c r="E84">
        <f>'10'!K85+'20'!K85+'30'!K85+'40'!K85+'50'!K85</f>
        <v>7.891653809766828E-4</v>
      </c>
      <c r="F84">
        <f t="shared" si="3"/>
        <v>-61.505079053159363</v>
      </c>
    </row>
    <row r="85" spans="1:6" x14ac:dyDescent="0.25">
      <c r="A85">
        <f>'10'!H86+'20'!H86+'30'!H86+'40'!H86+'50'!H86</f>
        <v>-5.295780725967904E-4</v>
      </c>
      <c r="B85">
        <f>'10'!I86+'20'!I86+'30'!I86+'40'!I86+'50'!I86</f>
        <v>7.7392913020635397E-4</v>
      </c>
      <c r="C85">
        <f t="shared" si="2"/>
        <v>-60.55804040266851</v>
      </c>
      <c r="D85">
        <f>'10'!J86+'20'!J86+'30'!J86+'40'!J86+'50'!J86</f>
        <v>-5.2066767182185666E-4</v>
      </c>
      <c r="E85">
        <f>'10'!K86+'20'!K86+'30'!K86+'40'!K86+'50'!K86</f>
        <v>7.8880912744791151E-4</v>
      </c>
      <c r="F85">
        <f t="shared" si="3"/>
        <v>-60.489955368797737</v>
      </c>
    </row>
    <row r="86" spans="1:6" x14ac:dyDescent="0.25">
      <c r="A86">
        <f>'10'!H87+'20'!H87+'30'!H87+'40'!H87+'50'!H87</f>
        <v>-7.1585089421325452E-4</v>
      </c>
      <c r="B86">
        <f>'10'!I87+'20'!I87+'30'!I87+'40'!I87+'50'!I87</f>
        <v>6.5641412049389841E-4</v>
      </c>
      <c r="C86">
        <f t="shared" si="2"/>
        <v>-60.253400367471485</v>
      </c>
      <c r="D86">
        <f>'10'!J87+'20'!J87+'30'!J87+'40'!J87+'50'!J87</f>
        <v>-7.0729513252095768E-4</v>
      </c>
      <c r="E86">
        <f>'10'!K87+'20'!K87+'30'!K87+'40'!K87+'50'!K87</f>
        <v>6.8995306537900656E-4</v>
      </c>
      <c r="F86">
        <f t="shared" si="3"/>
        <v>-60.104159825296144</v>
      </c>
    </row>
    <row r="87" spans="1:6" x14ac:dyDescent="0.25">
      <c r="A87">
        <f>'10'!H88+'20'!H88+'30'!H88+'40'!H88+'50'!H88</f>
        <v>-8.9572832585692644E-4</v>
      </c>
      <c r="B87">
        <f>'10'!I88+'20'!I88+'30'!I88+'40'!I88+'50'!I88</f>
        <v>5.269672305669344E-4</v>
      </c>
      <c r="C87">
        <f t="shared" si="2"/>
        <v>-59.665667159417666</v>
      </c>
      <c r="D87">
        <f>'10'!J88+'20'!J88+'30'!J88+'40'!J88+'50'!J88</f>
        <v>-8.7008714687702646E-4</v>
      </c>
      <c r="E87">
        <f>'10'!K88+'20'!K88+'30'!K88+'40'!K88+'50'!K88</f>
        <v>4.972608473462353E-4</v>
      </c>
      <c r="F87">
        <f t="shared" si="3"/>
        <v>-59.981278915196597</v>
      </c>
    </row>
    <row r="88" spans="1:6" x14ac:dyDescent="0.25">
      <c r="A88">
        <f>'10'!H89+'20'!H89+'30'!H89+'40'!H89+'50'!H89</f>
        <v>-9.546154608003082E-4</v>
      </c>
      <c r="B88">
        <f>'10'!I89+'20'!I89+'30'!I89+'40'!I89+'50'!I89</f>
        <v>2.3318934359141982E-4</v>
      </c>
      <c r="C88">
        <f t="shared" si="2"/>
        <v>-60.151721832717058</v>
      </c>
      <c r="D88">
        <f>'10'!J89+'20'!J89+'30'!J89+'40'!J89+'50'!J89</f>
        <v>-9.8352058964989108E-4</v>
      </c>
      <c r="E88">
        <f>'10'!K89+'20'!K89+'30'!K89+'40'!K89+'50'!K89</f>
        <v>2.9124345038494489E-4</v>
      </c>
      <c r="F88">
        <f t="shared" si="3"/>
        <v>-59.779283266313605</v>
      </c>
    </row>
    <row r="89" spans="1:6" x14ac:dyDescent="0.25">
      <c r="A89">
        <f>'10'!H90+'20'!H90+'30'!H90+'40'!H90+'50'!H90</f>
        <v>-9.747249763442311E-4</v>
      </c>
      <c r="B89">
        <f>'10'!I90+'20'!I90+'30'!I90+'40'!I90+'50'!I90</f>
        <v>-2.7028383603762592E-5</v>
      </c>
      <c r="C89">
        <f t="shared" si="2"/>
        <v>-60.219020054704096</v>
      </c>
      <c r="D89">
        <f>'10'!J90+'20'!J90+'30'!J90+'40'!J90+'50'!J90</f>
        <v>-1.0082820615987934E-3</v>
      </c>
      <c r="E89">
        <f>'10'!K90+'20'!K90+'30'!K90+'40'!K90+'50'!K90</f>
        <v>-5.0687058583423483E-5</v>
      </c>
      <c r="F89">
        <f t="shared" si="3"/>
        <v>-59.917397781004887</v>
      </c>
    </row>
    <row r="90" spans="1:6" x14ac:dyDescent="0.25">
      <c r="A90">
        <f>'10'!H91+'20'!H91+'30'!H91+'40'!H91+'50'!H91</f>
        <v>-9.363309025330152E-4</v>
      </c>
      <c r="B90">
        <f>'10'!I91+'20'!I91+'30'!I91+'40'!I91+'50'!I91</f>
        <v>-3.4961437460358637E-4</v>
      </c>
      <c r="C90">
        <f t="shared" si="2"/>
        <v>-60.004580877930671</v>
      </c>
      <c r="D90">
        <f>'10'!J91+'20'!J91+'30'!J91+'40'!J91+'50'!J91</f>
        <v>-9.6451329092742545E-4</v>
      </c>
      <c r="E90">
        <f>'10'!K91+'20'!K91+'30'!K91+'40'!K91+'50'!K91</f>
        <v>-3.2127708948964141E-4</v>
      </c>
      <c r="F90">
        <f t="shared" si="3"/>
        <v>-59.856874782118396</v>
      </c>
    </row>
    <row r="91" spans="1:6" x14ac:dyDescent="0.25">
      <c r="A91">
        <f>'10'!H92+'20'!H92+'30'!H92+'40'!H92+'50'!H92</f>
        <v>-7.8453232393015625E-4</v>
      </c>
      <c r="B91">
        <f>'10'!I92+'20'!I92+'30'!I92+'40'!I92+'50'!I92</f>
        <v>-6.0314131991003267E-4</v>
      </c>
      <c r="C91">
        <f t="shared" si="2"/>
        <v>-60.090973640754868</v>
      </c>
      <c r="D91">
        <f>'10'!J92+'20'!J92+'30'!J92+'40'!J92+'50'!J92</f>
        <v>-8.0906062209325051E-4</v>
      </c>
      <c r="E91">
        <f>'10'!K92+'20'!K92+'30'!K92+'40'!K92+'50'!K92</f>
        <v>-5.6126588825486487E-4</v>
      </c>
      <c r="F91">
        <f t="shared" si="3"/>
        <v>-60.134080706255546</v>
      </c>
    </row>
    <row r="92" spans="1:6" x14ac:dyDescent="0.25">
      <c r="A92">
        <f>'10'!H93+'20'!H93+'30'!H93+'40'!H93+'50'!H93</f>
        <v>-5.3451717285009923E-4</v>
      </c>
      <c r="B92">
        <f>'10'!I93+'20'!I93+'30'!I93+'40'!I93+'50'!I93</f>
        <v>-8.1386746165748277E-4</v>
      </c>
      <c r="C92">
        <f t="shared" si="2"/>
        <v>-60.231509594411222</v>
      </c>
      <c r="D92">
        <f>'10'!J93+'20'!J93+'30'!J93+'40'!J93+'50'!J93</f>
        <v>-5.6041708237213224E-4</v>
      </c>
      <c r="E92">
        <f>'10'!K93+'20'!K93+'30'!K93+'40'!K93+'50'!K93</f>
        <v>-7.9574288323233124E-4</v>
      </c>
      <c r="F92">
        <f t="shared" si="3"/>
        <v>-60.235243632375443</v>
      </c>
    </row>
    <row r="93" spans="1:6" x14ac:dyDescent="0.25">
      <c r="A93">
        <f>'10'!H94+'20'!H94+'30'!H94+'40'!H94+'50'!H94</f>
        <v>-2.179854714531818E-4</v>
      </c>
      <c r="B93">
        <f>'10'!I94+'20'!I94+'30'!I94+'40'!I94+'50'!I94</f>
        <v>-9.3159039535360743E-4</v>
      </c>
      <c r="C93">
        <f t="shared" si="2"/>
        <v>-60.383993727307185</v>
      </c>
      <c r="D93">
        <f>'10'!J94+'20'!J94+'30'!J94+'40'!J94+'50'!J94</f>
        <v>-2.336491388168745E-4</v>
      </c>
      <c r="E93">
        <f>'10'!K94+'20'!K94+'30'!K94+'40'!K94+'50'!K94</f>
        <v>-9.0196202378687316E-4</v>
      </c>
      <c r="F93">
        <f t="shared" si="3"/>
        <v>-60.614165300635449</v>
      </c>
    </row>
    <row r="94" spans="1:6" x14ac:dyDescent="0.25">
      <c r="A94">
        <f>'10'!H95+'20'!H95+'30'!H95+'40'!H95+'50'!H95</f>
        <v>1.9617715655786158E-4</v>
      </c>
      <c r="B94">
        <f>'10'!I95+'20'!I95+'30'!I95+'40'!I95+'50'!I95</f>
        <v>-9.8465348869183531E-4</v>
      </c>
      <c r="C94">
        <f t="shared" si="2"/>
        <v>-59.965274174421879</v>
      </c>
      <c r="D94">
        <f>'10'!J95+'20'!J95+'30'!J95+'40'!J95+'50'!J95</f>
        <v>1.8300344791219707E-4</v>
      </c>
      <c r="E94">
        <f>'10'!K95+'20'!K95+'30'!K95+'40'!K95+'50'!K95</f>
        <v>-1.0084656710881265E-3</v>
      </c>
      <c r="F94">
        <f t="shared" si="3"/>
        <v>-59.786067248555092</v>
      </c>
    </row>
    <row r="95" spans="1:6" x14ac:dyDescent="0.25">
      <c r="A95">
        <f>'10'!H96+'20'!H96+'30'!H96+'40'!H96+'50'!H96</f>
        <v>6.111749840678497E-4</v>
      </c>
      <c r="B95">
        <f>'10'!I96+'20'!I96+'30'!I96+'40'!I96+'50'!I96</f>
        <v>-9.3703091401457284E-4</v>
      </c>
      <c r="C95">
        <f t="shared" si="2"/>
        <v>-59.025477025466557</v>
      </c>
      <c r="D95">
        <f>'10'!J96+'20'!J96+'30'!J96+'40'!J96+'50'!J96</f>
        <v>6.1474714457830952E-4</v>
      </c>
      <c r="E95">
        <f>'10'!K96+'20'!K96+'30'!K96+'40'!K96+'50'!K96</f>
        <v>-9.6644400235600548E-4</v>
      </c>
      <c r="F95">
        <f t="shared" si="3"/>
        <v>-58.820899785036438</v>
      </c>
    </row>
    <row r="96" spans="1:6" x14ac:dyDescent="0.25">
      <c r="A96">
        <f>'10'!H97+'20'!H97+'30'!H97+'40'!H97+'50'!H97</f>
        <v>1.0601007057037294E-3</v>
      </c>
      <c r="B96">
        <f>'10'!I97+'20'!I97+'30'!I97+'40'!I97+'50'!I97</f>
        <v>-8.0442121036844601E-4</v>
      </c>
      <c r="C96">
        <f t="shared" si="2"/>
        <v>-57.518042478576021</v>
      </c>
      <c r="D96">
        <f>'10'!J97+'20'!J97+'30'!J97+'40'!J97+'50'!J97</f>
        <v>1.0413618609440016E-3</v>
      </c>
      <c r="E96">
        <f>'10'!K97+'20'!K97+'30'!K97+'40'!K97+'50'!K97</f>
        <v>-8.620845408812398E-4</v>
      </c>
      <c r="F96">
        <f t="shared" si="3"/>
        <v>-57.381130807223585</v>
      </c>
    </row>
    <row r="97" spans="1:6" x14ac:dyDescent="0.25">
      <c r="A97">
        <f>'10'!H98+'20'!H98+'30'!H98+'40'!H98+'50'!H98</f>
        <v>1.3911720430139071E-3</v>
      </c>
      <c r="B97">
        <f>'10'!I98+'20'!I98+'30'!I98+'40'!I98+'50'!I98</f>
        <v>-5.7550311549830644E-4</v>
      </c>
      <c r="C97">
        <f t="shared" si="2"/>
        <v>-56.446321113160195</v>
      </c>
      <c r="D97">
        <f>'10'!J98+'20'!J98+'30'!J98+'40'!J98+'50'!J98</f>
        <v>1.3769404001304076E-3</v>
      </c>
      <c r="E97">
        <f>'10'!K98+'20'!K98+'30'!K98+'40'!K98+'50'!K98</f>
        <v>-5.9661896292467916E-4</v>
      </c>
      <c r="F97">
        <f t="shared" si="3"/>
        <v>-56.474472247059836</v>
      </c>
    </row>
    <row r="98" spans="1:6" x14ac:dyDescent="0.25">
      <c r="A98">
        <f>'10'!H99+'20'!H99+'30'!H99+'40'!H99+'50'!H99</f>
        <v>1.6146677115028347E-3</v>
      </c>
      <c r="B98">
        <f>'10'!I99+'20'!I99+'30'!I99+'40'!I99+'50'!I99</f>
        <v>-2.5565381345879924E-4</v>
      </c>
      <c r="C98">
        <f t="shared" si="2"/>
        <v>-55.730805487975303</v>
      </c>
      <c r="D98">
        <f>'10'!J99+'20'!J99+'30'!J99+'40'!J99+'50'!J99</f>
        <v>1.6221403671263625E-3</v>
      </c>
      <c r="E98">
        <f>'10'!K99+'20'!K99+'30'!K99+'40'!K99+'50'!K99</f>
        <v>-2.7885403352827069E-4</v>
      </c>
      <c r="F98">
        <f t="shared" si="3"/>
        <v>-55.671751332195292</v>
      </c>
    </row>
    <row r="99" spans="1:6" x14ac:dyDescent="0.25">
      <c r="A99">
        <f>'10'!H100+'20'!H100+'30'!H100+'40'!H100+'50'!H100</f>
        <v>1.7074264569803348E-3</v>
      </c>
      <c r="B99">
        <f>'10'!I100+'20'!I100+'30'!I100+'40'!I100+'50'!I100</f>
        <v>1.6062585798428991E-4</v>
      </c>
      <c r="C99">
        <f t="shared" si="2"/>
        <v>-55.314893564931616</v>
      </c>
      <c r="D99">
        <f>'10'!J100+'20'!J100+'30'!J100+'40'!J100+'50'!J100</f>
        <v>1.7239482456797484E-3</v>
      </c>
      <c r="E99">
        <f>'10'!K100+'20'!K100+'30'!K100+'40'!K100+'50'!K100</f>
        <v>1.2821116161436125E-4</v>
      </c>
      <c r="F99">
        <f t="shared" si="3"/>
        <v>-55.245560905600357</v>
      </c>
    </row>
    <row r="100" spans="1:6" x14ac:dyDescent="0.25">
      <c r="A100">
        <f>'10'!H101+'20'!H101+'30'!H101+'40'!H101+'50'!H101</f>
        <v>1.6371042133872611E-3</v>
      </c>
      <c r="B100">
        <f>'10'!I101+'20'!I101+'30'!I101+'40'!I101+'50'!I101</f>
        <v>5.9007269516828478E-4</v>
      </c>
      <c r="C100">
        <f t="shared" si="2"/>
        <v>-55.188016783768916</v>
      </c>
      <c r="D100">
        <f>'10'!J101+'20'!J101+'30'!J101+'40'!J101+'50'!J101</f>
        <v>1.6512563942873582E-3</v>
      </c>
      <c r="E100">
        <f>'10'!K101+'20'!K101+'30'!K101+'40'!K101+'50'!K101</f>
        <v>5.129197411277845E-4</v>
      </c>
      <c r="F100">
        <f t="shared" si="3"/>
        <v>-55.243674001621372</v>
      </c>
    </row>
    <row r="101" spans="1:6" x14ac:dyDescent="0.25">
      <c r="A101">
        <f>'10'!H102+'20'!H102+'30'!H102+'40'!H102+'50'!H102</f>
        <v>1.4524308767374819E-3</v>
      </c>
      <c r="B101">
        <f>'10'!I102+'20'!I102+'30'!I102+'40'!I102+'50'!I102</f>
        <v>1.0674715283144269E-3</v>
      </c>
      <c r="C101">
        <f t="shared" si="2"/>
        <v>-54.882434828282769</v>
      </c>
      <c r="D101">
        <f>'10'!J102+'20'!J102+'30'!J102+'40'!J102+'50'!J102</f>
        <v>1.4722188463409918E-3</v>
      </c>
      <c r="E101">
        <f>'10'!K102+'20'!K102+'30'!K102+'40'!K102+'50'!K102</f>
        <v>1.0734485919835586E-3</v>
      </c>
      <c r="F101">
        <f t="shared" si="3"/>
        <v>-54.788985174624344</v>
      </c>
    </row>
    <row r="102" spans="1:6" x14ac:dyDescent="0.25">
      <c r="A102">
        <f>'10'!H103+'20'!H103+'30'!H103+'40'!H103+'50'!H103</f>
        <v>1.1380107173484446E-3</v>
      </c>
      <c r="B102">
        <f>'10'!I103+'20'!I103+'30'!I103+'40'!I103+'50'!I103</f>
        <v>1.6061799445088727E-3</v>
      </c>
      <c r="C102">
        <f t="shared" si="2"/>
        <v>-54.117414727166178</v>
      </c>
      <c r="D102">
        <f>'10'!J103+'20'!J103+'30'!J103+'40'!J103+'50'!J103</f>
        <v>1.1957365887616052E-3</v>
      </c>
      <c r="E102">
        <f>'10'!K103+'20'!K103+'30'!K103+'40'!K103+'50'!K103</f>
        <v>1.5765097182923525E-3</v>
      </c>
      <c r="F102">
        <f t="shared" si="3"/>
        <v>-54.072494998247933</v>
      </c>
    </row>
    <row r="103" spans="1:6" x14ac:dyDescent="0.25">
      <c r="A103">
        <f>'10'!H104+'20'!H104+'30'!H104+'40'!H104+'50'!H104</f>
        <v>6.8859720720387861E-4</v>
      </c>
      <c r="B103">
        <f>'10'!I104+'20'!I104+'30'!I104+'40'!I104+'50'!I104</f>
        <v>2.0502642135060778E-3</v>
      </c>
      <c r="C103">
        <f t="shared" si="2"/>
        <v>-53.299630427894122</v>
      </c>
      <c r="D103">
        <f>'10'!J104+'20'!J104+'30'!J104+'40'!J104+'50'!J104</f>
        <v>7.596045616259275E-4</v>
      </c>
      <c r="E103">
        <f>'10'!K104+'20'!K104+'30'!K104+'40'!K104+'50'!K104</f>
        <v>1.996719246854327E-3</v>
      </c>
      <c r="F103">
        <f t="shared" si="3"/>
        <v>-53.406651322259449</v>
      </c>
    </row>
    <row r="104" spans="1:6" x14ac:dyDescent="0.25">
      <c r="A104">
        <f>'10'!H105+'20'!H105+'30'!H105+'40'!H105+'50'!H105</f>
        <v>1.3465957478356154E-4</v>
      </c>
      <c r="B104">
        <f>'10'!I105+'20'!I105+'30'!I105+'40'!I105+'50'!I105</f>
        <v>2.4130003375352409E-3</v>
      </c>
      <c r="C104">
        <f t="shared" si="2"/>
        <v>-52.335348153741528</v>
      </c>
      <c r="D104">
        <f>'10'!J105+'20'!J105+'30'!J105+'40'!J105+'50'!J105</f>
        <v>1.5139797784039129E-4</v>
      </c>
      <c r="E104">
        <f>'10'!K105+'20'!K105+'30'!K105+'40'!K105+'50'!K105</f>
        <v>2.405963918111632E-3</v>
      </c>
      <c r="F104">
        <f t="shared" si="3"/>
        <v>-52.357055012736566</v>
      </c>
    </row>
    <row r="105" spans="1:6" x14ac:dyDescent="0.25">
      <c r="A105">
        <f>'10'!H106+'20'!H106+'30'!H106+'40'!H106+'50'!H106</f>
        <v>-5.0819743539089559E-4</v>
      </c>
      <c r="B105">
        <f>'10'!I106+'20'!I106+'30'!I106+'40'!I106+'50'!I106</f>
        <v>2.7547523457839779E-3</v>
      </c>
      <c r="C105">
        <f t="shared" si="2"/>
        <v>-51.053004916690846</v>
      </c>
      <c r="D105">
        <f>'10'!J106+'20'!J106+'30'!J106+'40'!J106+'50'!J106</f>
        <v>-5.0313761011996265E-4</v>
      </c>
      <c r="E105">
        <f>'10'!K106+'20'!K106+'30'!K106+'40'!K106+'50'!K106</f>
        <v>2.7118843986269248E-3</v>
      </c>
      <c r="F105">
        <f t="shared" si="3"/>
        <v>-51.187600686563869</v>
      </c>
    </row>
    <row r="106" spans="1:6" x14ac:dyDescent="0.25">
      <c r="A106">
        <f>'10'!H107+'20'!H107+'30'!H107+'40'!H107+'50'!H107</f>
        <v>-1.234956472237537E-3</v>
      </c>
      <c r="B106">
        <f>'10'!I107+'20'!I107+'30'!I107+'40'!I107+'50'!I107</f>
        <v>2.8629346490215632E-3</v>
      </c>
      <c r="C106">
        <f t="shared" si="2"/>
        <v>-50.12266170323781</v>
      </c>
      <c r="D106">
        <f>'10'!J107+'20'!J107+'30'!J107+'40'!J107+'50'!J107</f>
        <v>-1.2294557607110796E-3</v>
      </c>
      <c r="E106">
        <f>'10'!K107+'20'!K107+'30'!K107+'40'!K107+'50'!K107</f>
        <v>2.8210803277859712E-3</v>
      </c>
      <c r="F106">
        <f t="shared" si="3"/>
        <v>-50.236474673633815</v>
      </c>
    </row>
    <row r="107" spans="1:6" x14ac:dyDescent="0.25">
      <c r="A107">
        <f>'10'!H108+'20'!H108+'30'!H108+'40'!H108+'50'!H108</f>
        <v>-1.9996057464453936E-3</v>
      </c>
      <c r="B107">
        <f>'10'!I108+'20'!I108+'30'!I108+'40'!I108+'50'!I108</f>
        <v>2.7722568930859475E-3</v>
      </c>
      <c r="C107">
        <f t="shared" si="2"/>
        <v>-49.324147177730239</v>
      </c>
      <c r="D107">
        <f>'10'!J108+'20'!J108+'30'!J108+'40'!J108+'50'!J108</f>
        <v>-1.9572787231884573E-3</v>
      </c>
      <c r="E107">
        <f>'10'!K108+'20'!K108+'30'!K108+'40'!K108+'50'!K108</f>
        <v>2.7391974501420517E-3</v>
      </c>
      <c r="F107">
        <f t="shared" si="3"/>
        <v>-49.4561132487908</v>
      </c>
    </row>
    <row r="108" spans="1:6" x14ac:dyDescent="0.25">
      <c r="A108">
        <f>'10'!H109+'20'!H109+'30'!H109+'40'!H109+'50'!H109</f>
        <v>-2.7183268684963782E-3</v>
      </c>
      <c r="B108">
        <f>'10'!I109+'20'!I109+'30'!I109+'40'!I109+'50'!I109</f>
        <v>2.4660447260923782E-3</v>
      </c>
      <c r="C108">
        <f t="shared" si="2"/>
        <v>-48.706105593601038</v>
      </c>
      <c r="D108">
        <f>'10'!J109+'20'!J109+'30'!J109+'40'!J109+'50'!J109</f>
        <v>-2.6265811911482069E-3</v>
      </c>
      <c r="E108">
        <f>'10'!K109+'20'!K109+'30'!K109+'40'!K109+'50'!K109</f>
        <v>2.422919376991327E-3</v>
      </c>
      <c r="F108">
        <f t="shared" si="3"/>
        <v>-48.938272278153683</v>
      </c>
    </row>
    <row r="109" spans="1:6" x14ac:dyDescent="0.25">
      <c r="A109">
        <f>'10'!H110+'20'!H110+'30'!H110+'40'!H110+'50'!H110</f>
        <v>-3.3485394262519723E-3</v>
      </c>
      <c r="B109">
        <f>'10'!I110+'20'!I110+'30'!I110+'40'!I110+'50'!I110</f>
        <v>1.9409305989032165E-3</v>
      </c>
      <c r="C109">
        <f t="shared" si="2"/>
        <v>-48.244902775485215</v>
      </c>
      <c r="D109">
        <f>'10'!J110+'20'!J110+'30'!J110+'40'!J110+'50'!J110</f>
        <v>-3.2690137479027526E-3</v>
      </c>
      <c r="E109">
        <f>'10'!K110+'20'!K110+'30'!K110+'40'!K110+'50'!K110</f>
        <v>1.9259768098322631E-3</v>
      </c>
      <c r="F109">
        <f t="shared" si="3"/>
        <v>-48.41763062612047</v>
      </c>
    </row>
    <row r="110" spans="1:6" x14ac:dyDescent="0.25">
      <c r="A110">
        <f>'10'!H111+'20'!H111+'30'!H111+'40'!H111+'50'!H111</f>
        <v>-3.8442464991146254E-3</v>
      </c>
      <c r="B110">
        <f>'10'!I111+'20'!I111+'30'!I111+'40'!I111+'50'!I111</f>
        <v>1.2226558334361868E-3</v>
      </c>
      <c r="C110">
        <f t="shared" si="2"/>
        <v>-47.885292148279184</v>
      </c>
      <c r="D110">
        <f>'10'!J111+'20'!J111+'30'!J111+'40'!J111+'50'!J111</f>
        <v>-3.7088637209065447E-3</v>
      </c>
      <c r="E110">
        <f>'10'!K111+'20'!K111+'30'!K111+'40'!K111+'50'!K111</f>
        <v>1.2934033672501906E-3</v>
      </c>
      <c r="F110">
        <f t="shared" si="3"/>
        <v>-48.11674539495656</v>
      </c>
    </row>
    <row r="111" spans="1:6" x14ac:dyDescent="0.25">
      <c r="A111">
        <f>'10'!H112+'20'!H112+'30'!H112+'40'!H112+'50'!H112</f>
        <v>-4.1884184307111041E-3</v>
      </c>
      <c r="B111">
        <f>'10'!I112+'20'!I112+'30'!I112+'40'!I112+'50'!I112</f>
        <v>3.998814245873188E-4</v>
      </c>
      <c r="C111">
        <f t="shared" si="2"/>
        <v>-47.519591630551645</v>
      </c>
      <c r="D111">
        <f>'10'!J112+'20'!J112+'30'!J112+'40'!J112+'50'!J112</f>
        <v>-4.0070742765995681E-3</v>
      </c>
      <c r="E111">
        <f>'10'!K112+'20'!K112+'30'!K112+'40'!K112+'50'!K112</f>
        <v>4.7047066896475833E-4</v>
      </c>
      <c r="F111">
        <f t="shared" si="3"/>
        <v>-47.883993051329405</v>
      </c>
    </row>
    <row r="112" spans="1:6" x14ac:dyDescent="0.25">
      <c r="A112">
        <f>'10'!H113+'20'!H113+'30'!H113+'40'!H113+'50'!H113</f>
        <v>-4.3204298547135749E-3</v>
      </c>
      <c r="B112">
        <f>'10'!I113+'20'!I113+'30'!I113+'40'!I113+'50'!I113</f>
        <v>-6.7127691517728091E-4</v>
      </c>
      <c r="C112">
        <f t="shared" si="2"/>
        <v>-47.185864657703867</v>
      </c>
      <c r="D112">
        <f>'10'!J113+'20'!J113+'30'!J113+'40'!J113+'50'!J113</f>
        <v>-4.18719838472182E-3</v>
      </c>
      <c r="E112">
        <f>'10'!K113+'20'!K113+'30'!K113+'40'!K113+'50'!K113</f>
        <v>-5.2072370819799922E-4</v>
      </c>
      <c r="F112">
        <f t="shared" si="3"/>
        <v>-47.49487695688007</v>
      </c>
    </row>
    <row r="113" spans="1:6" x14ac:dyDescent="0.25">
      <c r="A113">
        <f>'10'!H114+'20'!H114+'30'!H114+'40'!H114+'50'!H114</f>
        <v>-4.2270143156989334E-3</v>
      </c>
      <c r="B113">
        <f>'10'!I114+'20'!I114+'30'!I114+'40'!I114+'50'!I114</f>
        <v>-1.6148023933014268E-3</v>
      </c>
      <c r="C113">
        <f t="shared" si="2"/>
        <v>-46.887710669562836</v>
      </c>
      <c r="D113">
        <f>'10'!J114+'20'!J114+'30'!J114+'40'!J114+'50'!J114</f>
        <v>-4.1684074373492166E-3</v>
      </c>
      <c r="E113">
        <f>'10'!K114+'20'!K114+'30'!K114+'40'!K114+'50'!K114</f>
        <v>-1.6019810269659387E-3</v>
      </c>
      <c r="F113">
        <f t="shared" si="3"/>
        <v>-47.002320769953528</v>
      </c>
    </row>
    <row r="114" spans="1:6" x14ac:dyDescent="0.25">
      <c r="A114">
        <f>'10'!H115+'20'!H115+'30'!H115+'40'!H115+'50'!H115</f>
        <v>-3.8683256546000037E-3</v>
      </c>
      <c r="B114">
        <f>'10'!I115+'20'!I115+'30'!I115+'40'!I115+'50'!I115</f>
        <v>-2.5238916474839409E-3</v>
      </c>
      <c r="C114">
        <f t="shared" si="2"/>
        <v>-46.709282707245229</v>
      </c>
      <c r="D114">
        <f>'10'!J115+'20'!J115+'30'!J115+'40'!J115+'50'!J115</f>
        <v>-3.8232383751683808E-3</v>
      </c>
      <c r="E114">
        <f>'10'!K115+'20'!K115+'30'!K115+'40'!K115+'50'!K115</f>
        <v>-2.4791065201434691E-3</v>
      </c>
      <c r="F114">
        <f t="shared" si="3"/>
        <v>-46.827073690613489</v>
      </c>
    </row>
    <row r="115" spans="1:6" x14ac:dyDescent="0.25">
      <c r="A115">
        <f>'10'!H116+'20'!H116+'30'!H116+'40'!H116+'50'!H116</f>
        <v>-3.2738873298065766E-3</v>
      </c>
      <c r="B115">
        <f>'10'!I116+'20'!I116+'30'!I116+'40'!I116+'50'!I116</f>
        <v>-3.4565822533048456E-3</v>
      </c>
      <c r="C115">
        <f t="shared" si="2"/>
        <v>-46.446193842424677</v>
      </c>
      <c r="D115">
        <f>'10'!J116+'20'!J116+'30'!J116+'40'!J116+'50'!J116</f>
        <v>-3.2911119970787293E-3</v>
      </c>
      <c r="E115">
        <f>'10'!K116+'20'!K116+'30'!K116+'40'!K116+'50'!K116</f>
        <v>-3.3408432189251493E-3</v>
      </c>
      <c r="F115">
        <f t="shared" si="3"/>
        <v>-46.577224058457134</v>
      </c>
    </row>
    <row r="116" spans="1:6" x14ac:dyDescent="0.25">
      <c r="A116">
        <f>'10'!H117+'20'!H117+'30'!H117+'40'!H117+'50'!H117</f>
        <v>-2.5150687696656299E-3</v>
      </c>
      <c r="B116">
        <f>'10'!I117+'20'!I117+'30'!I117+'40'!I117+'50'!I117</f>
        <v>-4.1321444385434411E-3</v>
      </c>
      <c r="C116">
        <f t="shared" si="2"/>
        <v>-46.307806426890785</v>
      </c>
      <c r="D116">
        <f>'10'!J117+'20'!J117+'30'!J117+'40'!J117+'50'!J117</f>
        <v>-2.5835629518474981E-3</v>
      </c>
      <c r="E116">
        <f>'10'!K117+'20'!K117+'30'!K117+'40'!K117+'50'!K117</f>
        <v>-4.0881511243158726E-3</v>
      </c>
      <c r="F116">
        <f t="shared" si="3"/>
        <v>-46.310110531415596</v>
      </c>
    </row>
    <row r="117" spans="1:6" x14ac:dyDescent="0.25">
      <c r="A117">
        <f>'10'!H118+'20'!H118+'30'!H118+'40'!H118+'50'!H118</f>
        <v>-1.5064992454988978E-3</v>
      </c>
      <c r="B117">
        <f>'10'!I118+'20'!I118+'30'!I118+'40'!I118+'50'!I118</f>
        <v>-4.669606969001195E-3</v>
      </c>
      <c r="C117">
        <f t="shared" si="2"/>
        <v>-46.184378672876065</v>
      </c>
      <c r="D117">
        <f>'10'!J118+'20'!J118+'30'!J118+'40'!J118+'50'!J118</f>
        <v>-1.5982932336890614E-3</v>
      </c>
      <c r="E117">
        <f>'10'!K118+'20'!K118+'30'!K118+'40'!K118+'50'!K118</f>
        <v>-4.604532968375429E-3</v>
      </c>
      <c r="F117">
        <f t="shared" si="3"/>
        <v>-46.242218366818861</v>
      </c>
    </row>
    <row r="118" spans="1:6" x14ac:dyDescent="0.25">
      <c r="A118">
        <f>'10'!H119+'20'!H119+'30'!H119+'40'!H119+'50'!H119</f>
        <v>-5.0072979656758847E-4</v>
      </c>
      <c r="B118">
        <f>'10'!I119+'20'!I119+'30'!I119+'40'!I119+'50'!I119</f>
        <v>-4.9522630521507066E-3</v>
      </c>
      <c r="C118">
        <f t="shared" si="2"/>
        <v>-46.059751239181814</v>
      </c>
      <c r="D118">
        <f>'10'!J119+'20'!J119+'30'!J119+'40'!J119+'50'!J119</f>
        <v>-4.8478740244167935E-4</v>
      </c>
      <c r="E118">
        <f>'10'!K119+'20'!K119+'30'!K119+'40'!K119+'50'!K119</f>
        <v>-4.9976661375953409E-3</v>
      </c>
      <c r="F118">
        <f t="shared" si="3"/>
        <v>-45.98398116507628</v>
      </c>
    </row>
    <row r="119" spans="1:6" x14ac:dyDescent="0.25">
      <c r="A119">
        <f>'10'!H120+'20'!H120+'30'!H120+'40'!H120+'50'!H120</f>
        <v>6.5733778765300112E-4</v>
      </c>
      <c r="B119">
        <f>'10'!I120+'20'!I120+'30'!I120+'40'!I120+'50'!I120</f>
        <v>-5.0268064503895833E-3</v>
      </c>
      <c r="C119">
        <f t="shared" si="2"/>
        <v>-45.900520727725969</v>
      </c>
      <c r="D119">
        <f>'10'!J120+'20'!J120+'30'!J120+'40'!J120+'50'!J120</f>
        <v>4.9887716505806769E-4</v>
      </c>
      <c r="E119">
        <f>'10'!K120+'20'!K120+'30'!K120+'40'!K120+'50'!K120</f>
        <v>-5.0319059528528276E-3</v>
      </c>
      <c r="F119">
        <f t="shared" si="3"/>
        <v>-45.922870051352653</v>
      </c>
    </row>
    <row r="120" spans="1:6" x14ac:dyDescent="0.25">
      <c r="A120">
        <f>'10'!H121+'20'!H121+'30'!H121+'40'!H121+'50'!H121</f>
        <v>1.7481230984653737E-3</v>
      </c>
      <c r="B120">
        <f>'10'!I121+'20'!I121+'30'!I121+'40'!I121+'50'!I121</f>
        <v>-4.8469059069991011E-3</v>
      </c>
      <c r="C120">
        <f t="shared" si="2"/>
        <v>-45.759611365225823</v>
      </c>
      <c r="D120">
        <f>'10'!J121+'20'!J121+'30'!J121+'40'!J121+'50'!J121</f>
        <v>1.673564825971099E-3</v>
      </c>
      <c r="E120">
        <f>'10'!K121+'20'!K121+'30'!K121+'40'!K121+'50'!K121</f>
        <v>-4.8508589065281438E-3</v>
      </c>
      <c r="F120">
        <f t="shared" si="3"/>
        <v>-45.795219037849776</v>
      </c>
    </row>
    <row r="121" spans="1:6" x14ac:dyDescent="0.25">
      <c r="A121">
        <f>'10'!H122+'20'!H122+'30'!H122+'40'!H122+'50'!H122</f>
        <v>2.8073862388285791E-3</v>
      </c>
      <c r="B121">
        <f>'10'!I122+'20'!I122+'30'!I122+'40'!I122+'50'!I122</f>
        <v>-4.4190575207792232E-3</v>
      </c>
      <c r="C121">
        <f t="shared" si="2"/>
        <v>-45.620990948284557</v>
      </c>
      <c r="D121">
        <f>'10'!J122+'20'!J122+'30'!J122+'40'!J122+'50'!J122</f>
        <v>2.7763618819426545E-3</v>
      </c>
      <c r="E121">
        <f>'10'!K122+'20'!K122+'30'!K122+'40'!K122+'50'!K122</f>
        <v>-4.4753134626359312E-3</v>
      </c>
      <c r="F121">
        <f t="shared" si="3"/>
        <v>-45.569465277857461</v>
      </c>
    </row>
    <row r="122" spans="1:6" x14ac:dyDescent="0.25">
      <c r="A122">
        <f>'10'!H123+'20'!H123+'30'!H123+'40'!H123+'50'!H123</f>
        <v>3.7459279735108965E-3</v>
      </c>
      <c r="B122">
        <f>'10'!I123+'20'!I123+'30'!I123+'40'!I123+'50'!I123</f>
        <v>-3.7745875328962833E-3</v>
      </c>
      <c r="C122">
        <f t="shared" si="2"/>
        <v>-45.485284665151084</v>
      </c>
      <c r="D122">
        <f>'10'!J123+'20'!J123+'30'!J123+'40'!J123+'50'!J123</f>
        <v>3.5823942224214086E-3</v>
      </c>
      <c r="E122">
        <f>'10'!K123+'20'!K123+'30'!K123+'40'!K123+'50'!K123</f>
        <v>-3.962173725552286E-3</v>
      </c>
      <c r="F122">
        <f t="shared" si="3"/>
        <v>-45.446621680798351</v>
      </c>
    </row>
    <row r="123" spans="1:6" x14ac:dyDescent="0.25">
      <c r="A123">
        <f>'10'!H124+'20'!H124+'30'!H124+'40'!H124+'50'!H124</f>
        <v>4.4749749729060401E-3</v>
      </c>
      <c r="B123">
        <f>'10'!I124+'20'!I124+'30'!I124+'40'!I124+'50'!I124</f>
        <v>-3.0695136898975721E-3</v>
      </c>
      <c r="C123">
        <f t="shared" si="2"/>
        <v>-45.309542935180076</v>
      </c>
      <c r="D123">
        <f>'10'!J124+'20'!J124+'30'!J124+'40'!J124+'50'!J124</f>
        <v>4.3770252535777531E-3</v>
      </c>
      <c r="E123">
        <f>'10'!K124+'20'!K124+'30'!K124+'40'!K124+'50'!K124</f>
        <v>-3.1516379303836348E-3</v>
      </c>
      <c r="F123">
        <f t="shared" si="3"/>
        <v>-45.362387861789898</v>
      </c>
    </row>
    <row r="124" spans="1:6" x14ac:dyDescent="0.25">
      <c r="A124">
        <f>'10'!H125+'20'!H125+'30'!H125+'40'!H125+'50'!H125</f>
        <v>5.0677664659797995E-3</v>
      </c>
      <c r="B124">
        <f>'10'!I125+'20'!I125+'30'!I125+'40'!I125+'50'!I125</f>
        <v>-2.1136546248974692E-3</v>
      </c>
      <c r="C124">
        <f t="shared" si="2"/>
        <v>-45.20715667748501</v>
      </c>
      <c r="D124">
        <f>'10'!J125+'20'!J125+'30'!J125+'40'!J125+'50'!J125</f>
        <v>4.9825236684899223E-3</v>
      </c>
      <c r="E124">
        <f>'10'!K125+'20'!K125+'30'!K125+'40'!K125+'50'!K125</f>
        <v>-2.1648848012092844E-3</v>
      </c>
      <c r="F124">
        <f t="shared" si="3"/>
        <v>-45.299974093929478</v>
      </c>
    </row>
    <row r="125" spans="1:6" x14ac:dyDescent="0.25">
      <c r="A125">
        <f>'10'!H126+'20'!H126+'30'!H126+'40'!H126+'50'!H126</f>
        <v>5.3228297911928034E-3</v>
      </c>
      <c r="B125">
        <f>'10'!I126+'20'!I126+'30'!I126+'40'!I126+'50'!I126</f>
        <v>-1.1312103446945547E-3</v>
      </c>
      <c r="C125">
        <f t="shared" si="2"/>
        <v>-45.285300032001942</v>
      </c>
      <c r="D125">
        <f>'10'!J126+'20'!J126+'30'!J126+'40'!J126+'50'!J126</f>
        <v>5.2415788821990215E-3</v>
      </c>
      <c r="E125">
        <f>'10'!K126+'20'!K126+'30'!K126+'40'!K126+'50'!K126</f>
        <v>-1.2463496537360632E-3</v>
      </c>
      <c r="F125">
        <f t="shared" si="3"/>
        <v>-45.371898181143912</v>
      </c>
    </row>
    <row r="126" spans="1:6" x14ac:dyDescent="0.25">
      <c r="A126">
        <f>'10'!H127+'20'!H127+'30'!H127+'40'!H127+'50'!H127</f>
        <v>5.3340467653789116E-3</v>
      </c>
      <c r="B126">
        <f>'10'!I127+'20'!I127+'30'!I127+'40'!I127+'50'!I127</f>
        <v>-1.3951774648887953E-4</v>
      </c>
      <c r="C126">
        <f t="shared" si="2"/>
        <v>-45.455893452154037</v>
      </c>
      <c r="D126">
        <f>'10'!J127+'20'!J127+'30'!J127+'40'!J127+'50'!J127</f>
        <v>5.2990147527137398E-3</v>
      </c>
      <c r="E126">
        <f>'10'!K127+'20'!K127+'30'!K127+'40'!K127+'50'!K127</f>
        <v>-2.5052729047222603E-4</v>
      </c>
      <c r="F126">
        <f t="shared" si="3"/>
        <v>-45.506400833629492</v>
      </c>
    </row>
    <row r="127" spans="1:6" x14ac:dyDescent="0.25">
      <c r="A127">
        <f>'10'!H128+'20'!H128+'30'!H128+'40'!H128+'50'!H128</f>
        <v>5.0842708125452855E-3</v>
      </c>
      <c r="B127">
        <f>'10'!I128+'20'!I128+'30'!I128+'40'!I128+'50'!I128</f>
        <v>6.896756865436178E-4</v>
      </c>
      <c r="C127">
        <f t="shared" si="2"/>
        <v>-45.796239943132726</v>
      </c>
      <c r="D127">
        <f>'10'!J128+'20'!J128+'30'!J128+'40'!J128+'50'!J128</f>
        <v>5.0386215609173161E-3</v>
      </c>
      <c r="E127">
        <f>'10'!K128+'20'!K128+'30'!K128+'40'!K128+'50'!K128</f>
        <v>6.058310380338979E-4</v>
      </c>
      <c r="F127">
        <f t="shared" si="3"/>
        <v>-45.891428556816024</v>
      </c>
    </row>
    <row r="128" spans="1:6" x14ac:dyDescent="0.25">
      <c r="A128">
        <f>'10'!H129+'20'!H129+'30'!H129+'40'!H129+'50'!H129</f>
        <v>4.6723719649885784E-3</v>
      </c>
      <c r="B128">
        <f>'10'!I129+'20'!I129+'30'!I129+'40'!I129+'50'!I129</f>
        <v>1.6314839131969655E-3</v>
      </c>
      <c r="C128">
        <f t="shared" si="2"/>
        <v>-46.109615719794654</v>
      </c>
      <c r="D128">
        <f>'10'!J129+'20'!J129+'30'!J129+'40'!J129+'50'!J129</f>
        <v>4.6806571139003392E-3</v>
      </c>
      <c r="E128">
        <f>'10'!K129+'20'!K129+'30'!K129+'40'!K129+'50'!K129</f>
        <v>1.5078758928505284E-3</v>
      </c>
      <c r="F128">
        <f t="shared" si="3"/>
        <v>-46.165034598890699</v>
      </c>
    </row>
    <row r="129" spans="1:6" x14ac:dyDescent="0.25">
      <c r="A129">
        <f>'10'!H130+'20'!H130+'30'!H130+'40'!H130+'50'!H130</f>
        <v>4.0526879977094048E-3</v>
      </c>
      <c r="B129">
        <f>'10'!I130+'20'!I130+'30'!I130+'40'!I130+'50'!I130</f>
        <v>2.2161930545361226E-3</v>
      </c>
      <c r="C129">
        <f t="shared" si="2"/>
        <v>-46.708912380658944</v>
      </c>
      <c r="D129">
        <f>'10'!J130+'20'!J130+'30'!J130+'40'!J130+'50'!J130</f>
        <v>4.0834105647853721E-3</v>
      </c>
      <c r="E129">
        <f>'10'!K130+'20'!K130+'30'!K130+'40'!K130+'50'!K130</f>
        <v>2.1896290176293544E-3</v>
      </c>
      <c r="F129">
        <f t="shared" si="3"/>
        <v>-46.681939072964965</v>
      </c>
    </row>
    <row r="130" spans="1:6" x14ac:dyDescent="0.25">
      <c r="A130">
        <f>'10'!H131+'20'!H131+'30'!H131+'40'!H131+'50'!H131</f>
        <v>3.3624861898296533E-3</v>
      </c>
      <c r="B130">
        <f>'10'!I131+'20'!I131+'30'!I131+'40'!I131+'50'!I131</f>
        <v>2.672179740386818E-3</v>
      </c>
      <c r="C130">
        <f t="shared" si="2"/>
        <v>-47.340775967014991</v>
      </c>
      <c r="D130">
        <f>'10'!J131+'20'!J131+'30'!J131+'40'!J131+'50'!J131</f>
        <v>3.3968024660954981E-3</v>
      </c>
      <c r="E130">
        <f>'10'!K131+'20'!K131+'30'!K131+'40'!K131+'50'!K131</f>
        <v>2.6790870588098508E-3</v>
      </c>
      <c r="F130">
        <f t="shared" si="3"/>
        <v>-47.277921969883479</v>
      </c>
    </row>
    <row r="131" spans="1:6" x14ac:dyDescent="0.25">
      <c r="A131">
        <f>'10'!H132+'20'!H132+'30'!H132+'40'!H132+'50'!H132</f>
        <v>2.624913557676163E-3</v>
      </c>
      <c r="B131">
        <f>'10'!I132+'20'!I132+'30'!I132+'40'!I132+'50'!I132</f>
        <v>2.7782587811916335E-3</v>
      </c>
      <c r="C131">
        <f t="shared" ref="C131:C194" si="4">20*LOG10(SQRT((A131*A131)+(B131*B131)))</f>
        <v>-48.353826906090475</v>
      </c>
      <c r="D131">
        <f>'10'!J132+'20'!J132+'30'!J132+'40'!J132+'50'!J132</f>
        <v>2.6641705403402734E-3</v>
      </c>
      <c r="E131">
        <f>'10'!K132+'20'!K132+'30'!K132+'40'!K132+'50'!K132</f>
        <v>2.8103158101138691E-3</v>
      </c>
      <c r="F131">
        <f t="shared" ref="F131:F194" si="5">20*LOG10(SQRT((D131*D131)+(E131*E131)))</f>
        <v>-48.240338467577502</v>
      </c>
    </row>
    <row r="132" spans="1:6" x14ac:dyDescent="0.25">
      <c r="A132">
        <f>'10'!H133+'20'!H133+'30'!H133+'40'!H133+'50'!H133</f>
        <v>1.8418225294340072E-3</v>
      </c>
      <c r="B132">
        <f>'10'!I133+'20'!I133+'30'!I133+'40'!I133+'50'!I133</f>
        <v>2.7718715192054724E-3</v>
      </c>
      <c r="C132">
        <f t="shared" si="4"/>
        <v>-49.556334451896085</v>
      </c>
      <c r="D132">
        <f>'10'!J133+'20'!J133+'30'!J133+'40'!J133+'50'!J133</f>
        <v>1.9117208777806546E-3</v>
      </c>
      <c r="E132">
        <f>'10'!K133+'20'!K133+'30'!K133+'40'!K133+'50'!K133</f>
        <v>2.773179084754546E-3</v>
      </c>
      <c r="F132">
        <f t="shared" si="5"/>
        <v>-49.451878838762426</v>
      </c>
    </row>
    <row r="133" spans="1:6" x14ac:dyDescent="0.25">
      <c r="A133">
        <f>'10'!H134+'20'!H134+'30'!H134+'40'!H134+'50'!H134</f>
        <v>1.2559857731020427E-3</v>
      </c>
      <c r="B133">
        <f>'10'!I134+'20'!I134+'30'!I134+'40'!I134+'50'!I134</f>
        <v>2.3492847904484082E-3</v>
      </c>
      <c r="C133">
        <f t="shared" si="4"/>
        <v>-51.489472687229004</v>
      </c>
      <c r="D133">
        <f>'10'!J134+'20'!J134+'30'!J134+'40'!J134+'50'!J134</f>
        <v>1.3655982769305275E-3</v>
      </c>
      <c r="E133">
        <f>'10'!K134+'20'!K134+'30'!K134+'40'!K134+'50'!K134</f>
        <v>2.3868246787279428E-3</v>
      </c>
      <c r="F133">
        <f t="shared" si="5"/>
        <v>-51.21375347428998</v>
      </c>
    </row>
    <row r="134" spans="1:6" x14ac:dyDescent="0.25">
      <c r="A134">
        <f>'10'!H135+'20'!H135+'30'!H135+'40'!H135+'50'!H135</f>
        <v>9.3980702913960736E-4</v>
      </c>
      <c r="B134">
        <f>'10'!I135+'20'!I135+'30'!I135+'40'!I135+'50'!I135</f>
        <v>1.8451264073313395E-3</v>
      </c>
      <c r="C134">
        <f t="shared" si="4"/>
        <v>-53.67772700698788</v>
      </c>
      <c r="D134">
        <f>'10'!J135+'20'!J135+'30'!J135+'40'!J135+'50'!J135</f>
        <v>9.6751432800001652E-4</v>
      </c>
      <c r="E134">
        <f>'10'!K135+'20'!K135+'30'!K135+'40'!K135+'50'!K135</f>
        <v>1.8725982514389752E-3</v>
      </c>
      <c r="F134">
        <f t="shared" si="5"/>
        <v>-53.523522119211506</v>
      </c>
    </row>
    <row r="135" spans="1:6" x14ac:dyDescent="0.25">
      <c r="A135">
        <f>'10'!H136+'20'!H136+'30'!H136+'40'!H136+'50'!H136</f>
        <v>8.4973972209392325E-4</v>
      </c>
      <c r="B135">
        <f>'10'!I136+'20'!I136+'30'!I136+'40'!I136+'50'!I136</f>
        <v>1.0919364519282292E-3</v>
      </c>
      <c r="C135">
        <f t="shared" si="4"/>
        <v>-57.179712139986606</v>
      </c>
      <c r="D135">
        <f>'10'!J136+'20'!J136+'30'!J136+'40'!J136+'50'!J136</f>
        <v>8.1268513768606443E-4</v>
      </c>
      <c r="E135">
        <f>'10'!K136+'20'!K136+'30'!K136+'40'!K136+'50'!K136</f>
        <v>1.1549987137552632E-3</v>
      </c>
      <c r="F135">
        <f t="shared" si="5"/>
        <v>-57.001704968151429</v>
      </c>
    </row>
    <row r="136" spans="1:6" x14ac:dyDescent="0.25">
      <c r="A136">
        <f>'10'!H137+'20'!H137+'30'!H137+'40'!H137+'50'!H137</f>
        <v>9.8502979255550138E-4</v>
      </c>
      <c r="B136">
        <f>'10'!I137+'20'!I137+'30'!I137+'40'!I137+'50'!I137</f>
        <v>3.6796202630572702E-4</v>
      </c>
      <c r="C136">
        <f t="shared" si="4"/>
        <v>-59.563706461860917</v>
      </c>
      <c r="D136">
        <f>'10'!J137+'20'!J137+'30'!J137+'40'!J137+'50'!J137</f>
        <v>1.0727886669805531E-3</v>
      </c>
      <c r="E136">
        <f>'10'!K137+'20'!K137+'30'!K137+'40'!K137+'50'!K137</f>
        <v>2.8263918199704884E-4</v>
      </c>
      <c r="F136">
        <f t="shared" si="5"/>
        <v>-59.098264747148939</v>
      </c>
    </row>
    <row r="137" spans="1:6" x14ac:dyDescent="0.25">
      <c r="A137">
        <f>'10'!H138+'20'!H138+'30'!H138+'40'!H138+'50'!H138</f>
        <v>1.5968590742672347E-3</v>
      </c>
      <c r="B137">
        <f>'10'!I138+'20'!I138+'30'!I138+'40'!I138+'50'!I138</f>
        <v>-5.710033711608031E-4</v>
      </c>
      <c r="C137">
        <f t="shared" si="4"/>
        <v>-55.412105515704688</v>
      </c>
      <c r="D137">
        <f>'10'!J138+'20'!J138+'30'!J138+'40'!J138+'50'!J138</f>
        <v>1.5599544767459341E-3</v>
      </c>
      <c r="E137">
        <f>'10'!K138+'20'!K138+'30'!K138+'40'!K138+'50'!K138</f>
        <v>-4.9682232023999778E-4</v>
      </c>
      <c r="F137">
        <f t="shared" si="5"/>
        <v>-55.718181511887039</v>
      </c>
    </row>
    <row r="138" spans="1:6" x14ac:dyDescent="0.25">
      <c r="A138">
        <f>'10'!H139+'20'!H139+'30'!H139+'40'!H139+'50'!H139</f>
        <v>2.4239757336249187E-3</v>
      </c>
      <c r="B138">
        <f>'10'!I139+'20'!I139+'30'!I139+'40'!I139+'50'!I139</f>
        <v>-1.3704234315109736E-3</v>
      </c>
      <c r="C138">
        <f t="shared" si="4"/>
        <v>-51.104899567962576</v>
      </c>
      <c r="D138">
        <f>'10'!J139+'20'!J139+'30'!J139+'40'!J139+'50'!J139</f>
        <v>2.4939800456671695E-3</v>
      </c>
      <c r="E138">
        <f>'10'!K139+'20'!K139+'30'!K139+'40'!K139+'50'!K139</f>
        <v>-1.4104737183006657E-3</v>
      </c>
      <c r="F138">
        <f t="shared" si="5"/>
        <v>-50.856900336523907</v>
      </c>
    </row>
    <row r="139" spans="1:6" x14ac:dyDescent="0.25">
      <c r="A139">
        <f>'10'!H140+'20'!H140+'30'!H140+'40'!H140+'50'!H140</f>
        <v>3.6271977919525474E-3</v>
      </c>
      <c r="B139">
        <f>'10'!I140+'20'!I140+'30'!I140+'40'!I140+'50'!I140</f>
        <v>-1.9966496685829998E-3</v>
      </c>
      <c r="C139">
        <f t="shared" si="4"/>
        <v>-47.659087738992042</v>
      </c>
      <c r="D139">
        <f>'10'!J140+'20'!J140+'30'!J140+'40'!J140+'50'!J140</f>
        <v>3.7066464968885E-3</v>
      </c>
      <c r="E139">
        <f>'10'!K140+'20'!K140+'30'!K140+'40'!K140+'50'!K140</f>
        <v>-2.0452863873251029E-3</v>
      </c>
      <c r="F139">
        <f t="shared" si="5"/>
        <v>-47.466032365922295</v>
      </c>
    </row>
    <row r="140" spans="1:6" x14ac:dyDescent="0.25">
      <c r="A140">
        <f>'10'!H141+'20'!H141+'30'!H141+'40'!H141+'50'!H141</f>
        <v>5.0898798980277306E-3</v>
      </c>
      <c r="B140">
        <f>'10'!I141+'20'!I141+'30'!I141+'40'!I141+'50'!I141</f>
        <v>-2.5023806716356176E-3</v>
      </c>
      <c r="C140">
        <f t="shared" si="4"/>
        <v>-44.925653229588733</v>
      </c>
      <c r="D140">
        <f>'10'!J141+'20'!J141+'30'!J141+'40'!J141+'50'!J141</f>
        <v>5.0458637139202522E-3</v>
      </c>
      <c r="E140">
        <f>'10'!K141+'20'!K141+'30'!K141+'40'!K141+'50'!K141</f>
        <v>-2.4992387164861855E-3</v>
      </c>
      <c r="F140">
        <f t="shared" si="5"/>
        <v>-44.988457406865763</v>
      </c>
    </row>
    <row r="141" spans="1:6" x14ac:dyDescent="0.25">
      <c r="A141">
        <f>'10'!H142+'20'!H142+'30'!H142+'40'!H142+'50'!H142</f>
        <v>6.6148497016126975E-3</v>
      </c>
      <c r="B141">
        <f>'10'!I142+'20'!I142+'30'!I142+'40'!I142+'50'!I142</f>
        <v>-2.6048216208981426E-3</v>
      </c>
      <c r="C141">
        <f t="shared" si="4"/>
        <v>-42.963533144164394</v>
      </c>
      <c r="D141">
        <f>'10'!J142+'20'!J142+'30'!J142+'40'!J142+'50'!J142</f>
        <v>6.5713572966692932E-3</v>
      </c>
      <c r="E141">
        <f>'10'!K142+'20'!K142+'30'!K142+'40'!K142+'50'!K142</f>
        <v>-2.6583485411142455E-3</v>
      </c>
      <c r="F141">
        <f t="shared" si="5"/>
        <v>-42.988677912674085</v>
      </c>
    </row>
    <row r="142" spans="1:6" x14ac:dyDescent="0.25">
      <c r="A142">
        <f>'10'!H143+'20'!H143+'30'!H143+'40'!H143+'50'!H143</f>
        <v>8.3254943556177047E-3</v>
      </c>
      <c r="B142">
        <f>'10'!I143+'20'!I143+'30'!I143+'40'!I143+'50'!I143</f>
        <v>-2.3928032510659057E-3</v>
      </c>
      <c r="C142">
        <f t="shared" si="4"/>
        <v>-41.247108574448347</v>
      </c>
      <c r="D142">
        <f>'10'!J143+'20'!J143+'30'!J143+'40'!J143+'50'!J143</f>
        <v>8.2316199907977797E-3</v>
      </c>
      <c r="E142">
        <f>'10'!K143+'20'!K143+'30'!K143+'40'!K143+'50'!K143</f>
        <v>-2.4352526185666143E-3</v>
      </c>
      <c r="F142">
        <f t="shared" si="5"/>
        <v>-41.325913079899806</v>
      </c>
    </row>
    <row r="143" spans="1:6" x14ac:dyDescent="0.25">
      <c r="A143">
        <f>'10'!H144+'20'!H144+'30'!H144+'40'!H144+'50'!H144</f>
        <v>1.0070624246978282E-2</v>
      </c>
      <c r="B143">
        <f>'10'!I144+'20'!I144+'30'!I144+'40'!I144+'50'!I144</f>
        <v>-1.7156180980293714E-3</v>
      </c>
      <c r="C143">
        <f t="shared" si="4"/>
        <v>-39.81462524717621</v>
      </c>
      <c r="D143">
        <f>'10'!J144+'20'!J144+'30'!J144+'40'!J144+'50'!J144</f>
        <v>1.0120304657844664E-2</v>
      </c>
      <c r="E143">
        <f>'10'!K144+'20'!K144+'30'!K144+'40'!K144+'50'!K144</f>
        <v>-1.8835847358900848E-3</v>
      </c>
      <c r="F143">
        <f t="shared" si="5"/>
        <v>-39.748233859723967</v>
      </c>
    </row>
    <row r="144" spans="1:6" x14ac:dyDescent="0.25">
      <c r="A144">
        <f>'10'!H145+'20'!H145+'30'!H145+'40'!H145+'50'!H145</f>
        <v>1.1936150625165159E-2</v>
      </c>
      <c r="B144">
        <f>'10'!I145+'20'!I145+'30'!I145+'40'!I145+'50'!I145</f>
        <v>-5.3896381562584285E-4</v>
      </c>
      <c r="C144">
        <f t="shared" si="4"/>
        <v>-38.453868479634046</v>
      </c>
      <c r="D144">
        <f>'10'!J145+'20'!J145+'30'!J145+'40'!J145+'50'!J145</f>
        <v>1.1860385402387173E-2</v>
      </c>
      <c r="E144">
        <f>'10'!K145+'20'!K145+'30'!K145+'40'!K145+'50'!K145</f>
        <v>-5.9852617451605725E-4</v>
      </c>
      <c r="F144">
        <f t="shared" si="5"/>
        <v>-38.506978080587317</v>
      </c>
    </row>
    <row r="145" spans="1:6" x14ac:dyDescent="0.25">
      <c r="A145">
        <f>'10'!H146+'20'!H146+'30'!H146+'40'!H146+'50'!H146</f>
        <v>1.3599233615437412E-2</v>
      </c>
      <c r="B145">
        <f>'10'!I146+'20'!I146+'30'!I146+'40'!I146+'50'!I146</f>
        <v>1.1240577854837123E-3</v>
      </c>
      <c r="C145">
        <f t="shared" si="4"/>
        <v>-37.300141172507558</v>
      </c>
      <c r="D145">
        <f>'10'!J146+'20'!J146+'30'!J146+'40'!J146+'50'!J146</f>
        <v>1.3614402821272551E-2</v>
      </c>
      <c r="E145">
        <f>'10'!K146+'20'!K146+'30'!K146+'40'!K146+'50'!K146</f>
        <v>1.0194077332211053E-3</v>
      </c>
      <c r="F145">
        <f t="shared" si="5"/>
        <v>-37.295746974457401</v>
      </c>
    </row>
    <row r="146" spans="1:6" x14ac:dyDescent="0.25">
      <c r="A146">
        <f>'10'!H147+'20'!H147+'30'!H147+'40'!H147+'50'!H147</f>
        <v>1.5073658969066251E-2</v>
      </c>
      <c r="B146">
        <f>'10'!I147+'20'!I147+'30'!I147+'40'!I147+'50'!I147</f>
        <v>3.1630820670529806E-3</v>
      </c>
      <c r="C146">
        <f t="shared" si="4"/>
        <v>-36.248481805452592</v>
      </c>
      <c r="D146">
        <f>'10'!J147+'20'!J147+'30'!J147+'40'!J147+'50'!J147</f>
        <v>1.5132404213387284E-2</v>
      </c>
      <c r="E146">
        <f>'10'!K147+'20'!K147+'30'!K147+'40'!K147+'50'!K147</f>
        <v>3.2320967242328597E-3</v>
      </c>
      <c r="F146">
        <f t="shared" si="5"/>
        <v>-36.208103582044579</v>
      </c>
    </row>
    <row r="147" spans="1:6" x14ac:dyDescent="0.25">
      <c r="A147">
        <f>'10'!H148+'20'!H148+'30'!H148+'40'!H148+'50'!H148</f>
        <v>1.635214491178686E-2</v>
      </c>
      <c r="B147">
        <f>'10'!I148+'20'!I148+'30'!I148+'40'!I148+'50'!I148</f>
        <v>5.6683957356511612E-3</v>
      </c>
      <c r="C147">
        <f t="shared" si="4"/>
        <v>-35.235693105993363</v>
      </c>
      <c r="D147">
        <f>'10'!J148+'20'!J148+'30'!J148+'40'!J148+'50'!J148</f>
        <v>1.6465338200482339E-2</v>
      </c>
      <c r="E147">
        <f>'10'!K148+'20'!K148+'30'!K148+'40'!K148+'50'!K148</f>
        <v>5.6595143739001392E-3</v>
      </c>
      <c r="F147">
        <f t="shared" si="5"/>
        <v>-35.18360385508732</v>
      </c>
    </row>
    <row r="148" spans="1:6" x14ac:dyDescent="0.25">
      <c r="A148">
        <f>'10'!H149+'20'!H149+'30'!H149+'40'!H149+'50'!H149</f>
        <v>1.7523589861583456E-2</v>
      </c>
      <c r="B148">
        <f>'10'!I149+'20'!I149+'30'!I149+'40'!I149+'50'!I149</f>
        <v>8.5410286265744893E-3</v>
      </c>
      <c r="C148">
        <f t="shared" si="4"/>
        <v>-34.201874076092544</v>
      </c>
      <c r="D148">
        <f>'10'!J149+'20'!J149+'30'!J149+'40'!J149+'50'!J149</f>
        <v>1.754340315651861E-2</v>
      </c>
      <c r="E148">
        <f>'10'!K149+'20'!K149+'30'!K149+'40'!K149+'50'!K149</f>
        <v>8.4999817441454087E-3</v>
      </c>
      <c r="F148">
        <f t="shared" si="5"/>
        <v>-34.201927647344903</v>
      </c>
    </row>
    <row r="149" spans="1:6" x14ac:dyDescent="0.25">
      <c r="A149">
        <f>'10'!H150+'20'!H150+'30'!H150+'40'!H150+'50'!H150</f>
        <v>1.8218792667930288E-2</v>
      </c>
      <c r="B149">
        <f>'10'!I150+'20'!I150+'30'!I150+'40'!I150+'50'!I150</f>
        <v>1.1799720289971777E-2</v>
      </c>
      <c r="C149">
        <f t="shared" si="4"/>
        <v>-33.268336099653077</v>
      </c>
      <c r="D149">
        <f>'10'!J150+'20'!J150+'30'!J150+'40'!J150+'50'!J150</f>
        <v>1.828183482388536E-2</v>
      </c>
      <c r="E149">
        <f>'10'!K150+'20'!K150+'30'!K150+'40'!K150+'50'!K150</f>
        <v>1.1761456975367627E-2</v>
      </c>
      <c r="F149">
        <f t="shared" si="5"/>
        <v>-33.255454732437286</v>
      </c>
    </row>
    <row r="150" spans="1:6" x14ac:dyDescent="0.25">
      <c r="A150">
        <f>'10'!H151+'20'!H151+'30'!H151+'40'!H151+'50'!H151</f>
        <v>1.8542784617546444E-2</v>
      </c>
      <c r="B150">
        <f>'10'!I151+'20'!I151+'30'!I151+'40'!I151+'50'!I151</f>
        <v>1.4937961160494227E-2</v>
      </c>
      <c r="C150">
        <f t="shared" si="4"/>
        <v>-32.464341408839289</v>
      </c>
      <c r="D150">
        <f>'10'!J151+'20'!J151+'30'!J151+'40'!J151+'50'!J151</f>
        <v>1.8534500083366622E-2</v>
      </c>
      <c r="E150">
        <f>'10'!K151+'20'!K151+'30'!K151+'40'!K151+'50'!K151</f>
        <v>1.4780125607638247E-2</v>
      </c>
      <c r="F150">
        <f t="shared" si="5"/>
        <v>-32.502792897018971</v>
      </c>
    </row>
    <row r="151" spans="1:6" x14ac:dyDescent="0.25">
      <c r="A151">
        <f>'10'!H152+'20'!H152+'30'!H152+'40'!H152+'50'!H152</f>
        <v>1.8257780626460381E-2</v>
      </c>
      <c r="B151">
        <f>'10'!I152+'20'!I152+'30'!I152+'40'!I152+'50'!I152</f>
        <v>1.8282874154677865E-2</v>
      </c>
      <c r="C151">
        <f t="shared" si="4"/>
        <v>-31.754771402166419</v>
      </c>
      <c r="D151">
        <f>'10'!J152+'20'!J152+'30'!J152+'40'!J152+'50'!J152</f>
        <v>1.8337422660864227E-2</v>
      </c>
      <c r="E151">
        <f>'10'!K152+'20'!K152+'30'!K152+'40'!K152+'50'!K152</f>
        <v>1.8133862386521982E-2</v>
      </c>
      <c r="F151">
        <f t="shared" si="5"/>
        <v>-31.771143353335987</v>
      </c>
    </row>
    <row r="152" spans="1:6" x14ac:dyDescent="0.25">
      <c r="A152">
        <f>'10'!H153+'20'!H153+'30'!H153+'40'!H153+'50'!H153</f>
        <v>1.7595370015259106E-2</v>
      </c>
      <c r="B152">
        <f>'10'!I153+'20'!I153+'30'!I153+'40'!I153+'50'!I153</f>
        <v>2.1727262971641483E-2</v>
      </c>
      <c r="C152">
        <f t="shared" si="4"/>
        <v>-31.069759988431681</v>
      </c>
      <c r="D152">
        <f>'10'!J153+'20'!J153+'30'!J153+'40'!J153+'50'!J153</f>
        <v>1.7614861549547757E-2</v>
      </c>
      <c r="E152">
        <f>'10'!K153+'20'!K153+'30'!K153+'40'!K153+'50'!K153</f>
        <v>2.1600797842706531E-2</v>
      </c>
      <c r="F152">
        <f t="shared" si="5"/>
        <v>-31.096472804379211</v>
      </c>
    </row>
    <row r="153" spans="1:6" x14ac:dyDescent="0.25">
      <c r="A153">
        <f>'10'!H154+'20'!H154+'30'!H154+'40'!H154+'50'!H154</f>
        <v>1.642808380437738E-2</v>
      </c>
      <c r="B153">
        <f>'10'!I154+'20'!I154+'30'!I154+'40'!I154+'50'!I154</f>
        <v>2.4963287203162904E-2</v>
      </c>
      <c r="C153">
        <f t="shared" si="4"/>
        <v>-30.491253702119469</v>
      </c>
      <c r="D153">
        <f>'10'!J154+'20'!J154+'30'!J154+'40'!J154+'50'!J154</f>
        <v>1.6485235295480207E-2</v>
      </c>
      <c r="E153">
        <f>'10'!K154+'20'!K154+'30'!K154+'40'!K154+'50'!K154</f>
        <v>2.4852252613290545E-2</v>
      </c>
      <c r="F153">
        <f t="shared" si="5"/>
        <v>-30.509041236187461</v>
      </c>
    </row>
    <row r="154" spans="1:6" x14ac:dyDescent="0.25">
      <c r="A154">
        <f>'10'!H155+'20'!H155+'30'!H155+'40'!H155+'50'!H155</f>
        <v>1.4896099777087867E-2</v>
      </c>
      <c r="B154">
        <f>'10'!I155+'20'!I155+'30'!I155+'40'!I155+'50'!I155</f>
        <v>2.8042874488797099E-2</v>
      </c>
      <c r="C154">
        <f t="shared" si="4"/>
        <v>-29.96411698050732</v>
      </c>
      <c r="D154">
        <f>'10'!J155+'20'!J155+'30'!J155+'40'!J155+'50'!J155</f>
        <v>1.4872722762815224E-2</v>
      </c>
      <c r="E154">
        <f>'10'!K155+'20'!K155+'30'!K155+'40'!K155+'50'!K155</f>
        <v>2.7898288260594515E-2</v>
      </c>
      <c r="F154">
        <f t="shared" si="5"/>
        <v>-30.002118265599591</v>
      </c>
    </row>
    <row r="155" spans="1:6" x14ac:dyDescent="0.25">
      <c r="A155">
        <f>'10'!H156+'20'!H156+'30'!H156+'40'!H156+'50'!H156</f>
        <v>1.2972235330574665E-2</v>
      </c>
      <c r="B155">
        <f>'10'!I156+'20'!I156+'30'!I156+'40'!I156+'50'!I156</f>
        <v>3.0975513220137835E-2</v>
      </c>
      <c r="C155">
        <f t="shared" si="4"/>
        <v>-29.477828092834457</v>
      </c>
      <c r="D155">
        <f>'10'!J156+'20'!J156+'30'!J156+'40'!J156+'50'!J156</f>
        <v>1.3022528053197285E-2</v>
      </c>
      <c r="E155">
        <f>'10'!K156+'20'!K156+'30'!K156+'40'!K156+'50'!K156</f>
        <v>3.0776138015282516E-2</v>
      </c>
      <c r="F155">
        <f t="shared" si="5"/>
        <v>-29.520413523901183</v>
      </c>
    </row>
    <row r="156" spans="1:6" x14ac:dyDescent="0.25">
      <c r="A156">
        <f>'10'!H157+'20'!H157+'30'!H157+'40'!H157+'50'!H157</f>
        <v>1.0583073707714474E-2</v>
      </c>
      <c r="B156">
        <f>'10'!I157+'20'!I157+'30'!I157+'40'!I157+'50'!I157</f>
        <v>3.3829111089806262E-2</v>
      </c>
      <c r="C156">
        <f t="shared" si="4"/>
        <v>-29.00868544343659</v>
      </c>
      <c r="D156">
        <f>'10'!J157+'20'!J157+'30'!J157+'40'!J157+'50'!J157</f>
        <v>1.0463214469342435E-2</v>
      </c>
      <c r="E156">
        <f>'10'!K157+'20'!K157+'30'!K157+'40'!K157+'50'!K157</f>
        <v>3.3739873769388383E-2</v>
      </c>
      <c r="F156">
        <f t="shared" si="5"/>
        <v>-29.038348536100457</v>
      </c>
    </row>
    <row r="157" spans="1:6" x14ac:dyDescent="0.25">
      <c r="A157">
        <f>'10'!H158+'20'!H158+'30'!H158+'40'!H158+'50'!H158</f>
        <v>7.8834094530131089E-3</v>
      </c>
      <c r="B157">
        <f>'10'!I158+'20'!I158+'30'!I158+'40'!I158+'50'!I158</f>
        <v>3.6258253154845488E-2</v>
      </c>
      <c r="C157">
        <f t="shared" si="4"/>
        <v>-28.611262827923877</v>
      </c>
      <c r="D157">
        <f>'10'!J158+'20'!J158+'30'!J158+'40'!J158+'50'!J158</f>
        <v>7.9004174990610944E-3</v>
      </c>
      <c r="E157">
        <f>'10'!K158+'20'!K158+'30'!K158+'40'!K158+'50'!K158</f>
        <v>3.6107229649686171E-2</v>
      </c>
      <c r="F157">
        <f t="shared" si="5"/>
        <v>-28.645020491766289</v>
      </c>
    </row>
    <row r="158" spans="1:6" x14ac:dyDescent="0.25">
      <c r="A158">
        <f>'10'!H159+'20'!H159+'30'!H159+'40'!H159+'50'!H159</f>
        <v>5.1609050362030227E-3</v>
      </c>
      <c r="B158">
        <f>'10'!I159+'20'!I159+'30'!I159+'40'!I159+'50'!I159</f>
        <v>3.8358091992833514E-2</v>
      </c>
      <c r="C158">
        <f t="shared" si="4"/>
        <v>-28.244945178371136</v>
      </c>
      <c r="D158">
        <f>'10'!J159+'20'!J159+'30'!J159+'40'!J159+'50'!J159</f>
        <v>5.1386034874394302E-3</v>
      </c>
      <c r="E158">
        <f>'10'!K159+'20'!K159+'30'!K159+'40'!K159+'50'!K159</f>
        <v>3.8230803265723222E-2</v>
      </c>
      <c r="F158">
        <f t="shared" si="5"/>
        <v>-28.273971960012119</v>
      </c>
    </row>
    <row r="159" spans="1:6" x14ac:dyDescent="0.25">
      <c r="A159">
        <f>'10'!H160+'20'!H160+'30'!H160+'40'!H160+'50'!H160</f>
        <v>2.2715095050957913E-3</v>
      </c>
      <c r="B159">
        <f>'10'!I160+'20'!I160+'30'!I160+'40'!I160+'50'!I160</f>
        <v>4.0022372404756153E-2</v>
      </c>
      <c r="C159">
        <f t="shared" si="4"/>
        <v>-27.939976229683854</v>
      </c>
      <c r="D159">
        <f>'10'!J160+'20'!J160+'30'!J160+'40'!J160+'50'!J160</f>
        <v>2.3836034760216594E-3</v>
      </c>
      <c r="E159">
        <f>'10'!K160+'20'!K160+'30'!K160+'40'!K160+'50'!K160</f>
        <v>3.9897366523325206E-2</v>
      </c>
      <c r="F159">
        <f t="shared" si="5"/>
        <v>-27.965641840566839</v>
      </c>
    </row>
    <row r="160" spans="1:6" x14ac:dyDescent="0.25">
      <c r="A160">
        <f>'10'!H161+'20'!H161+'30'!H161+'40'!H161+'50'!H161</f>
        <v>-8.2415596463651132E-4</v>
      </c>
      <c r="B160">
        <f>'10'!I161+'20'!I161+'30'!I161+'40'!I161+'50'!I161</f>
        <v>4.1342355140209584E-2</v>
      </c>
      <c r="C160">
        <f t="shared" si="4"/>
        <v>-27.670370187546062</v>
      </c>
      <c r="D160">
        <f>'10'!J161+'20'!J161+'30'!J161+'40'!J161+'50'!J161</f>
        <v>-7.0845223456979332E-4</v>
      </c>
      <c r="E160">
        <f>'10'!K161+'20'!K161+'30'!K161+'40'!K161+'50'!K161</f>
        <v>4.1263907879980119E-2</v>
      </c>
      <c r="F160">
        <f t="shared" si="5"/>
        <v>-27.687312922175735</v>
      </c>
    </row>
    <row r="161" spans="1:6" x14ac:dyDescent="0.25">
      <c r="A161">
        <f>'10'!H162+'20'!H162+'30'!H162+'40'!H162+'50'!H162</f>
        <v>-4.0779747526687362E-3</v>
      </c>
      <c r="B161">
        <f>'10'!I162+'20'!I162+'30'!I162+'40'!I162+'50'!I162</f>
        <v>4.2278113073838511E-2</v>
      </c>
      <c r="C161">
        <f t="shared" si="4"/>
        <v>-27.437469227120236</v>
      </c>
      <c r="D161">
        <f>'10'!J162+'20'!J162+'30'!J162+'40'!J162+'50'!J162</f>
        <v>-3.8945441705048357E-3</v>
      </c>
      <c r="E161">
        <f>'10'!K162+'20'!K162+'30'!K162+'40'!K162+'50'!K162</f>
        <v>4.2190735132136836E-2</v>
      </c>
      <c r="F161">
        <f t="shared" si="5"/>
        <v>-27.458809660415945</v>
      </c>
    </row>
    <row r="162" spans="1:6" x14ac:dyDescent="0.25">
      <c r="A162">
        <f>'10'!H163+'20'!H163+'30'!H163+'40'!H163+'50'!H163</f>
        <v>-6.8205804089884713E-3</v>
      </c>
      <c r="B162">
        <f>'10'!I163+'20'!I163+'30'!I163+'40'!I163+'50'!I163</f>
        <v>4.2805398167174449E-2</v>
      </c>
      <c r="C162">
        <f t="shared" si="4"/>
        <v>-27.261142638540946</v>
      </c>
      <c r="D162">
        <f>'10'!J163+'20'!J163+'30'!J163+'40'!J163+'50'!J163</f>
        <v>-6.6307822224201812E-3</v>
      </c>
      <c r="E162">
        <f>'10'!K163+'20'!K163+'30'!K163+'40'!K163+'50'!K163</f>
        <v>4.2701333821701271E-2</v>
      </c>
      <c r="F162">
        <f t="shared" si="5"/>
        <v>-27.287693474388174</v>
      </c>
    </row>
    <row r="163" spans="1:6" x14ac:dyDescent="0.25">
      <c r="A163">
        <f>'10'!H164+'20'!H164+'30'!H164+'40'!H164+'50'!H164</f>
        <v>-9.2040066782447093E-3</v>
      </c>
      <c r="B163">
        <f>'10'!I164+'20'!I164+'30'!I164+'40'!I164+'50'!I164</f>
        <v>4.3027537058284424E-2</v>
      </c>
      <c r="C163">
        <f t="shared" si="4"/>
        <v>-27.130760992278869</v>
      </c>
      <c r="D163">
        <f>'10'!J164+'20'!J164+'30'!J164+'40'!J164+'50'!J164</f>
        <v>-9.0595826578896404E-3</v>
      </c>
      <c r="E163">
        <f>'10'!K164+'20'!K164+'30'!K164+'40'!K164+'50'!K164</f>
        <v>4.2966532493046765E-2</v>
      </c>
      <c r="F163">
        <f t="shared" si="5"/>
        <v>-27.148481574266604</v>
      </c>
    </row>
    <row r="164" spans="1:6" x14ac:dyDescent="0.25">
      <c r="A164">
        <f>'10'!H165+'20'!H165+'30'!H165+'40'!H165+'50'!H165</f>
        <v>-1.1862776307503134E-2</v>
      </c>
      <c r="B164">
        <f>'10'!I165+'20'!I165+'30'!I165+'40'!I165+'50'!I165</f>
        <v>4.2831296223082488E-2</v>
      </c>
      <c r="C164">
        <f t="shared" si="4"/>
        <v>-27.043789413940551</v>
      </c>
      <c r="D164">
        <f>'10'!J165+'20'!J165+'30'!J165+'40'!J165+'50'!J165</f>
        <v>-1.1619098202770883E-2</v>
      </c>
      <c r="E164">
        <f>'10'!K165+'20'!K165+'30'!K165+'40'!K165+'50'!K165</f>
        <v>4.2805864166519873E-2</v>
      </c>
      <c r="F164">
        <f t="shared" si="5"/>
        <v>-27.061193747555361</v>
      </c>
    </row>
    <row r="165" spans="1:6" x14ac:dyDescent="0.25">
      <c r="A165">
        <f>'10'!H166+'20'!H166+'30'!H166+'40'!H166+'50'!H166</f>
        <v>-1.4235465052728279E-2</v>
      </c>
      <c r="B165">
        <f>'10'!I166+'20'!I166+'30'!I166+'40'!I166+'50'!I166</f>
        <v>4.2277529367401347E-2</v>
      </c>
      <c r="C165">
        <f t="shared" si="4"/>
        <v>-27.011386404996244</v>
      </c>
      <c r="D165">
        <f>'10'!J166+'20'!J166+'30'!J166+'40'!J166+'50'!J166</f>
        <v>-1.3976293090433006E-2</v>
      </c>
      <c r="E165">
        <f>'10'!K166+'20'!K166+'30'!K166+'40'!K166+'50'!K166</f>
        <v>4.2292073901445348E-2</v>
      </c>
      <c r="F165">
        <f t="shared" si="5"/>
        <v>-27.024679017746436</v>
      </c>
    </row>
    <row r="166" spans="1:6" x14ac:dyDescent="0.25">
      <c r="A166">
        <f>'10'!H167+'20'!H167+'30'!H167+'40'!H167+'50'!H167</f>
        <v>-1.6140772740486756E-2</v>
      </c>
      <c r="B166">
        <f>'10'!I167+'20'!I167+'30'!I167+'40'!I167+'50'!I167</f>
        <v>4.1483965365352121E-2</v>
      </c>
      <c r="C166">
        <f t="shared" si="4"/>
        <v>-27.030182132608161</v>
      </c>
      <c r="D166">
        <f>'10'!J167+'20'!J167+'30'!J167+'40'!J167+'50'!J167</f>
        <v>-1.5954346195833576E-2</v>
      </c>
      <c r="E166">
        <f>'10'!K167+'20'!K167+'30'!K167+'40'!K167+'50'!K167</f>
        <v>4.1498426457011899E-2</v>
      </c>
      <c r="F166">
        <f t="shared" si="5"/>
        <v>-27.040679028489201</v>
      </c>
    </row>
    <row r="167" spans="1:6" x14ac:dyDescent="0.25">
      <c r="A167">
        <f>'10'!H168+'20'!H168+'30'!H168+'40'!H168+'50'!H168</f>
        <v>-1.7723662413783085E-2</v>
      </c>
      <c r="B167">
        <f>'10'!I168+'20'!I168+'30'!I168+'40'!I168+'50'!I168</f>
        <v>4.0401522866967271E-2</v>
      </c>
      <c r="C167">
        <f t="shared" si="4"/>
        <v>-27.107653918239485</v>
      </c>
      <c r="D167">
        <f>'10'!J168+'20'!J168+'30'!J168+'40'!J168+'50'!J168</f>
        <v>-1.7376088494572766E-2</v>
      </c>
      <c r="E167">
        <f>'10'!K168+'20'!K168+'30'!K168+'40'!K168+'50'!K168</f>
        <v>4.0514440777835142E-2</v>
      </c>
      <c r="F167">
        <f t="shared" si="5"/>
        <v>-27.114493411761828</v>
      </c>
    </row>
    <row r="168" spans="1:6" x14ac:dyDescent="0.25">
      <c r="A168">
        <f>'10'!H169+'20'!H169+'30'!H169+'40'!H169+'50'!H169</f>
        <v>-1.8877335893937662E-2</v>
      </c>
      <c r="B168">
        <f>'10'!I169+'20'!I169+'30'!I169+'40'!I169+'50'!I169</f>
        <v>3.9145816461452369E-2</v>
      </c>
      <c r="C168">
        <f t="shared" si="4"/>
        <v>-27.23825808491496</v>
      </c>
      <c r="D168">
        <f>'10'!J169+'20'!J169+'30'!J169+'40'!J169+'50'!J169</f>
        <v>-1.8637545216207585E-2</v>
      </c>
      <c r="E168">
        <f>'10'!K169+'20'!K169+'30'!K169+'40'!K169+'50'!K169</f>
        <v>3.9214427539871012E-2</v>
      </c>
      <c r="F168">
        <f t="shared" si="5"/>
        <v>-27.246588290054603</v>
      </c>
    </row>
    <row r="169" spans="1:6" x14ac:dyDescent="0.25">
      <c r="A169">
        <f>'10'!H170+'20'!H170+'30'!H170+'40'!H170+'50'!H170</f>
        <v>-1.9916849782578069E-2</v>
      </c>
      <c r="B169">
        <f>'10'!I170+'20'!I170+'30'!I170+'40'!I170+'50'!I170</f>
        <v>3.7620389578847301E-2</v>
      </c>
      <c r="C169">
        <f t="shared" si="4"/>
        <v>-27.41847890341576</v>
      </c>
      <c r="D169">
        <f>'10'!J170+'20'!J170+'30'!J170+'40'!J170+'50'!J170</f>
        <v>-1.9502654400608339E-2</v>
      </c>
      <c r="E169">
        <f>'10'!K170+'20'!K170+'30'!K170+'40'!K170+'50'!K170</f>
        <v>3.772063758783864E-2</v>
      </c>
      <c r="F169">
        <f t="shared" si="5"/>
        <v>-27.439560943850388</v>
      </c>
    </row>
    <row r="170" spans="1:6" x14ac:dyDescent="0.25">
      <c r="A170">
        <f>'10'!H171+'20'!H171+'30'!H171+'40'!H171+'50'!H171</f>
        <v>-2.0011563957586173E-2</v>
      </c>
      <c r="B170">
        <f>'10'!I171+'20'!I171+'30'!I171+'40'!I171+'50'!I171</f>
        <v>3.6099185102730164E-2</v>
      </c>
      <c r="C170">
        <f t="shared" si="4"/>
        <v>-27.686288360543706</v>
      </c>
      <c r="D170">
        <f>'10'!J171+'20'!J171+'30'!J171+'40'!J171+'50'!J171</f>
        <v>-1.9797149574477875E-2</v>
      </c>
      <c r="E170">
        <f>'10'!K171+'20'!K171+'30'!K171+'40'!K171+'50'!K171</f>
        <v>3.6136646336360961E-2</v>
      </c>
      <c r="F170">
        <f t="shared" si="5"/>
        <v>-27.701174766484343</v>
      </c>
    </row>
    <row r="171" spans="1:6" x14ac:dyDescent="0.25">
      <c r="A171">
        <f>'10'!H172+'20'!H172+'30'!H172+'40'!H172+'50'!H172</f>
        <v>-1.9983979887996751E-2</v>
      </c>
      <c r="B171">
        <f>'10'!I172+'20'!I172+'30'!I172+'40'!I172+'50'!I172</f>
        <v>3.4361585494773868E-2</v>
      </c>
      <c r="C171">
        <f t="shared" si="4"/>
        <v>-28.013214710054299</v>
      </c>
      <c r="D171">
        <f>'10'!J172+'20'!J172+'30'!J172+'40'!J172+'50'!J172</f>
        <v>-1.9773016377601173E-2</v>
      </c>
      <c r="E171">
        <f>'10'!K172+'20'!K172+'30'!K172+'40'!K172+'50'!K172</f>
        <v>3.4452276808140246E-2</v>
      </c>
      <c r="F171">
        <f t="shared" si="5"/>
        <v>-28.019118391453837</v>
      </c>
    </row>
    <row r="172" spans="1:6" x14ac:dyDescent="0.25">
      <c r="A172">
        <f>'10'!H173+'20'!H173+'30'!H173+'40'!H173+'50'!H173</f>
        <v>-1.9668972135175204E-2</v>
      </c>
      <c r="B172">
        <f>'10'!I173+'20'!I173+'30'!I173+'40'!I173+'50'!I173</f>
        <v>3.244354212058842E-2</v>
      </c>
      <c r="C172">
        <f t="shared" si="4"/>
        <v>-28.418028456705599</v>
      </c>
      <c r="D172">
        <f>'10'!J173+'20'!J173+'30'!J173+'40'!J173+'50'!J173</f>
        <v>-1.9550319335573014E-2</v>
      </c>
      <c r="E172">
        <f>'10'!K173+'20'!K173+'30'!K173+'40'!K173+'50'!K173</f>
        <v>3.2436206850261814E-2</v>
      </c>
      <c r="F172">
        <f t="shared" si="5"/>
        <v>-28.433531885298777</v>
      </c>
    </row>
    <row r="173" spans="1:6" x14ac:dyDescent="0.25">
      <c r="A173">
        <f>'10'!H174+'20'!H174+'30'!H174+'40'!H174+'50'!H174</f>
        <v>-1.904911384478114E-2</v>
      </c>
      <c r="B173">
        <f>'10'!I174+'20'!I174+'30'!I174+'40'!I174+'50'!I174</f>
        <v>3.0355230561438056E-2</v>
      </c>
      <c r="C173">
        <f t="shared" si="4"/>
        <v>-28.913305549646648</v>
      </c>
      <c r="D173">
        <f>'10'!J174+'20'!J174+'30'!J174+'40'!J174+'50'!J174</f>
        <v>-1.8917175755765958E-2</v>
      </c>
      <c r="E173">
        <f>'10'!K174+'20'!K174+'30'!K174+'40'!K174+'50'!K174</f>
        <v>3.0375554239881489E-2</v>
      </c>
      <c r="F173">
        <f t="shared" si="5"/>
        <v>-28.926089422204413</v>
      </c>
    </row>
    <row r="174" spans="1:6" x14ac:dyDescent="0.25">
      <c r="A174">
        <f>'10'!H175+'20'!H175+'30'!H175+'40'!H175+'50'!H175</f>
        <v>-1.7947649531591614E-2</v>
      </c>
      <c r="B174">
        <f>'10'!I175+'20'!I175+'30'!I175+'40'!I175+'50'!I175</f>
        <v>2.8298508428125282E-2</v>
      </c>
      <c r="C174">
        <f t="shared" si="4"/>
        <v>-29.496497508683078</v>
      </c>
      <c r="D174">
        <f>'10'!J175+'20'!J175+'30'!J175+'40'!J175+'50'!J175</f>
        <v>-1.7891601949242369E-2</v>
      </c>
      <c r="E174">
        <f>'10'!K175+'20'!K175+'30'!K175+'40'!K175+'50'!K175</f>
        <v>2.8322506162069973E-2</v>
      </c>
      <c r="F174">
        <f t="shared" si="5"/>
        <v>-29.499011852071092</v>
      </c>
    </row>
    <row r="175" spans="1:6" x14ac:dyDescent="0.25">
      <c r="A175">
        <f>'10'!H176+'20'!H176+'30'!H176+'40'!H176+'50'!H176</f>
        <v>-1.6776983415851106E-2</v>
      </c>
      <c r="B175">
        <f>'10'!I176+'20'!I176+'30'!I176+'40'!I176+'50'!I176</f>
        <v>2.6130808517904319E-2</v>
      </c>
      <c r="C175">
        <f t="shared" si="4"/>
        <v>-30.157939915288349</v>
      </c>
      <c r="D175">
        <f>'10'!J176+'20'!J176+'30'!J176+'40'!J176+'50'!J176</f>
        <v>-1.6671975699875555E-2</v>
      </c>
      <c r="E175">
        <f>'10'!K176+'20'!K176+'30'!K176+'40'!K176+'50'!K176</f>
        <v>2.613581458069442E-2</v>
      </c>
      <c r="F175">
        <f t="shared" si="5"/>
        <v>-30.172605344536677</v>
      </c>
    </row>
    <row r="176" spans="1:6" x14ac:dyDescent="0.25">
      <c r="A176">
        <f>'10'!H177+'20'!H177+'30'!H177+'40'!H177+'50'!H177</f>
        <v>-1.5278883683442166E-2</v>
      </c>
      <c r="B176">
        <f>'10'!I177+'20'!I177+'30'!I177+'40'!I177+'50'!I177</f>
        <v>2.3803149366017511E-2</v>
      </c>
      <c r="C176">
        <f t="shared" si="4"/>
        <v>-30.968914438670488</v>
      </c>
      <c r="D176">
        <f>'10'!J177+'20'!J177+'30'!J177+'40'!J177+'50'!J177</f>
        <v>-1.5105845299378778E-2</v>
      </c>
      <c r="E176">
        <f>'10'!K177+'20'!K177+'30'!K177+'40'!K177+'50'!K177</f>
        <v>2.3838995950608902E-2</v>
      </c>
      <c r="F176">
        <f t="shared" si="5"/>
        <v>-30.98822785803797</v>
      </c>
    </row>
    <row r="177" spans="1:6" x14ac:dyDescent="0.25">
      <c r="A177">
        <f>'10'!H178+'20'!H178+'30'!H178+'40'!H178+'50'!H178</f>
        <v>-1.3588668788843784E-2</v>
      </c>
      <c r="B177">
        <f>'10'!I178+'20'!I178+'30'!I178+'40'!I178+'50'!I178</f>
        <v>2.1485110359565619E-2</v>
      </c>
      <c r="C177">
        <f t="shared" si="4"/>
        <v>-31.89591455899404</v>
      </c>
      <c r="D177">
        <f>'10'!J178+'20'!J178+'30'!J178+'40'!J178+'50'!J178</f>
        <v>-1.3520152237607859E-2</v>
      </c>
      <c r="E177">
        <f>'10'!K178+'20'!K178+'30'!K178+'40'!K178+'50'!K178</f>
        <v>2.1476755541868599E-2</v>
      </c>
      <c r="F177">
        <f t="shared" si="5"/>
        <v>-31.910834194404217</v>
      </c>
    </row>
    <row r="178" spans="1:6" x14ac:dyDescent="0.25">
      <c r="A178">
        <f>'10'!H179+'20'!H179+'30'!H179+'40'!H179+'50'!H179</f>
        <v>-1.2006075810219424E-2</v>
      </c>
      <c r="B178">
        <f>'10'!I179+'20'!I179+'30'!I179+'40'!I179+'50'!I179</f>
        <v>1.9032124441273311E-2</v>
      </c>
      <c r="C178">
        <f t="shared" si="4"/>
        <v>-32.955340758197337</v>
      </c>
      <c r="D178">
        <f>'10'!J179+'20'!J179+'30'!J179+'40'!J179+'50'!J179</f>
        <v>-1.1833988648150126E-2</v>
      </c>
      <c r="E178">
        <f>'10'!K179+'20'!K179+'30'!K179+'40'!K179+'50'!K179</f>
        <v>1.9081992186203572E-2</v>
      </c>
      <c r="F178">
        <f t="shared" si="5"/>
        <v>-32.974266927920489</v>
      </c>
    </row>
    <row r="179" spans="1:6" x14ac:dyDescent="0.25">
      <c r="A179">
        <f>'10'!H180+'20'!H180+'30'!H180+'40'!H180+'50'!H180</f>
        <v>-1.0151604076496894E-2</v>
      </c>
      <c r="B179">
        <f>'10'!I180+'20'!I180+'30'!I180+'40'!I180+'50'!I180</f>
        <v>1.6628525417790065E-2</v>
      </c>
      <c r="C179">
        <f t="shared" si="4"/>
        <v>-34.207162176570208</v>
      </c>
      <c r="D179">
        <f>'10'!J180+'20'!J180+'30'!J180+'40'!J180+'50'!J180</f>
        <v>-1.0081517860607597E-2</v>
      </c>
      <c r="E179">
        <f>'10'!K180+'20'!K180+'30'!K180+'40'!K180+'50'!K180</f>
        <v>1.6670052398271903E-2</v>
      </c>
      <c r="F179">
        <f t="shared" si="5"/>
        <v>-34.207565794097263</v>
      </c>
    </row>
    <row r="180" spans="1:6" x14ac:dyDescent="0.25">
      <c r="A180">
        <f>'10'!H181+'20'!H181+'30'!H181+'40'!H181+'50'!H181</f>
        <v>-8.3892102118342908E-3</v>
      </c>
      <c r="B180">
        <f>'10'!I181+'20'!I181+'30'!I181+'40'!I181+'50'!I181</f>
        <v>1.4089441516753134E-2</v>
      </c>
      <c r="C180">
        <f t="shared" si="4"/>
        <v>-35.704233941693303</v>
      </c>
      <c r="D180">
        <f>'10'!J181+'20'!J181+'30'!J181+'40'!J181+'50'!J181</f>
        <v>-8.3070511470171322E-3</v>
      </c>
      <c r="E180">
        <f>'10'!K181+'20'!K181+'30'!K181+'40'!K181+'50'!K181</f>
        <v>1.4182228538029315E-2</v>
      </c>
      <c r="F180">
        <f t="shared" si="5"/>
        <v>-35.684067556583933</v>
      </c>
    </row>
    <row r="181" spans="1:6" x14ac:dyDescent="0.25">
      <c r="A181">
        <f>'10'!H182+'20'!H182+'30'!H182+'40'!H182+'50'!H182</f>
        <v>-6.5655414457829421E-3</v>
      </c>
      <c r="B181">
        <f>'10'!I182+'20'!I182+'30'!I182+'40'!I182+'50'!I182</f>
        <v>1.1535318834077503E-2</v>
      </c>
      <c r="C181">
        <f t="shared" si="4"/>
        <v>-37.540682550060403</v>
      </c>
      <c r="D181">
        <f>'10'!J182+'20'!J182+'30'!J182+'40'!J182+'50'!J182</f>
        <v>-6.6069362474763639E-3</v>
      </c>
      <c r="E181">
        <f>'10'!K182+'20'!K182+'30'!K182+'40'!K182+'50'!K182</f>
        <v>1.1596821995161676E-2</v>
      </c>
      <c r="F181">
        <f t="shared" si="5"/>
        <v>-37.492437034999725</v>
      </c>
    </row>
    <row r="182" spans="1:6" x14ac:dyDescent="0.25">
      <c r="A182">
        <f>'10'!H183+'20'!H183+'30'!H183+'40'!H183+'50'!H183</f>
        <v>-4.9766547412928254E-3</v>
      </c>
      <c r="B182">
        <f>'10'!I183+'20'!I183+'30'!I183+'40'!I183+'50'!I183</f>
        <v>9.0682436346579253E-3</v>
      </c>
      <c r="C182">
        <f t="shared" si="4"/>
        <v>-39.706156742454588</v>
      </c>
      <c r="D182">
        <f>'10'!J183+'20'!J183+'30'!J183+'40'!J183+'50'!J183</f>
        <v>-4.9785756643058654E-3</v>
      </c>
      <c r="E182">
        <f>'10'!K183+'20'!K183+'30'!K183+'40'!K183+'50'!K183</f>
        <v>9.1255810000031336E-3</v>
      </c>
      <c r="F182">
        <f t="shared" si="5"/>
        <v>-39.663252135057967</v>
      </c>
    </row>
    <row r="183" spans="1:6" x14ac:dyDescent="0.25">
      <c r="A183">
        <f>'10'!H184+'20'!H184+'30'!H184+'40'!H184+'50'!H184</f>
        <v>-3.5779005040992903E-3</v>
      </c>
      <c r="B183">
        <f>'10'!I184+'20'!I184+'30'!I184+'40'!I184+'50'!I184</f>
        <v>6.6152166289088245E-3</v>
      </c>
      <c r="C183">
        <f t="shared" si="4"/>
        <v>-42.47471687045585</v>
      </c>
      <c r="D183">
        <f>'10'!J184+'20'!J184+'30'!J184+'40'!J184+'50'!J184</f>
        <v>-3.4837731363970203E-3</v>
      </c>
      <c r="E183">
        <f>'10'!K184+'20'!K184+'30'!K184+'40'!K184+'50'!K184</f>
        <v>6.540554256879526E-3</v>
      </c>
      <c r="F183">
        <f t="shared" si="5"/>
        <v>-42.603048581263877</v>
      </c>
    </row>
    <row r="184" spans="1:6" x14ac:dyDescent="0.25">
      <c r="A184">
        <f>'10'!H185+'20'!H185+'30'!H185+'40'!H185+'50'!H185</f>
        <v>-2.3182031761355432E-3</v>
      </c>
      <c r="B184">
        <f>'10'!I185+'20'!I185+'30'!I185+'40'!I185+'50'!I185</f>
        <v>4.0297229519241622E-3</v>
      </c>
      <c r="C184">
        <f t="shared" si="4"/>
        <v>-46.652903109966118</v>
      </c>
      <c r="D184">
        <f>'10'!J185+'20'!J185+'30'!J185+'40'!J185+'50'!J185</f>
        <v>-2.2744374978879538E-3</v>
      </c>
      <c r="E184">
        <f>'10'!K185+'20'!K185+'30'!K185+'40'!K185+'50'!K185</f>
        <v>4.0701656704430038E-3</v>
      </c>
      <c r="F184">
        <f t="shared" si="5"/>
        <v>-46.627541541931087</v>
      </c>
    </row>
    <row r="185" spans="1:6" x14ac:dyDescent="0.25">
      <c r="A185">
        <f>'10'!H186+'20'!H186+'30'!H186+'40'!H186+'50'!H186</f>
        <v>-1.176525268838287E-3</v>
      </c>
      <c r="B185">
        <f>'10'!I186+'20'!I186+'30'!I186+'40'!I186+'50'!I186</f>
        <v>1.5632343529664826E-3</v>
      </c>
      <c r="C185">
        <f t="shared" si="4"/>
        <v>-54.170379015695616</v>
      </c>
      <c r="D185">
        <f>'10'!J186+'20'!J186+'30'!J186+'40'!J186+'50'!J186</f>
        <v>-1.1115618081700878E-3</v>
      </c>
      <c r="E185">
        <f>'10'!K186+'20'!K186+'30'!K186+'40'!K186+'50'!K186</f>
        <v>1.6219561536839743E-3</v>
      </c>
      <c r="F185">
        <f t="shared" si="5"/>
        <v>-54.127031679977662</v>
      </c>
    </row>
    <row r="186" spans="1:6" x14ac:dyDescent="0.25">
      <c r="A186">
        <f>'10'!H187+'20'!H187+'30'!H187+'40'!H187+'50'!H187</f>
        <v>-4.5385965436601193E-4</v>
      </c>
      <c r="B186">
        <f>'10'!I187+'20'!I187+'30'!I187+'40'!I187+'50'!I187</f>
        <v>-7.8642785011526824E-4</v>
      </c>
      <c r="C186">
        <f t="shared" si="4"/>
        <v>-60.838318062942527</v>
      </c>
      <c r="D186">
        <f>'10'!J187+'20'!J187+'30'!J187+'40'!J187+'50'!J187</f>
        <v>-4.5513061803786631E-4</v>
      </c>
      <c r="E186">
        <f>'10'!K187+'20'!K187+'30'!K187+'40'!K187+'50'!K187</f>
        <v>-7.2492662766388861E-4</v>
      </c>
      <c r="F186">
        <f t="shared" si="5"/>
        <v>-61.350960394473987</v>
      </c>
    </row>
    <row r="187" spans="1:6" x14ac:dyDescent="0.25">
      <c r="A187">
        <f>'10'!H188+'20'!H188+'30'!H188+'40'!H188+'50'!H188</f>
        <v>1.498280346860139E-4</v>
      </c>
      <c r="B187">
        <f>'10'!I188+'20'!I188+'30'!I188+'40'!I188+'50'!I188</f>
        <v>-3.0420339064152662E-3</v>
      </c>
      <c r="C187">
        <f t="shared" si="4"/>
        <v>-50.326196559967102</v>
      </c>
      <c r="D187">
        <f>'10'!J188+'20'!J188+'30'!J188+'40'!J188+'50'!J188</f>
        <v>1.2545538605454772E-4</v>
      </c>
      <c r="E187">
        <f>'10'!K188+'20'!K188+'30'!K188+'40'!K188+'50'!K188</f>
        <v>-2.8383869630635499E-3</v>
      </c>
      <c r="F187">
        <f t="shared" si="5"/>
        <v>-50.930091836123367</v>
      </c>
    </row>
    <row r="188" spans="1:6" x14ac:dyDescent="0.25">
      <c r="A188">
        <f>'10'!H189+'20'!H189+'30'!H189+'40'!H189+'50'!H189</f>
        <v>5.4161027670927842E-4</v>
      </c>
      <c r="B188">
        <f>'10'!I189+'20'!I189+'30'!I189+'40'!I189+'50'!I189</f>
        <v>-5.2003182061111774E-3</v>
      </c>
      <c r="C188">
        <f t="shared" si="4"/>
        <v>-45.63254689547108</v>
      </c>
      <c r="D188">
        <f>'10'!J189+'20'!J189+'30'!J189+'40'!J189+'50'!J189</f>
        <v>4.8073657824789298E-4</v>
      </c>
      <c r="E188">
        <f>'10'!K189+'20'!K189+'30'!K189+'40'!K189+'50'!K189</f>
        <v>-4.9914186039755545E-3</v>
      </c>
      <c r="F188">
        <f t="shared" si="5"/>
        <v>-45.995420155767576</v>
      </c>
    </row>
    <row r="189" spans="1:6" x14ac:dyDescent="0.25">
      <c r="A189">
        <f>'10'!H190+'20'!H190+'30'!H190+'40'!H190+'50'!H190</f>
        <v>5.6862868899120724E-4</v>
      </c>
      <c r="B189">
        <f>'10'!I190+'20'!I190+'30'!I190+'40'!I190+'50'!I190</f>
        <v>-7.0690232002727053E-3</v>
      </c>
      <c r="C189">
        <f t="shared" si="4"/>
        <v>-42.984801302548867</v>
      </c>
      <c r="D189">
        <f>'10'!J190+'20'!J190+'30'!J190+'40'!J190+'50'!J190</f>
        <v>4.7846997905786172E-4</v>
      </c>
      <c r="E189">
        <f>'10'!K190+'20'!K190+'30'!K190+'40'!K190+'50'!K190</f>
        <v>-6.9635073888954131E-3</v>
      </c>
      <c r="F189">
        <f t="shared" si="5"/>
        <v>-43.122983480902796</v>
      </c>
    </row>
    <row r="190" spans="1:6" x14ac:dyDescent="0.25">
      <c r="A190">
        <f>'10'!H191+'20'!H191+'30'!H191+'40'!H191+'50'!H191</f>
        <v>3.0533387526550859E-4</v>
      </c>
      <c r="B190">
        <f>'10'!I191+'20'!I191+'30'!I191+'40'!I191+'50'!I191</f>
        <v>-8.8297143918329539E-3</v>
      </c>
      <c r="C190">
        <f t="shared" si="4"/>
        <v>-41.075876711535187</v>
      </c>
      <c r="D190">
        <f>'10'!J191+'20'!J191+'30'!J191+'40'!J191+'50'!J191</f>
        <v>2.6007884713894099E-4</v>
      </c>
      <c r="E190">
        <f>'10'!K191+'20'!K191+'30'!K191+'40'!K191+'50'!K191</f>
        <v>-8.7434291309659989E-3</v>
      </c>
      <c r="F190">
        <f t="shared" si="5"/>
        <v>-41.162523164244973</v>
      </c>
    </row>
    <row r="191" spans="1:6" x14ac:dyDescent="0.25">
      <c r="A191">
        <f>'10'!H192+'20'!H192+'30'!H192+'40'!H192+'50'!H192</f>
        <v>-8.9160451394965697E-5</v>
      </c>
      <c r="B191">
        <f>'10'!I192+'20'!I192+'30'!I192+'40'!I192+'50'!I192</f>
        <v>-1.0298815016813373E-2</v>
      </c>
      <c r="C191">
        <f t="shared" si="4"/>
        <v>-39.743929357867259</v>
      </c>
      <c r="D191">
        <f>'10'!J192+'20'!J192+'30'!J192+'40'!J192+'50'!J192</f>
        <v>-1.8920542283533057E-4</v>
      </c>
      <c r="E191">
        <f>'10'!K192+'20'!K192+'30'!K192+'40'!K192+'50'!K192</f>
        <v>-1.0229588825279405E-2</v>
      </c>
      <c r="F191">
        <f t="shared" si="5"/>
        <v>-39.801350985432592</v>
      </c>
    </row>
    <row r="192" spans="1:6" x14ac:dyDescent="0.25">
      <c r="A192">
        <f>'10'!H193+'20'!H193+'30'!H193+'40'!H193+'50'!H193</f>
        <v>-7.6086770154104415E-4</v>
      </c>
      <c r="B192">
        <f>'10'!I193+'20'!I193+'30'!I193+'40'!I193+'50'!I193</f>
        <v>-1.1559077333918054E-2</v>
      </c>
      <c r="C192">
        <f t="shared" si="4"/>
        <v>-38.722760007405782</v>
      </c>
      <c r="D192">
        <f>'10'!J193+'20'!J193+'30'!J193+'40'!J193+'50'!J193</f>
        <v>-8.7547952582851742E-4</v>
      </c>
      <c r="E192">
        <f>'10'!K193+'20'!K193+'30'!K193+'40'!K193+'50'!K193</f>
        <v>-1.1542343685839018E-2</v>
      </c>
      <c r="F192">
        <f t="shared" si="5"/>
        <v>-38.729206048387184</v>
      </c>
    </row>
    <row r="193" spans="1:6" x14ac:dyDescent="0.25">
      <c r="A193">
        <f>'10'!H194+'20'!H194+'30'!H194+'40'!H194+'50'!H194</f>
        <v>-1.6109478862961859E-3</v>
      </c>
      <c r="B193">
        <f>'10'!I194+'20'!I194+'30'!I194+'40'!I194+'50'!I194</f>
        <v>-1.2513793578031838E-2</v>
      </c>
      <c r="C193">
        <f t="shared" si="4"/>
        <v>-37.980837185372032</v>
      </c>
      <c r="D193">
        <f>'10'!J194+'20'!J194+'30'!J194+'40'!J194+'50'!J194</f>
        <v>-1.6589242216101007E-3</v>
      </c>
      <c r="E193">
        <f>'10'!K194+'20'!K194+'30'!K194+'40'!K194+'50'!K194</f>
        <v>-1.2538963498560651E-2</v>
      </c>
      <c r="F193">
        <f t="shared" si="5"/>
        <v>-37.959407272935408</v>
      </c>
    </row>
    <row r="194" spans="1:6" x14ac:dyDescent="0.25">
      <c r="A194">
        <f>'10'!H195+'20'!H195+'30'!H195+'40'!H195+'50'!H195</f>
        <v>-2.6284595948622134E-3</v>
      </c>
      <c r="B194">
        <f>'10'!I195+'20'!I195+'30'!I195+'40'!I195+'50'!I195</f>
        <v>-1.3187562624804182E-2</v>
      </c>
      <c r="C194">
        <f t="shared" si="4"/>
        <v>-37.42752075217723</v>
      </c>
      <c r="D194">
        <f>'10'!J195+'20'!J195+'30'!J195+'40'!J195+'50'!J195</f>
        <v>-2.7672896437167371E-3</v>
      </c>
      <c r="E194">
        <f>'10'!K195+'20'!K195+'30'!K195+'40'!K195+'50'!K195</f>
        <v>-1.3184056091354968E-2</v>
      </c>
      <c r="F194">
        <f t="shared" si="5"/>
        <v>-37.411778654605719</v>
      </c>
    </row>
    <row r="195" spans="1:6" x14ac:dyDescent="0.25">
      <c r="A195">
        <f>'10'!H196+'20'!H196+'30'!H196+'40'!H196+'50'!H196</f>
        <v>-4.5057118598921886E-3</v>
      </c>
      <c r="B195">
        <f>'10'!I196+'20'!I196+'30'!I196+'40'!I196+'50'!I196</f>
        <v>-1.3439483046713663E-2</v>
      </c>
      <c r="C195">
        <f t="shared" ref="C195:C258" si="6">20*LOG10(SQRT((A195*A195)+(B195*B195)))</f>
        <v>-36.969743578871153</v>
      </c>
      <c r="D195">
        <f>'10'!J196+'20'!J196+'30'!J196+'40'!J196+'50'!J196</f>
        <v>-4.5331357898309747E-3</v>
      </c>
      <c r="E195">
        <f>'10'!K196+'20'!K196+'30'!K196+'40'!K196+'50'!K196</f>
        <v>-1.3393872530543496E-2</v>
      </c>
      <c r="F195">
        <f t="shared" ref="F195:F258" si="7">20*LOG10(SQRT((D195*D195)+(E195*E195)))</f>
        <v>-36.990891444965698</v>
      </c>
    </row>
    <row r="196" spans="1:6" x14ac:dyDescent="0.25">
      <c r="A196">
        <f>'10'!H197+'20'!H197+'30'!H197+'40'!H197+'50'!H197</f>
        <v>-5.8124527253600993E-3</v>
      </c>
      <c r="B196">
        <f>'10'!I197+'20'!I197+'30'!I197+'40'!I197+'50'!I197</f>
        <v>-1.3388270930922E-2</v>
      </c>
      <c r="C196">
        <f t="shared" si="6"/>
        <v>-36.715584065609377</v>
      </c>
      <c r="D196">
        <f>'10'!J197+'20'!J197+'30'!J197+'40'!J197+'50'!J197</f>
        <v>-5.8237192344639376E-3</v>
      </c>
      <c r="E196">
        <f>'10'!K197+'20'!K197+'30'!K197+'40'!K197+'50'!K197</f>
        <v>-1.3335269191163164E-2</v>
      </c>
      <c r="F196">
        <f t="shared" si="7"/>
        <v>-36.741866101413912</v>
      </c>
    </row>
    <row r="197" spans="1:6" x14ac:dyDescent="0.25">
      <c r="A197">
        <f>'10'!H198+'20'!H198+'30'!H198+'40'!H198+'50'!H198</f>
        <v>-6.9243034352721739E-3</v>
      </c>
      <c r="B197">
        <f>'10'!I198+'20'!I198+'30'!I198+'40'!I198+'50'!I198</f>
        <v>-1.2915070877576901E-2</v>
      </c>
      <c r="C197">
        <f t="shared" si="6"/>
        <v>-36.680768708136839</v>
      </c>
      <c r="D197">
        <f>'10'!J198+'20'!J198+'30'!J198+'40'!J198+'50'!J198</f>
        <v>-6.8264260196039973E-3</v>
      </c>
      <c r="E197">
        <f>'10'!K198+'20'!K198+'30'!K198+'40'!K198+'50'!K198</f>
        <v>-1.2992998438226072E-2</v>
      </c>
      <c r="F197">
        <f t="shared" si="7"/>
        <v>-36.667178076872716</v>
      </c>
    </row>
    <row r="198" spans="1:6" x14ac:dyDescent="0.25">
      <c r="A198">
        <f>'10'!H199+'20'!H199+'30'!H199+'40'!H199+'50'!H199</f>
        <v>-7.4998549883802251E-3</v>
      </c>
      <c r="B198">
        <f>'10'!I199+'20'!I199+'30'!I199+'40'!I199+'50'!I199</f>
        <v>-1.2245343553649427E-2</v>
      </c>
      <c r="C198">
        <f t="shared" si="6"/>
        <v>-36.857192086711656</v>
      </c>
      <c r="D198">
        <f>'10'!J199+'20'!J199+'30'!J199+'40'!J199+'50'!J199</f>
        <v>-7.7457003826389868E-3</v>
      </c>
      <c r="E198">
        <f>'10'!K199+'20'!K199+'30'!K199+'40'!K199+'50'!K199</f>
        <v>-1.2175709458016675E-2</v>
      </c>
      <c r="F198">
        <f t="shared" si="7"/>
        <v>-36.814279715606645</v>
      </c>
    </row>
    <row r="199" spans="1:6" x14ac:dyDescent="0.25">
      <c r="A199">
        <f>'10'!H200+'20'!H200+'30'!H200+'40'!H200+'50'!H200</f>
        <v>-8.0364131689307384E-3</v>
      </c>
      <c r="B199">
        <f>'10'!I200+'20'!I200+'30'!I200+'40'!I200+'50'!I200</f>
        <v>-1.1394311980688703E-2</v>
      </c>
      <c r="C199">
        <f t="shared" si="6"/>
        <v>-37.112718339334236</v>
      </c>
      <c r="D199">
        <f>'10'!J200+'20'!J200+'30'!J200+'40'!J200+'50'!J200</f>
        <v>-8.4136865080505947E-3</v>
      </c>
      <c r="E199">
        <f>'10'!K200+'20'!K200+'30'!K200+'40'!K200+'50'!K200</f>
        <v>-1.1325325451848771E-2</v>
      </c>
      <c r="F199">
        <f t="shared" si="7"/>
        <v>-37.010310168130857</v>
      </c>
    </row>
    <row r="200" spans="1:6" x14ac:dyDescent="0.25">
      <c r="A200">
        <f>'10'!H201+'20'!H201+'30'!H201+'40'!H201+'50'!H201</f>
        <v>-8.800832125147923E-3</v>
      </c>
      <c r="B200">
        <f>'10'!I201+'20'!I201+'30'!I201+'40'!I201+'50'!I201</f>
        <v>-1.0217129570580269E-2</v>
      </c>
      <c r="C200">
        <f t="shared" si="6"/>
        <v>-37.403001099256862</v>
      </c>
      <c r="D200">
        <f>'10'!J201+'20'!J201+'30'!J201+'40'!J201+'50'!J201</f>
        <v>-8.8673733517728916E-3</v>
      </c>
      <c r="E200">
        <f>'10'!K201+'20'!K201+'30'!K201+'40'!K201+'50'!K201</f>
        <v>-1.0168564278672441E-2</v>
      </c>
      <c r="F200">
        <f t="shared" si="7"/>
        <v>-37.39857007890285</v>
      </c>
    </row>
    <row r="201" spans="1:6" x14ac:dyDescent="0.25">
      <c r="A201">
        <f>'10'!H202+'20'!H202+'30'!H202+'40'!H202+'50'!H202</f>
        <v>-9.2010052449568325E-3</v>
      </c>
      <c r="B201">
        <f>'10'!I202+'20'!I202+'30'!I202+'40'!I202+'50'!I202</f>
        <v>-8.8705556717234429E-3</v>
      </c>
      <c r="C201">
        <f t="shared" si="6"/>
        <v>-37.868934756048674</v>
      </c>
      <c r="D201">
        <f>'10'!J202+'20'!J202+'30'!J202+'40'!J202+'50'!J202</f>
        <v>-9.2501845288040351E-3</v>
      </c>
      <c r="E201">
        <f>'10'!K202+'20'!K202+'30'!K202+'40'!K202+'50'!K202</f>
        <v>-8.7418599039999541E-3</v>
      </c>
      <c r="F201">
        <f t="shared" si="7"/>
        <v>-37.905224425640696</v>
      </c>
    </row>
    <row r="202" spans="1:6" x14ac:dyDescent="0.25">
      <c r="A202">
        <f>'10'!H203+'20'!H203+'30'!H203+'40'!H203+'50'!H203</f>
        <v>-9.317877395248194E-3</v>
      </c>
      <c r="B202">
        <f>'10'!I203+'20'!I203+'30'!I203+'40'!I203+'50'!I203</f>
        <v>-7.3815975951217723E-3</v>
      </c>
      <c r="C202">
        <f t="shared" si="6"/>
        <v>-38.498245766811515</v>
      </c>
      <c r="D202">
        <f>'10'!J203+'20'!J203+'30'!J203+'40'!J203+'50'!J203</f>
        <v>-9.3723131153791803E-3</v>
      </c>
      <c r="E202">
        <f>'10'!K203+'20'!K203+'30'!K203+'40'!K203+'50'!K203</f>
        <v>-7.3375442732604842E-3</v>
      </c>
      <c r="F202">
        <f t="shared" si="7"/>
        <v>-38.486920370039314</v>
      </c>
    </row>
    <row r="203" spans="1:6" x14ac:dyDescent="0.25">
      <c r="A203">
        <f>'10'!H204+'20'!H204+'30'!H204+'40'!H204+'50'!H204</f>
        <v>-9.1151039193241804E-3</v>
      </c>
      <c r="B203">
        <f>'10'!I204+'20'!I204+'30'!I204+'40'!I204+'50'!I204</f>
        <v>-5.9005922814856877E-3</v>
      </c>
      <c r="C203">
        <f t="shared" si="6"/>
        <v>-39.284784272827011</v>
      </c>
      <c r="D203">
        <f>'10'!J204+'20'!J204+'30'!J204+'40'!J204+'50'!J204</f>
        <v>-9.0834505589811945E-3</v>
      </c>
      <c r="E203">
        <f>'10'!K204+'20'!K204+'30'!K204+'40'!K204+'50'!K204</f>
        <v>-5.8437525379006761E-3</v>
      </c>
      <c r="F203">
        <f t="shared" si="7"/>
        <v>-39.330835458498427</v>
      </c>
    </row>
    <row r="204" spans="1:6" x14ac:dyDescent="0.25">
      <c r="A204">
        <f>'10'!H205+'20'!H205+'30'!H205+'40'!H205+'50'!H205</f>
        <v>-8.632521663636681E-3</v>
      </c>
      <c r="B204">
        <f>'10'!I205+'20'!I205+'30'!I205+'40'!I205+'50'!I205</f>
        <v>-4.5639949060044833E-3</v>
      </c>
      <c r="C204">
        <f t="shared" si="6"/>
        <v>-40.206771173721023</v>
      </c>
      <c r="D204">
        <f>'10'!J205+'20'!J205+'30'!J205+'40'!J205+'50'!J205</f>
        <v>-8.5174474619150644E-3</v>
      </c>
      <c r="E204">
        <f>'10'!K205+'20'!K205+'30'!K205+'40'!K205+'50'!K205</f>
        <v>-4.4147660759093557E-3</v>
      </c>
      <c r="F204">
        <f t="shared" si="7"/>
        <v>-40.360372119071847</v>
      </c>
    </row>
    <row r="205" spans="1:6" x14ac:dyDescent="0.25">
      <c r="A205">
        <f>'10'!H206+'20'!H206+'30'!H206+'40'!H206+'50'!H206</f>
        <v>-7.789450620044918E-3</v>
      </c>
      <c r="B205">
        <f>'10'!I206+'20'!I206+'30'!I206+'40'!I206+'50'!I206</f>
        <v>-3.321792057097369E-3</v>
      </c>
      <c r="C205">
        <f t="shared" si="6"/>
        <v>-41.444212257116817</v>
      </c>
      <c r="D205">
        <f>'10'!J206+'20'!J206+'30'!J206+'40'!J206+'50'!J206</f>
        <v>-7.8774624362328918E-3</v>
      </c>
      <c r="E205">
        <f>'10'!K206+'20'!K206+'30'!K206+'40'!K206+'50'!K206</f>
        <v>-3.2708760189678167E-3</v>
      </c>
      <c r="F205">
        <f t="shared" si="7"/>
        <v>-41.381488288222002</v>
      </c>
    </row>
    <row r="206" spans="1:6" x14ac:dyDescent="0.25">
      <c r="A206">
        <f>'10'!H207+'20'!H207+'30'!H207+'40'!H207+'50'!H207</f>
        <v>-6.7489126264996136E-3</v>
      </c>
      <c r="B206">
        <f>'10'!I207+'20'!I207+'30'!I207+'40'!I207+'50'!I207</f>
        <v>-2.4716497508414509E-3</v>
      </c>
      <c r="C206">
        <f t="shared" si="6"/>
        <v>-42.868718774648357</v>
      </c>
      <c r="D206">
        <f>'10'!J207+'20'!J207+'30'!J207+'40'!J207+'50'!J207</f>
        <v>-6.7648943428522661E-3</v>
      </c>
      <c r="E206">
        <f>'10'!K207+'20'!K207+'30'!K207+'40'!K207+'50'!K207</f>
        <v>-2.3869675536604337E-3</v>
      </c>
      <c r="F206">
        <f t="shared" si="7"/>
        <v>-42.885183222640975</v>
      </c>
    </row>
    <row r="207" spans="1:6" x14ac:dyDescent="0.25">
      <c r="A207">
        <f>'10'!H208+'20'!H208+'30'!H208+'40'!H208+'50'!H208</f>
        <v>-5.6517377312077059E-3</v>
      </c>
      <c r="B207">
        <f>'10'!I208+'20'!I208+'30'!I208+'40'!I208+'50'!I208</f>
        <v>-1.9261589212514205E-3</v>
      </c>
      <c r="C207">
        <f t="shared" si="6"/>
        <v>-44.479133299881852</v>
      </c>
      <c r="D207">
        <f>'10'!J208+'20'!J208+'30'!J208+'40'!J208+'50'!J208</f>
        <v>-5.5688871439643454E-3</v>
      </c>
      <c r="E207">
        <f>'10'!K208+'20'!K208+'30'!K208+'40'!K208+'50'!K208</f>
        <v>-1.8130008070014495E-3</v>
      </c>
      <c r="F207">
        <f t="shared" si="7"/>
        <v>-44.647125153641412</v>
      </c>
    </row>
    <row r="208" spans="1:6" x14ac:dyDescent="0.25">
      <c r="A208">
        <f>'10'!H209+'20'!H209+'30'!H209+'40'!H209+'50'!H209</f>
        <v>-4.4475446793569894E-3</v>
      </c>
      <c r="B208">
        <f>'10'!I209+'20'!I209+'30'!I209+'40'!I209+'50'!I209</f>
        <v>-1.6285037297218826E-3</v>
      </c>
      <c r="C208">
        <f t="shared" si="6"/>
        <v>-46.49118876095055</v>
      </c>
      <c r="D208">
        <f>'10'!J209+'20'!J209+'30'!J209+'40'!J209+'50'!J209</f>
        <v>-4.4639649676801217E-3</v>
      </c>
      <c r="E208">
        <f>'10'!K209+'20'!K209+'30'!K209+'40'!K209+'50'!K209</f>
        <v>-1.5933644385307862E-3</v>
      </c>
      <c r="F208">
        <f t="shared" si="7"/>
        <v>-46.484782380056473</v>
      </c>
    </row>
    <row r="209" spans="1:6" x14ac:dyDescent="0.25">
      <c r="A209">
        <f>'10'!H210+'20'!H210+'30'!H210+'40'!H210+'50'!H210</f>
        <v>-3.3651874246179003E-3</v>
      </c>
      <c r="B209">
        <f>'10'!I210+'20'!I210+'30'!I210+'40'!I210+'50'!I210</f>
        <v>-1.801464792941714E-3</v>
      </c>
      <c r="C209">
        <f t="shared" si="6"/>
        <v>-48.365475483317127</v>
      </c>
      <c r="D209">
        <f>'10'!J210+'20'!J210+'30'!J210+'40'!J210+'50'!J210</f>
        <v>-3.4644664762005783E-3</v>
      </c>
      <c r="E209">
        <f>'10'!K210+'20'!K210+'30'!K210+'40'!K210+'50'!K210</f>
        <v>-1.7092904758343845E-3</v>
      </c>
      <c r="F209">
        <f t="shared" si="7"/>
        <v>-48.26108884429744</v>
      </c>
    </row>
    <row r="210" spans="1:6" x14ac:dyDescent="0.25">
      <c r="A210">
        <f>'10'!H211+'20'!H211+'30'!H211+'40'!H211+'50'!H211</f>
        <v>-2.6192069324446872E-3</v>
      </c>
      <c r="B210">
        <f>'10'!I211+'20'!I211+'30'!I211+'40'!I211+'50'!I211</f>
        <v>-2.1605758388579307E-3</v>
      </c>
      <c r="C210">
        <f t="shared" si="6"/>
        <v>-49.382334906368101</v>
      </c>
      <c r="D210">
        <f>'10'!J211+'20'!J211+'30'!J211+'40'!J211+'50'!J211</f>
        <v>-2.6517039256795157E-3</v>
      </c>
      <c r="E210">
        <f>'10'!K211+'20'!K211+'30'!K211+'40'!K211+'50'!K211</f>
        <v>-2.1548988660766788E-3</v>
      </c>
      <c r="F210">
        <f t="shared" si="7"/>
        <v>-49.327385415807953</v>
      </c>
    </row>
    <row r="211" spans="1:6" x14ac:dyDescent="0.25">
      <c r="A211">
        <f>'10'!H212+'20'!H212+'30'!H212+'40'!H212+'50'!H212</f>
        <v>-2.1212989293915691E-3</v>
      </c>
      <c r="B211">
        <f>'10'!I212+'20'!I212+'30'!I212+'40'!I212+'50'!I212</f>
        <v>-2.8631410870758097E-3</v>
      </c>
      <c r="C211">
        <f t="shared" si="6"/>
        <v>-48.96282256237599</v>
      </c>
      <c r="D211">
        <f>'10'!J212+'20'!J212+'30'!J212+'40'!J212+'50'!J212</f>
        <v>-2.1493168373691025E-3</v>
      </c>
      <c r="E211">
        <f>'10'!K212+'20'!K212+'30'!K212+'40'!K212+'50'!K212</f>
        <v>-2.8207220054996063E-3</v>
      </c>
      <c r="F211">
        <f t="shared" si="7"/>
        <v>-49.004562453738821</v>
      </c>
    </row>
    <row r="212" spans="1:6" x14ac:dyDescent="0.25">
      <c r="A212">
        <f>'10'!H213+'20'!H213+'30'!H213+'40'!H213+'50'!H213</f>
        <v>-1.9627624388445209E-3</v>
      </c>
      <c r="B212">
        <f>'10'!I213+'20'!I213+'30'!I213+'40'!I213+'50'!I213</f>
        <v>-3.6800260830110437E-3</v>
      </c>
      <c r="C212">
        <f t="shared" si="6"/>
        <v>-47.595748587890071</v>
      </c>
      <c r="D212">
        <f>'10'!J213+'20'!J213+'30'!J213+'40'!J213+'50'!J213</f>
        <v>-1.9710381985415639E-3</v>
      </c>
      <c r="E212">
        <f>'10'!K213+'20'!K213+'30'!K213+'40'!K213+'50'!K213</f>
        <v>-3.5682942264184895E-3</v>
      </c>
      <c r="F212">
        <f t="shared" si="7"/>
        <v>-47.794286866531273</v>
      </c>
    </row>
    <row r="213" spans="1:6" x14ac:dyDescent="0.25">
      <c r="A213">
        <f>'10'!H214+'20'!H214+'30'!H214+'40'!H214+'50'!H214</f>
        <v>-2.2602095186623631E-3</v>
      </c>
      <c r="B213">
        <f>'10'!I214+'20'!I214+'30'!I214+'40'!I214+'50'!I214</f>
        <v>-4.4009695789892092E-3</v>
      </c>
      <c r="C213">
        <f t="shared" si="6"/>
        <v>-46.112403873323373</v>
      </c>
      <c r="D213">
        <f>'10'!J214+'20'!J214+'30'!J214+'40'!J214+'50'!J214</f>
        <v>-2.200538659604716E-3</v>
      </c>
      <c r="E213">
        <f>'10'!K214+'20'!K214+'30'!K214+'40'!K214+'50'!K214</f>
        <v>-4.3423200581905038E-3</v>
      </c>
      <c r="F213">
        <f t="shared" si="7"/>
        <v>-46.25286217872889</v>
      </c>
    </row>
    <row r="214" spans="1:6" x14ac:dyDescent="0.25">
      <c r="A214">
        <f>'10'!H215+'20'!H215+'30'!H215+'40'!H215+'50'!H215</f>
        <v>-2.8624249437325302E-3</v>
      </c>
      <c r="B214">
        <f>'10'!I215+'20'!I215+'30'!I215+'40'!I215+'50'!I215</f>
        <v>-4.9826291193508614E-3</v>
      </c>
      <c r="C214">
        <f t="shared" si="6"/>
        <v>-44.812220169841915</v>
      </c>
      <c r="D214">
        <f>'10'!J215+'20'!J215+'30'!J215+'40'!J215+'50'!J215</f>
        <v>-2.8306825541279789E-3</v>
      </c>
      <c r="E214">
        <f>'10'!K215+'20'!K215+'30'!K215+'40'!K215+'50'!K215</f>
        <v>-4.9792945488392696E-3</v>
      </c>
      <c r="F214">
        <f t="shared" si="7"/>
        <v>-44.840448935396218</v>
      </c>
    </row>
    <row r="215" spans="1:6" x14ac:dyDescent="0.25">
      <c r="A215">
        <f>'10'!H216+'20'!H216+'30'!H216+'40'!H216+'50'!H216</f>
        <v>-3.7046592175669574E-3</v>
      </c>
      <c r="B215">
        <f>'10'!I216+'20'!I216+'30'!I216+'40'!I216+'50'!I216</f>
        <v>-5.3628954017303386E-3</v>
      </c>
      <c r="C215">
        <f t="shared" si="6"/>
        <v>-43.717628746513199</v>
      </c>
      <c r="D215">
        <f>'10'!J216+'20'!J216+'30'!J216+'40'!J216+'50'!J216</f>
        <v>-3.7539913937876526E-3</v>
      </c>
      <c r="E215">
        <f>'10'!K216+'20'!K216+'30'!K216+'40'!K216+'50'!K216</f>
        <v>-5.411337769354348E-3</v>
      </c>
      <c r="F215">
        <f t="shared" si="7"/>
        <v>-43.627602334649765</v>
      </c>
    </row>
    <row r="216" spans="1:6" x14ac:dyDescent="0.25">
      <c r="A216">
        <f>'10'!H217+'20'!H217+'30'!H217+'40'!H217+'50'!H217</f>
        <v>-4.8349144882294656E-3</v>
      </c>
      <c r="B216">
        <f>'10'!I217+'20'!I217+'30'!I217+'40'!I217+'50'!I217</f>
        <v>-5.5038972400136103E-3</v>
      </c>
      <c r="C216">
        <f t="shared" si="6"/>
        <v>-42.702742071823529</v>
      </c>
      <c r="D216">
        <f>'10'!J217+'20'!J217+'30'!J217+'40'!J217+'50'!J217</f>
        <v>-4.8717998182701257E-3</v>
      </c>
      <c r="E216">
        <f>'10'!K217+'20'!K217+'30'!K217+'40'!K217+'50'!K217</f>
        <v>-5.5521818296357956E-3</v>
      </c>
      <c r="F216">
        <f t="shared" si="7"/>
        <v>-42.631164324677115</v>
      </c>
    </row>
    <row r="217" spans="1:6" x14ac:dyDescent="0.25">
      <c r="A217">
        <f>'10'!H218+'20'!H218+'30'!H218+'40'!H218+'50'!H218</f>
        <v>-5.9940106606798625E-3</v>
      </c>
      <c r="B217">
        <f>'10'!I218+'20'!I218+'30'!I218+'40'!I218+'50'!I218</f>
        <v>-5.2477170502144193E-3</v>
      </c>
      <c r="C217">
        <f t="shared" si="6"/>
        <v>-41.974540959911835</v>
      </c>
      <c r="D217">
        <f>'10'!J218+'20'!J218+'30'!J218+'40'!J218+'50'!J218</f>
        <v>-6.0621842836518329E-3</v>
      </c>
      <c r="E217">
        <f>'10'!K218+'20'!K218+'30'!K218+'40'!K218+'50'!K218</f>
        <v>-5.2464471710603876E-3</v>
      </c>
      <c r="F217">
        <f t="shared" si="7"/>
        <v>-41.919559808361626</v>
      </c>
    </row>
    <row r="218" spans="1:6" x14ac:dyDescent="0.25">
      <c r="A218">
        <f>'10'!H219+'20'!H219+'30'!H219+'40'!H219+'50'!H219</f>
        <v>-7.2694094169313056E-3</v>
      </c>
      <c r="B218">
        <f>'10'!I219+'20'!I219+'30'!I219+'40'!I219+'50'!I219</f>
        <v>-4.5872918680883116E-3</v>
      </c>
      <c r="C218">
        <f t="shared" si="6"/>
        <v>-41.314286752467744</v>
      </c>
      <c r="D218">
        <f>'10'!J219+'20'!J219+'30'!J219+'40'!J219+'50'!J219</f>
        <v>-7.3028481278851589E-3</v>
      </c>
      <c r="E218">
        <f>'10'!K219+'20'!K219+'30'!K219+'40'!K219+'50'!K219</f>
        <v>-4.6036872076931686E-3</v>
      </c>
      <c r="F218">
        <f t="shared" si="7"/>
        <v>-41.276949460476651</v>
      </c>
    </row>
    <row r="219" spans="1:6" x14ac:dyDescent="0.25">
      <c r="A219">
        <f>'10'!H220+'20'!H220+'30'!H220+'40'!H220+'50'!H220</f>
        <v>-8.2560660744417595E-3</v>
      </c>
      <c r="B219">
        <f>'10'!I220+'20'!I220+'30'!I220+'40'!I220+'50'!I220</f>
        <v>-3.6702969031854236E-3</v>
      </c>
      <c r="C219">
        <f t="shared" si="6"/>
        <v>-40.881304849512993</v>
      </c>
      <c r="D219">
        <f>'10'!J220+'20'!J220+'30'!J220+'40'!J220+'50'!J220</f>
        <v>-8.3255169231686316E-3</v>
      </c>
      <c r="E219">
        <f>'10'!K220+'20'!K220+'30'!K220+'40'!K220+'50'!K220</f>
        <v>-3.6007202171786097E-3</v>
      </c>
      <c r="F219">
        <f t="shared" si="7"/>
        <v>-40.8470878829486</v>
      </c>
    </row>
    <row r="220" spans="1:6" x14ac:dyDescent="0.25">
      <c r="A220">
        <f>'10'!H221+'20'!H221+'30'!H221+'40'!H221+'50'!H221</f>
        <v>-9.2142410686433494E-3</v>
      </c>
      <c r="B220">
        <f>'10'!I221+'20'!I221+'30'!I221+'40'!I221+'50'!I221</f>
        <v>-2.3450666375337634E-3</v>
      </c>
      <c r="C220">
        <f t="shared" si="6"/>
        <v>-40.438239982354041</v>
      </c>
      <c r="D220">
        <f>'10'!J221+'20'!J221+'30'!J221+'40'!J221+'50'!J221</f>
        <v>-9.2322948611120691E-3</v>
      </c>
      <c r="E220">
        <f>'10'!K221+'20'!K221+'30'!K221+'40'!K221+'50'!K221</f>
        <v>-2.2973313205232066E-3</v>
      </c>
      <c r="F220">
        <f t="shared" si="7"/>
        <v>-40.432890423574868</v>
      </c>
    </row>
    <row r="221" spans="1:6" x14ac:dyDescent="0.25">
      <c r="A221">
        <f>'10'!H222+'20'!H222+'30'!H222+'40'!H222+'50'!H222</f>
        <v>-9.8455190607187638E-3</v>
      </c>
      <c r="B221">
        <f>'10'!I222+'20'!I222+'30'!I222+'40'!I222+'50'!I222</f>
        <v>-6.8786780295574919E-4</v>
      </c>
      <c r="C221">
        <f t="shared" si="6"/>
        <v>-40.114080144123136</v>
      </c>
      <c r="D221">
        <f>'10'!J222+'20'!J222+'30'!J222+'40'!J222+'50'!J222</f>
        <v>-9.8763302591703753E-3</v>
      </c>
      <c r="E221">
        <f>'10'!K222+'20'!K222+'30'!K222+'40'!K222+'50'!K222</f>
        <v>-6.2688683489856727E-4</v>
      </c>
      <c r="F221">
        <f t="shared" si="7"/>
        <v>-40.090625756934898</v>
      </c>
    </row>
    <row r="222" spans="1:6" x14ac:dyDescent="0.25">
      <c r="A222">
        <f>'10'!H223+'20'!H223+'30'!H223+'40'!H223+'50'!H223</f>
        <v>-1.000838515837648E-2</v>
      </c>
      <c r="B222">
        <f>'10'!I223+'20'!I223+'30'!I223+'40'!I223+'50'!I223</f>
        <v>9.519372589269345E-4</v>
      </c>
      <c r="C222">
        <f t="shared" si="6"/>
        <v>-39.953607271354656</v>
      </c>
      <c r="D222">
        <f>'10'!J223+'20'!J223+'30'!J223+'40'!J223+'50'!J223</f>
        <v>-1.0036498628483324E-2</v>
      </c>
      <c r="E222">
        <f>'10'!K223+'20'!K223+'30'!K223+'40'!K223+'50'!K223</f>
        <v>1.0667354921719524E-3</v>
      </c>
      <c r="F222">
        <f t="shared" si="7"/>
        <v>-39.919569793926286</v>
      </c>
    </row>
    <row r="223" spans="1:6" x14ac:dyDescent="0.25">
      <c r="A223">
        <f>'10'!H224+'20'!H224+'30'!H224+'40'!H224+'50'!H224</f>
        <v>-9.8002182152629735E-3</v>
      </c>
      <c r="B223">
        <f>'10'!I224+'20'!I224+'30'!I224+'40'!I224+'50'!I224</f>
        <v>2.9047798117255593E-3</v>
      </c>
      <c r="C223">
        <f t="shared" si="6"/>
        <v>-39.80958427841022</v>
      </c>
      <c r="D223">
        <f>'10'!J224+'20'!J224+'30'!J224+'40'!J224+'50'!J224</f>
        <v>-9.8023781765122688E-3</v>
      </c>
      <c r="E223">
        <f>'10'!K224+'20'!K224+'30'!K224+'40'!K224+'50'!K224</f>
        <v>3.0122673793327691E-3</v>
      </c>
      <c r="F223">
        <f t="shared" si="7"/>
        <v>-39.781478834580128</v>
      </c>
    </row>
    <row r="224" spans="1:6" x14ac:dyDescent="0.25">
      <c r="A224">
        <f>'10'!H225+'20'!H225+'30'!H225+'40'!H225+'50'!H225</f>
        <v>-9.1060007316372711E-3</v>
      </c>
      <c r="B224">
        <f>'10'!I225+'20'!I225+'30'!I225+'40'!I225+'50'!I225</f>
        <v>4.6496716620093971E-3</v>
      </c>
      <c r="C224">
        <f t="shared" si="6"/>
        <v>-39.807229219894886</v>
      </c>
      <c r="D224">
        <f>'10'!J225+'20'!J225+'30'!J225+'40'!J225+'50'!J225</f>
        <v>-9.0071978497362863E-3</v>
      </c>
      <c r="E224">
        <f>'10'!K225+'20'!K225+'30'!K225+'40'!K225+'50'!K225</f>
        <v>4.7475350507341267E-3</v>
      </c>
      <c r="F224">
        <f t="shared" si="7"/>
        <v>-39.843523384019747</v>
      </c>
    </row>
    <row r="225" spans="1:6" x14ac:dyDescent="0.25">
      <c r="A225">
        <f>'10'!H226+'20'!H226+'30'!H226+'40'!H226+'50'!H226</f>
        <v>-7.9080460250221044E-3</v>
      </c>
      <c r="B225">
        <f>'10'!I226+'20'!I226+'30'!I226+'40'!I226+'50'!I226</f>
        <v>6.2977981818920607E-3</v>
      </c>
      <c r="C225">
        <f t="shared" si="6"/>
        <v>-39.90551424947563</v>
      </c>
      <c r="D225">
        <f>'10'!J226+'20'!J226+'30'!J226+'40'!J226+'50'!J226</f>
        <v>-7.8400085822059457E-3</v>
      </c>
      <c r="E225">
        <f>'10'!K226+'20'!K226+'30'!K226+'40'!K226+'50'!K226</f>
        <v>6.2228243048182939E-3</v>
      </c>
      <c r="F225">
        <f t="shared" si="7"/>
        <v>-39.9917875784366</v>
      </c>
    </row>
    <row r="226" spans="1:6" x14ac:dyDescent="0.25">
      <c r="A226">
        <f>'10'!H227+'20'!H227+'30'!H227+'40'!H227+'50'!H227</f>
        <v>-6.3862954785353677E-3</v>
      </c>
      <c r="B226">
        <f>'10'!I227+'20'!I227+'30'!I227+'40'!I227+'50'!I227</f>
        <v>7.6655803988497058E-3</v>
      </c>
      <c r="C226">
        <f t="shared" si="6"/>
        <v>-40.01976654021977</v>
      </c>
      <c r="D226">
        <f>'10'!J227+'20'!J227+'30'!J227+'40'!J227+'50'!J227</f>
        <v>-6.3881408830167453E-3</v>
      </c>
      <c r="E226">
        <f>'10'!K227+'20'!K227+'30'!K227+'40'!K227+'50'!K227</f>
        <v>7.4333896630698702E-3</v>
      </c>
      <c r="F226">
        <f t="shared" si="7"/>
        <v>-40.174410253821506</v>
      </c>
    </row>
    <row r="227" spans="1:6" x14ac:dyDescent="0.25">
      <c r="A227">
        <f>'10'!H228+'20'!H228+'30'!H228+'40'!H228+'50'!H228</f>
        <v>-4.6117436530311853E-3</v>
      </c>
      <c r="B227">
        <f>'10'!I228+'20'!I228+'30'!I228+'40'!I228+'50'!I228</f>
        <v>8.594163299951019E-3</v>
      </c>
      <c r="C227">
        <f t="shared" si="6"/>
        <v>-40.216924449466134</v>
      </c>
      <c r="D227">
        <f>'10'!J228+'20'!J228+'30'!J228+'40'!J228+'50'!J228</f>
        <v>-4.5564815919082553E-3</v>
      </c>
      <c r="E227">
        <f>'10'!K228+'20'!K228+'30'!K228+'40'!K228+'50'!K228</f>
        <v>8.5775334769975509E-3</v>
      </c>
      <c r="F227">
        <f t="shared" si="7"/>
        <v>-40.253243607440425</v>
      </c>
    </row>
    <row r="228" spans="1:6" x14ac:dyDescent="0.25">
      <c r="A228">
        <f>'10'!H229+'20'!H229+'30'!H229+'40'!H229+'50'!H229</f>
        <v>-2.5104678740480845E-3</v>
      </c>
      <c r="B228">
        <f>'10'!I229+'20'!I229+'30'!I229+'40'!I229+'50'!I229</f>
        <v>9.1545962938449216E-3</v>
      </c>
      <c r="C228">
        <f t="shared" si="6"/>
        <v>-40.452314335244772</v>
      </c>
      <c r="D228">
        <f>'10'!J229+'20'!J229+'30'!J229+'40'!J229+'50'!J229</f>
        <v>-2.6574309748249062E-3</v>
      </c>
      <c r="E228">
        <f>'10'!K229+'20'!K229+'30'!K229+'40'!K229+'50'!K229</f>
        <v>8.9300760029165788E-3</v>
      </c>
      <c r="F228">
        <f t="shared" si="7"/>
        <v>-40.614392649318233</v>
      </c>
    </row>
    <row r="229" spans="1:6" x14ac:dyDescent="0.25">
      <c r="A229">
        <f>'10'!H230+'20'!H230+'30'!H230+'40'!H230+'50'!H230</f>
        <v>-3.4961915571150946E-4</v>
      </c>
      <c r="B229">
        <f>'10'!I230+'20'!I230+'30'!I230+'40'!I230+'50'!I230</f>
        <v>9.1879820989295147E-3</v>
      </c>
      <c r="C229">
        <f t="shared" si="6"/>
        <v>-40.729313422894855</v>
      </c>
      <c r="D229">
        <f>'10'!J230+'20'!J230+'30'!J230+'40'!J230+'50'!J230</f>
        <v>-3.6577354829232496E-4</v>
      </c>
      <c r="E229">
        <f>'10'!K230+'20'!K230+'30'!K230+'40'!K230+'50'!K230</f>
        <v>9.1660649591836611E-3</v>
      </c>
      <c r="F229">
        <f t="shared" si="7"/>
        <v>-40.749431076203315</v>
      </c>
    </row>
    <row r="230" spans="1:6" x14ac:dyDescent="0.25">
      <c r="A230">
        <f>'10'!H231+'20'!H231+'30'!H231+'40'!H231+'50'!H231</f>
        <v>1.5981001703852427E-3</v>
      </c>
      <c r="B230">
        <f>'10'!I231+'20'!I231+'30'!I231+'40'!I231+'50'!I231</f>
        <v>8.6893982379567559E-3</v>
      </c>
      <c r="C230">
        <f t="shared" si="6"/>
        <v>-41.075738682618315</v>
      </c>
      <c r="D230">
        <f>'10'!J231+'20'!J231+'30'!J231+'40'!J231+'50'!J231</f>
        <v>1.6274731313708213E-3</v>
      </c>
      <c r="E230">
        <f>'10'!K231+'20'!K231+'30'!K231+'40'!K231+'50'!K231</f>
        <v>8.6854264802804643E-3</v>
      </c>
      <c r="F230">
        <f t="shared" si="7"/>
        <v>-41.074307060469444</v>
      </c>
    </row>
    <row r="231" spans="1:6" x14ac:dyDescent="0.25">
      <c r="A231">
        <f>'10'!H232+'20'!H232+'30'!H232+'40'!H232+'50'!H232</f>
        <v>3.3702652062836875E-3</v>
      </c>
      <c r="B231">
        <f>'10'!I232+'20'!I232+'30'!I232+'40'!I232+'50'!I232</f>
        <v>7.7339849332573006E-3</v>
      </c>
      <c r="C231">
        <f t="shared" si="6"/>
        <v>-41.47683443408792</v>
      </c>
      <c r="D231">
        <f>'10'!J232+'20'!J232+'30'!J232+'40'!J232+'50'!J232</f>
        <v>3.3999897787103353E-3</v>
      </c>
      <c r="E231">
        <f>'10'!K232+'20'!K232+'30'!K232+'40'!K232+'50'!K232</f>
        <v>7.8101695448698546E-3</v>
      </c>
      <c r="F231">
        <f t="shared" si="7"/>
        <v>-41.393106337291321</v>
      </c>
    </row>
    <row r="232" spans="1:6" x14ac:dyDescent="0.25">
      <c r="A232">
        <f>'10'!H233+'20'!H233+'30'!H233+'40'!H233+'50'!H233</f>
        <v>4.9731339926918465E-3</v>
      </c>
      <c r="B232">
        <f>'10'!I233+'20'!I233+'30'!I233+'40'!I233+'50'!I233</f>
        <v>6.3782303675081571E-3</v>
      </c>
      <c r="C232">
        <f t="shared" si="6"/>
        <v>-41.843300613386766</v>
      </c>
      <c r="D232">
        <f>'10'!J233+'20'!J233+'30'!J233+'40'!J233+'50'!J233</f>
        <v>4.9962215079025953E-3</v>
      </c>
      <c r="E232">
        <f>'10'!K233+'20'!K233+'30'!K233+'40'!K233+'50'!K233</f>
        <v>6.4181387098626256E-3</v>
      </c>
      <c r="F232">
        <f t="shared" si="7"/>
        <v>-41.794390734179096</v>
      </c>
    </row>
    <row r="233" spans="1:6" x14ac:dyDescent="0.25">
      <c r="A233">
        <f>'10'!H234+'20'!H234+'30'!H234+'40'!H234+'50'!H234</f>
        <v>6.064343580441678E-3</v>
      </c>
      <c r="B233">
        <f>'10'!I234+'20'!I234+'30'!I234+'40'!I234+'50'!I234</f>
        <v>4.6925159719706814E-3</v>
      </c>
      <c r="C233">
        <f t="shared" si="6"/>
        <v>-42.306524462089008</v>
      </c>
      <c r="D233">
        <f>'10'!J234+'20'!J234+'30'!J234+'40'!J234+'50'!J234</f>
        <v>6.091841192755661E-3</v>
      </c>
      <c r="E233">
        <f>'10'!K234+'20'!K234+'30'!K234+'40'!K234+'50'!K234</f>
        <v>4.7101382362253977E-3</v>
      </c>
      <c r="F233">
        <f t="shared" si="7"/>
        <v>-42.269751053706266</v>
      </c>
    </row>
    <row r="234" spans="1:6" x14ac:dyDescent="0.25">
      <c r="A234">
        <f>'10'!H235+'20'!H235+'30'!H235+'40'!H235+'50'!H235</f>
        <v>6.7080448481941649E-3</v>
      </c>
      <c r="B234">
        <f>'10'!I235+'20'!I235+'30'!I235+'40'!I235+'50'!I235</f>
        <v>2.9335723408166411E-3</v>
      </c>
      <c r="C234">
        <f t="shared" si="6"/>
        <v>-42.708051318846259</v>
      </c>
      <c r="D234">
        <f>'10'!J235+'20'!J235+'30'!J235+'40'!J235+'50'!J235</f>
        <v>6.6457572580840034E-3</v>
      </c>
      <c r="E234">
        <f>'10'!K235+'20'!K235+'30'!K235+'40'!K235+'50'!K235</f>
        <v>2.939343557848906E-3</v>
      </c>
      <c r="F234">
        <f t="shared" si="7"/>
        <v>-42.773181260698749</v>
      </c>
    </row>
    <row r="235" spans="1:6" x14ac:dyDescent="0.25">
      <c r="A235">
        <f>'10'!H236+'20'!H236+'30'!H236+'40'!H236+'50'!H236</f>
        <v>6.8044420075575795E-3</v>
      </c>
      <c r="B235">
        <f>'10'!I236+'20'!I236+'30'!I236+'40'!I236+'50'!I236</f>
        <v>1.2556334496228571E-3</v>
      </c>
      <c r="C235">
        <f t="shared" si="6"/>
        <v>-43.19872649709702</v>
      </c>
      <c r="D235">
        <f>'10'!J236+'20'!J236+'30'!J236+'40'!J236+'50'!J236</f>
        <v>6.8478029161885071E-3</v>
      </c>
      <c r="E235">
        <f>'10'!K236+'20'!K236+'30'!K236+'40'!K236+'50'!K236</f>
        <v>1.2535775435089424E-3</v>
      </c>
      <c r="F235">
        <f t="shared" si="7"/>
        <v>-43.145819857045979</v>
      </c>
    </row>
    <row r="236" spans="1:6" x14ac:dyDescent="0.25">
      <c r="A236">
        <f>'10'!H237+'20'!H237+'30'!H237+'40'!H237+'50'!H237</f>
        <v>6.5259258718229707E-3</v>
      </c>
      <c r="B236">
        <f>'10'!I237+'20'!I237+'30'!I237+'40'!I237+'50'!I237</f>
        <v>-4.0301962456188844E-4</v>
      </c>
      <c r="C236">
        <f t="shared" si="6"/>
        <v>-43.690625267283792</v>
      </c>
      <c r="D236">
        <f>'10'!J237+'20'!J237+'30'!J237+'40'!J237+'50'!J237</f>
        <v>6.5704626113335758E-3</v>
      </c>
      <c r="E236">
        <f>'10'!K237+'20'!K237+'30'!K237+'40'!K237+'50'!K237</f>
        <v>-4.9964239346116362E-4</v>
      </c>
      <c r="F236">
        <f t="shared" si="7"/>
        <v>-43.623039650910485</v>
      </c>
    </row>
    <row r="237" spans="1:6" x14ac:dyDescent="0.25">
      <c r="A237">
        <f>'10'!H238+'20'!H238+'30'!H238+'40'!H238+'50'!H238</f>
        <v>5.9313421126456272E-3</v>
      </c>
      <c r="B237">
        <f>'10'!I238+'20'!I238+'30'!I238+'40'!I238+'50'!I238</f>
        <v>-1.9108295713764854E-3</v>
      </c>
      <c r="C237">
        <f t="shared" si="6"/>
        <v>-44.108092466711632</v>
      </c>
      <c r="D237">
        <f>'10'!J238+'20'!J238+'30'!J238+'40'!J238+'50'!J238</f>
        <v>5.9196874310263967E-3</v>
      </c>
      <c r="E237">
        <f>'10'!K238+'20'!K238+'30'!K238+'40'!K238+'50'!K238</f>
        <v>-1.9101913476787303E-3</v>
      </c>
      <c r="F237">
        <f t="shared" si="7"/>
        <v>-44.123840934152334</v>
      </c>
    </row>
    <row r="238" spans="1:6" x14ac:dyDescent="0.25">
      <c r="A238">
        <f>'10'!H239+'20'!H239+'30'!H239+'40'!H239+'50'!H239</f>
        <v>5.0558974234155979E-3</v>
      </c>
      <c r="B238">
        <f>'10'!I239+'20'!I239+'30'!I239+'40'!I239+'50'!I239</f>
        <v>-3.0970265283630787E-3</v>
      </c>
      <c r="C238">
        <f t="shared" si="6"/>
        <v>-44.540293028502383</v>
      </c>
      <c r="D238">
        <f>'10'!J239+'20'!J239+'30'!J239+'40'!J239+'50'!J239</f>
        <v>5.0068585505827681E-3</v>
      </c>
      <c r="E238">
        <f>'10'!K239+'20'!K239+'30'!K239+'40'!K239+'50'!K239</f>
        <v>-3.1038570298366213E-3</v>
      </c>
      <c r="F238">
        <f t="shared" si="7"/>
        <v>-44.596384736166847</v>
      </c>
    </row>
    <row r="239" spans="1:6" x14ac:dyDescent="0.25">
      <c r="A239">
        <f>'10'!H240+'20'!H240+'30'!H240+'40'!H240+'50'!H240</f>
        <v>3.9725604311623029E-3</v>
      </c>
      <c r="B239">
        <f>'10'!I240+'20'!I240+'30'!I240+'40'!I240+'50'!I240</f>
        <v>-3.9553394222564923E-3</v>
      </c>
      <c r="C239">
        <f t="shared" si="6"/>
        <v>-45.027116356048595</v>
      </c>
      <c r="D239">
        <f>'10'!J240+'20'!J240+'30'!J240+'40'!J240+'50'!J240</f>
        <v>3.9210440641197844E-3</v>
      </c>
      <c r="E239">
        <f>'10'!K240+'20'!K240+'30'!K240+'40'!K240+'50'!K240</f>
        <v>-3.9262129537957491E-3</v>
      </c>
      <c r="F239">
        <f t="shared" si="7"/>
        <v>-45.115940530229174</v>
      </c>
    </row>
    <row r="240" spans="1:6" x14ac:dyDescent="0.25">
      <c r="A240">
        <f>'10'!H241+'20'!H241+'30'!H241+'40'!H241+'50'!H241</f>
        <v>2.8396675575536739E-3</v>
      </c>
      <c r="B240">
        <f>'10'!I241+'20'!I241+'30'!I241+'40'!I241+'50'!I241</f>
        <v>-4.4748416210170314E-3</v>
      </c>
      <c r="C240">
        <f t="shared" si="6"/>
        <v>-45.514804302298941</v>
      </c>
      <c r="D240">
        <f>'10'!J241+'20'!J241+'30'!J241+'40'!J241+'50'!J241</f>
        <v>2.7473343393110573E-3</v>
      </c>
      <c r="E240">
        <f>'10'!K241+'20'!K241+'30'!K241+'40'!K241+'50'!K241</f>
        <v>-4.4331562206496398E-3</v>
      </c>
      <c r="F240">
        <f t="shared" si="7"/>
        <v>-45.654195993109113</v>
      </c>
    </row>
    <row r="241" spans="1:6" x14ac:dyDescent="0.25">
      <c r="A241">
        <f>'10'!H242+'20'!H242+'30'!H242+'40'!H242+'50'!H242</f>
        <v>1.5993553216171095E-3</v>
      </c>
      <c r="B241">
        <f>'10'!I242+'20'!I242+'30'!I242+'40'!I242+'50'!I242</f>
        <v>-4.684697778288947E-3</v>
      </c>
      <c r="C241">
        <f t="shared" si="6"/>
        <v>-46.107571547775102</v>
      </c>
      <c r="D241">
        <f>'10'!J242+'20'!J242+'30'!J242+'40'!J242+'50'!J242</f>
        <v>1.5318601860579003E-3</v>
      </c>
      <c r="E241">
        <f>'10'!K242+'20'!K242+'30'!K242+'40'!K242+'50'!K242</f>
        <v>-4.6260367756094933E-3</v>
      </c>
      <c r="F241">
        <f t="shared" si="7"/>
        <v>-46.243946882004451</v>
      </c>
    </row>
    <row r="242" spans="1:6" x14ac:dyDescent="0.25">
      <c r="A242">
        <f>'10'!H243+'20'!H243+'30'!H243+'40'!H243+'50'!H243</f>
        <v>3.8331228496488482E-4</v>
      </c>
      <c r="B242">
        <f>'10'!I243+'20'!I243+'30'!I243+'40'!I243+'50'!I243</f>
        <v>-4.6688287752872891E-3</v>
      </c>
      <c r="C242">
        <f t="shared" si="6"/>
        <v>-46.586665830165046</v>
      </c>
      <c r="D242">
        <f>'10'!J243+'20'!J243+'30'!J243+'40'!J243+'50'!J243</f>
        <v>3.6837931201949082E-4</v>
      </c>
      <c r="E242">
        <f>'10'!K243+'20'!K243+'30'!K243+'40'!K243+'50'!K243</f>
        <v>-4.5784011289788677E-3</v>
      </c>
      <c r="F242">
        <f t="shared" si="7"/>
        <v>-46.757698234153168</v>
      </c>
    </row>
    <row r="243" spans="1:6" x14ac:dyDescent="0.25">
      <c r="A243">
        <f>'10'!H244+'20'!H244+'30'!H244+'40'!H244+'50'!H244</f>
        <v>-5.6987930999202741E-4</v>
      </c>
      <c r="B243">
        <f>'10'!I244+'20'!I244+'30'!I244+'40'!I244+'50'!I244</f>
        <v>-4.2965409948210707E-3</v>
      </c>
      <c r="C243">
        <f t="shared" si="6"/>
        <v>-47.261881775812753</v>
      </c>
      <c r="D243">
        <f>'10'!J244+'20'!J244+'30'!J244+'40'!J244+'50'!J244</f>
        <v>-6.3192610723269158E-4</v>
      </c>
      <c r="E243">
        <f>'10'!K244+'20'!K244+'30'!K244+'40'!K244+'50'!K244</f>
        <v>-4.2525704558147234E-3</v>
      </c>
      <c r="F243">
        <f t="shared" si="7"/>
        <v>-47.332114158287524</v>
      </c>
    </row>
    <row r="244" spans="1:6" x14ac:dyDescent="0.25">
      <c r="A244">
        <f>'10'!H245+'20'!H245+'30'!H245+'40'!H245+'50'!H245</f>
        <v>-1.5026041877560449E-3</v>
      </c>
      <c r="B244">
        <f>'10'!I245+'20'!I245+'30'!I245+'40'!I245+'50'!I245</f>
        <v>-3.6944890827037757E-3</v>
      </c>
      <c r="C244">
        <f t="shared" si="6"/>
        <v>-47.984098370711827</v>
      </c>
      <c r="D244">
        <f>'10'!J245+'20'!J245+'30'!J245+'40'!J245+'50'!J245</f>
        <v>-1.5563048094291683E-3</v>
      </c>
      <c r="E244">
        <f>'10'!K245+'20'!K245+'30'!K245+'40'!K245+'50'!K245</f>
        <v>-3.6630952925288166E-3</v>
      </c>
      <c r="F244">
        <f t="shared" si="7"/>
        <v>-48.002351778421939</v>
      </c>
    </row>
    <row r="245" spans="1:6" x14ac:dyDescent="0.25">
      <c r="A245">
        <f>'10'!H246+'20'!H246+'30'!H246+'40'!H246+'50'!H246</f>
        <v>-2.2871197386970321E-3</v>
      </c>
      <c r="B245">
        <f>'10'!I246+'20'!I246+'30'!I246+'40'!I246+'50'!I246</f>
        <v>-2.9847291228744617E-3</v>
      </c>
      <c r="C245">
        <f t="shared" si="6"/>
        <v>-48.495651910625206</v>
      </c>
      <c r="D245">
        <f>'10'!J246+'20'!J246+'30'!J246+'40'!J246+'50'!J246</f>
        <v>-2.2454731942686446E-3</v>
      </c>
      <c r="E245">
        <f>'10'!K246+'20'!K246+'30'!K246+'40'!K246+'50'!K246</f>
        <v>-2.9652025836316032E-3</v>
      </c>
      <c r="F245">
        <f t="shared" si="7"/>
        <v>-48.59034139348671</v>
      </c>
    </row>
    <row r="246" spans="1:6" x14ac:dyDescent="0.25">
      <c r="A246">
        <f>'10'!H247+'20'!H247+'30'!H247+'40'!H247+'50'!H247</f>
        <v>-2.7537200091226548E-3</v>
      </c>
      <c r="B246">
        <f>'10'!I247+'20'!I247+'30'!I247+'40'!I247+'50'!I247</f>
        <v>-2.1615825642132807E-3</v>
      </c>
      <c r="C246">
        <f t="shared" si="6"/>
        <v>-49.116720462039339</v>
      </c>
      <c r="D246">
        <f>'10'!J247+'20'!J247+'30'!J247+'40'!J247+'50'!J247</f>
        <v>-2.7119124048947674E-3</v>
      </c>
      <c r="E246">
        <f>'10'!K247+'20'!K247+'30'!K247+'40'!K247+'50'!K247</f>
        <v>-2.1027657507178893E-3</v>
      </c>
      <c r="F246">
        <f t="shared" si="7"/>
        <v>-49.289987844920269</v>
      </c>
    </row>
    <row r="247" spans="1:6" x14ac:dyDescent="0.25">
      <c r="A247">
        <f>'10'!H248+'20'!H248+'30'!H248+'40'!H248+'50'!H248</f>
        <v>-2.9185343970384971E-3</v>
      </c>
      <c r="B247">
        <f>'10'!I248+'20'!I248+'30'!I248+'40'!I248+'50'!I248</f>
        <v>-1.2746556857008711E-3</v>
      </c>
      <c r="C247">
        <f t="shared" si="6"/>
        <v>-49.938511237493401</v>
      </c>
      <c r="D247">
        <f>'10'!J248+'20'!J248+'30'!J248+'40'!J248+'50'!J248</f>
        <v>-2.9541749677388994E-3</v>
      </c>
      <c r="E247">
        <f>'10'!K248+'20'!K248+'30'!K248+'40'!K248+'50'!K248</f>
        <v>-1.2408019085962093E-3</v>
      </c>
      <c r="F247">
        <f t="shared" si="7"/>
        <v>-49.885674735044915</v>
      </c>
    </row>
    <row r="248" spans="1:6" x14ac:dyDescent="0.25">
      <c r="A248">
        <f>'10'!H249+'20'!H249+'30'!H249+'40'!H249+'50'!H249</f>
        <v>-2.9182346464573391E-3</v>
      </c>
      <c r="B248">
        <f>'10'!I249+'20'!I249+'30'!I249+'40'!I249+'50'!I249</f>
        <v>-3.6011456027076937E-4</v>
      </c>
      <c r="C248">
        <f t="shared" si="6"/>
        <v>-50.631960232178727</v>
      </c>
      <c r="D248">
        <f>'10'!J249+'20'!J249+'30'!J249+'40'!J249+'50'!J249</f>
        <v>-2.9258170593660787E-3</v>
      </c>
      <c r="E248">
        <f>'10'!K249+'20'!K249+'30'!K249+'40'!K249+'50'!K249</f>
        <v>-3.660255971523513E-4</v>
      </c>
      <c r="F248">
        <f t="shared" si="7"/>
        <v>-50.607613721619991</v>
      </c>
    </row>
    <row r="249" spans="1:6" x14ac:dyDescent="0.25">
      <c r="A249">
        <f>'10'!H250+'20'!H250+'30'!H250+'40'!H250+'50'!H250</f>
        <v>-2.6904833476292583E-3</v>
      </c>
      <c r="B249">
        <f>'10'!I250+'20'!I250+'30'!I250+'40'!I250+'50'!I250</f>
        <v>3.3759320872693349E-4</v>
      </c>
      <c r="C249">
        <f t="shared" si="6"/>
        <v>-51.33554936169606</v>
      </c>
      <c r="D249">
        <f>'10'!J250+'20'!J250+'30'!J250+'40'!J250+'50'!J250</f>
        <v>-2.6873101096728967E-3</v>
      </c>
      <c r="E249">
        <f>'10'!K250+'20'!K250+'30'!K250+'40'!K250+'50'!K250</f>
        <v>3.3957484880569894E-4</v>
      </c>
      <c r="F249">
        <f t="shared" si="7"/>
        <v>-51.344846356837905</v>
      </c>
    </row>
    <row r="250" spans="1:6" x14ac:dyDescent="0.25">
      <c r="A250">
        <f>'10'!H251+'20'!H251+'30'!H251+'40'!H251+'50'!H251</f>
        <v>-2.2517291842502553E-3</v>
      </c>
      <c r="B250">
        <f>'10'!I251+'20'!I251+'30'!I251+'40'!I251+'50'!I251</f>
        <v>8.9211265975765088E-4</v>
      </c>
      <c r="C250">
        <f t="shared" si="6"/>
        <v>-52.316468866875113</v>
      </c>
      <c r="D250">
        <f>'10'!J251+'20'!J251+'30'!J251+'40'!J251+'50'!J251</f>
        <v>-2.2460390276501647E-3</v>
      </c>
      <c r="E250">
        <f>'10'!K251+'20'!K251+'30'!K251+'40'!K251+'50'!K251</f>
        <v>9.1507873144106022E-4</v>
      </c>
      <c r="F250">
        <f t="shared" si="7"/>
        <v>-52.304705203619768</v>
      </c>
    </row>
    <row r="251" spans="1:6" x14ac:dyDescent="0.25">
      <c r="A251">
        <f>'10'!H252+'20'!H252+'30'!H252+'40'!H252+'50'!H252</f>
        <v>-1.7187018053912214E-3</v>
      </c>
      <c r="B251">
        <f>'10'!I252+'20'!I252+'30'!I252+'40'!I252+'50'!I252</f>
        <v>1.2243994418218193E-3</v>
      </c>
      <c r="C251">
        <f t="shared" si="6"/>
        <v>-53.513385382175905</v>
      </c>
      <c r="D251">
        <f>'10'!J252+'20'!J252+'30'!J252+'40'!J252+'50'!J252</f>
        <v>-1.6576969595687916E-3</v>
      </c>
      <c r="E251">
        <f>'10'!K252+'20'!K252+'30'!K252+'40'!K252+'50'!K252</f>
        <v>1.2439478030710255E-3</v>
      </c>
      <c r="F251">
        <f t="shared" si="7"/>
        <v>-53.669998909169209</v>
      </c>
    </row>
    <row r="252" spans="1:6" x14ac:dyDescent="0.25">
      <c r="A252">
        <f>'10'!H253+'20'!H253+'30'!H253+'40'!H253+'50'!H253</f>
        <v>-1.0941228214158573E-3</v>
      </c>
      <c r="B252">
        <f>'10'!I253+'20'!I253+'30'!I253+'40'!I253+'50'!I253</f>
        <v>1.3994102867002818E-3</v>
      </c>
      <c r="C252">
        <f t="shared" si="6"/>
        <v>-55.009381604787642</v>
      </c>
      <c r="D252">
        <f>'10'!J253+'20'!J253+'30'!J253+'40'!J253+'50'!J253</f>
        <v>-1.054099149656592E-3</v>
      </c>
      <c r="E252">
        <f>'10'!K253+'20'!K253+'30'!K253+'40'!K253+'50'!K253</f>
        <v>1.3640664736321384E-3</v>
      </c>
      <c r="F252">
        <f t="shared" si="7"/>
        <v>-55.2698007648494</v>
      </c>
    </row>
    <row r="253" spans="1:6" x14ac:dyDescent="0.25">
      <c r="A253">
        <f>'10'!H254+'20'!H254+'30'!H254+'40'!H254+'50'!H254</f>
        <v>-4.7073217917503111E-4</v>
      </c>
      <c r="B253">
        <f>'10'!I254+'20'!I254+'30'!I254+'40'!I254+'50'!I254</f>
        <v>1.357893813903336E-3</v>
      </c>
      <c r="C253">
        <f t="shared" si="6"/>
        <v>-56.84982287238617</v>
      </c>
      <c r="D253">
        <f>'10'!J254+'20'!J254+'30'!J254+'40'!J254+'50'!J254</f>
        <v>-5.0700005288615863E-4</v>
      </c>
      <c r="E253">
        <f>'10'!K254+'20'!K254+'30'!K254+'40'!K254+'50'!K254</f>
        <v>1.3194614262988713E-3</v>
      </c>
      <c r="F253">
        <f t="shared" si="7"/>
        <v>-56.993985366427864</v>
      </c>
    </row>
    <row r="254" spans="1:6" x14ac:dyDescent="0.25">
      <c r="A254">
        <f>'10'!H255+'20'!H255+'30'!H255+'40'!H255+'50'!H255</f>
        <v>7.8745958040353937E-6</v>
      </c>
      <c r="B254">
        <f>'10'!I255+'20'!I255+'30'!I255+'40'!I255+'50'!I255</f>
        <v>1.1395757931356577E-3</v>
      </c>
      <c r="C254">
        <f t="shared" si="6"/>
        <v>-58.864928323218365</v>
      </c>
      <c r="D254">
        <f>'10'!J255+'20'!J255+'30'!J255+'40'!J255+'50'!J255</f>
        <v>-2.2467891813530766E-5</v>
      </c>
      <c r="E254">
        <f>'10'!K255+'20'!K255+'30'!K255+'40'!K255+'50'!K255</f>
        <v>1.1603743076054255E-3</v>
      </c>
      <c r="F254">
        <f t="shared" si="7"/>
        <v>-58.706410000031582</v>
      </c>
    </row>
    <row r="255" spans="1:6" x14ac:dyDescent="0.25">
      <c r="A255">
        <f>'10'!H256+'20'!H256+'30'!H256+'40'!H256+'50'!H256</f>
        <v>3.8636264418319974E-4</v>
      </c>
      <c r="B255">
        <f>'10'!I256+'20'!I256+'30'!I256+'40'!I256+'50'!I256</f>
        <v>8.1752160752792237E-4</v>
      </c>
      <c r="C255">
        <f t="shared" si="6"/>
        <v>-60.874497304757831</v>
      </c>
      <c r="D255">
        <f>'10'!J256+'20'!J256+'30'!J256+'40'!J256+'50'!J256</f>
        <v>3.5248138498545929E-4</v>
      </c>
      <c r="E255">
        <f>'10'!K256+'20'!K256+'30'!K256+'40'!K256+'50'!K256</f>
        <v>8.2031302575372861E-4</v>
      </c>
      <c r="F255">
        <f t="shared" si="7"/>
        <v>-60.984563609340753</v>
      </c>
    </row>
    <row r="256" spans="1:6" x14ac:dyDescent="0.25">
      <c r="A256">
        <f>'10'!H257+'20'!H257+'30'!H257+'40'!H257+'50'!H257</f>
        <v>6.1022263177299514E-4</v>
      </c>
      <c r="B256">
        <f>'10'!I257+'20'!I257+'30'!I257+'40'!I257+'50'!I257</f>
        <v>4.3973167065671339E-4</v>
      </c>
      <c r="C256">
        <f t="shared" si="6"/>
        <v>-62.473864896605356</v>
      </c>
      <c r="D256">
        <f>'10'!J257+'20'!J257+'30'!J257+'40'!J257+'50'!J257</f>
        <v>6.2447113602146463E-4</v>
      </c>
      <c r="E256">
        <f>'10'!K257+'20'!K257+'30'!K257+'40'!K257+'50'!K257</f>
        <v>4.3350823238362947E-4</v>
      </c>
      <c r="F256">
        <f t="shared" si="7"/>
        <v>-62.381521247574199</v>
      </c>
    </row>
    <row r="257" spans="1:6" x14ac:dyDescent="0.25">
      <c r="A257">
        <f>'10'!H258+'20'!H258+'30'!H258+'40'!H258+'50'!H258</f>
        <v>7.4527373575795355E-4</v>
      </c>
      <c r="B257">
        <f>'10'!I258+'20'!I258+'30'!I258+'40'!I258+'50'!I258</f>
        <v>1.0448264854332986E-4</v>
      </c>
      <c r="C257">
        <f t="shared" si="6"/>
        <v>-62.46915428680915</v>
      </c>
      <c r="D257">
        <f>'10'!J258+'20'!J258+'30'!J258+'40'!J258+'50'!J258</f>
        <v>7.0841918653079651E-4</v>
      </c>
      <c r="E257">
        <f>'10'!K258+'20'!K258+'30'!K258+'40'!K258+'50'!K258</f>
        <v>1.1741176326129682E-4</v>
      </c>
      <c r="F257">
        <f t="shared" si="7"/>
        <v>-62.876506495120942</v>
      </c>
    </row>
    <row r="258" spans="1:6" x14ac:dyDescent="0.25">
      <c r="A258">
        <f>'10'!H259+'20'!H259+'30'!H259+'40'!H259+'50'!H259</f>
        <v>7.1340726365411384E-4</v>
      </c>
      <c r="B258">
        <f>'10'!I259+'20'!I259+'30'!I259+'40'!I259+'50'!I259</f>
        <v>-1.7579399472043681E-4</v>
      </c>
      <c r="C258">
        <f t="shared" si="6"/>
        <v>-62.677241169279725</v>
      </c>
      <c r="D258">
        <f>'10'!J259+'20'!J259+'30'!J259+'40'!J259+'50'!J259</f>
        <v>6.9668096695594444E-4</v>
      </c>
      <c r="E258">
        <f>'10'!K259+'20'!K259+'30'!K259+'40'!K259+'50'!K259</f>
        <v>-2.0926586990526521E-4</v>
      </c>
      <c r="F258">
        <f t="shared" si="7"/>
        <v>-62.764158040060487</v>
      </c>
    </row>
    <row r="259" spans="1:6" x14ac:dyDescent="0.25">
      <c r="A259">
        <f>'10'!H260+'20'!H260+'30'!H260+'40'!H260+'50'!H260</f>
        <v>6.1354362076999859E-4</v>
      </c>
      <c r="B259">
        <f>'10'!I260+'20'!I260+'30'!I260+'40'!I260+'50'!I260</f>
        <v>-4.2224580356480749E-4</v>
      </c>
      <c r="C259">
        <f t="shared" ref="C259:C322" si="8">20*LOG10(SQRT((A259*A259)+(B259*B259)))</f>
        <v>-62.559204658115419</v>
      </c>
      <c r="D259">
        <f>'10'!J260+'20'!J260+'30'!J260+'40'!J260+'50'!J260</f>
        <v>5.8539631241561569E-4</v>
      </c>
      <c r="E259">
        <f>'10'!K260+'20'!K260+'30'!K260+'40'!K260+'50'!K260</f>
        <v>-4.5291759375158566E-4</v>
      </c>
      <c r="F259">
        <f t="shared" ref="F259:F322" si="9">20*LOG10(SQRT((D259*D259)+(E259*E259)))</f>
        <v>-62.613595880361373</v>
      </c>
    </row>
    <row r="260" spans="1:6" x14ac:dyDescent="0.25">
      <c r="A260">
        <f>'10'!H261+'20'!H261+'30'!H261+'40'!H261+'50'!H261</f>
        <v>4.149571060335774E-4</v>
      </c>
      <c r="B260">
        <f>'10'!I261+'20'!I261+'30'!I261+'40'!I261+'50'!I261</f>
        <v>-6.0103685622177588E-4</v>
      </c>
      <c r="C260">
        <f t="shared" si="8"/>
        <v>-62.729187348704386</v>
      </c>
      <c r="D260">
        <f>'10'!J261+'20'!J261+'30'!J261+'40'!J261+'50'!J261</f>
        <v>4.0159344190896515E-4</v>
      </c>
      <c r="E260">
        <f>'10'!K261+'20'!K261+'30'!K261+'40'!K261+'50'!K261</f>
        <v>-6.2364612479487967E-4</v>
      </c>
      <c r="F260">
        <f t="shared" si="9"/>
        <v>-62.594701144007878</v>
      </c>
    </row>
    <row r="261" spans="1:6" x14ac:dyDescent="0.25">
      <c r="A261">
        <f>'10'!H262+'20'!H262+'30'!H262+'40'!H262+'50'!H262</f>
        <v>1.9396807164467509E-4</v>
      </c>
      <c r="B261">
        <f>'10'!I262+'20'!I262+'30'!I262+'40'!I262+'50'!I262</f>
        <v>-7.2549179032032002E-4</v>
      </c>
      <c r="C261">
        <f t="shared" si="8"/>
        <v>-62.487501959894082</v>
      </c>
      <c r="D261">
        <f>'10'!J262+'20'!J262+'30'!J262+'40'!J262+'50'!J262</f>
        <v>1.5975200045479764E-4</v>
      </c>
      <c r="E261">
        <f>'10'!K262+'20'!K262+'30'!K262+'40'!K262+'50'!K262</f>
        <v>-7.3754867930348909E-4</v>
      </c>
      <c r="F261">
        <f t="shared" si="9"/>
        <v>-62.445072202531165</v>
      </c>
    </row>
    <row r="262" spans="1:6" x14ac:dyDescent="0.25">
      <c r="A262">
        <f>'10'!H263+'20'!H263+'30'!H263+'40'!H263+'50'!H263</f>
        <v>-2.587792565142584E-5</v>
      </c>
      <c r="B262">
        <f>'10'!I263+'20'!I263+'30'!I263+'40'!I263+'50'!I263</f>
        <v>-7.0850528600113847E-4</v>
      </c>
      <c r="C262">
        <f t="shared" si="8"/>
        <v>-62.9873482518408</v>
      </c>
      <c r="D262">
        <f>'10'!J263+'20'!J263+'30'!J263+'40'!J263+'50'!J263</f>
        <v>-3.4240394409102001E-5</v>
      </c>
      <c r="E262">
        <f>'10'!K263+'20'!K263+'30'!K263+'40'!K263+'50'!K263</f>
        <v>-7.6948629632966198E-4</v>
      </c>
      <c r="F262">
        <f t="shared" si="9"/>
        <v>-62.267391463684092</v>
      </c>
    </row>
    <row r="263" spans="1:6" x14ac:dyDescent="0.25">
      <c r="A263">
        <f>'10'!H264+'20'!H264+'30'!H264+'40'!H264+'50'!H264</f>
        <v>-2.4375195295037926E-4</v>
      </c>
      <c r="B263">
        <f>'10'!I264+'20'!I264+'30'!I264+'40'!I264+'50'!I264</f>
        <v>-6.2887151956680758E-4</v>
      </c>
      <c r="C263">
        <f t="shared" si="8"/>
        <v>-63.420894069732263</v>
      </c>
      <c r="D263">
        <f>'10'!J264+'20'!J264+'30'!J264+'40'!J264+'50'!J264</f>
        <v>-2.7791192441960807E-4</v>
      </c>
      <c r="E263">
        <f>'10'!K264+'20'!K264+'30'!K264+'40'!K264+'50'!K264</f>
        <v>-6.6928607868103939E-4</v>
      </c>
      <c r="F263">
        <f t="shared" si="9"/>
        <v>-62.796927367002425</v>
      </c>
    </row>
    <row r="264" spans="1:6" x14ac:dyDescent="0.25">
      <c r="A264">
        <f>'10'!H265+'20'!H265+'30'!H265+'40'!H265+'50'!H265</f>
        <v>-4.3001775538815777E-4</v>
      </c>
      <c r="B264">
        <f>'10'!I265+'20'!I265+'30'!I265+'40'!I265+'50'!I265</f>
        <v>-4.7986290642124899E-4</v>
      </c>
      <c r="C264">
        <f t="shared" si="8"/>
        <v>-63.817597271717872</v>
      </c>
      <c r="D264">
        <f>'10'!J265+'20'!J265+'30'!J265+'40'!J265+'50'!J265</f>
        <v>-5.0586084281965121E-4</v>
      </c>
      <c r="E264">
        <f>'10'!K265+'20'!K265+'30'!K265+'40'!K265+'50'!K265</f>
        <v>-4.7246007078186438E-4</v>
      </c>
      <c r="F264">
        <f t="shared" si="9"/>
        <v>-63.195614007730192</v>
      </c>
    </row>
    <row r="265" spans="1:6" x14ac:dyDescent="0.25">
      <c r="A265">
        <f>'10'!H266+'20'!H266+'30'!H266+'40'!H266+'50'!H266</f>
        <v>-5.4624756449407738E-4</v>
      </c>
      <c r="B265">
        <f>'10'!I266+'20'!I266+'30'!I266+'40'!I266+'50'!I266</f>
        <v>-2.4123106453013661E-4</v>
      </c>
      <c r="C265">
        <f t="shared" si="8"/>
        <v>-64.478444465350591</v>
      </c>
      <c r="D265">
        <f>'10'!J266+'20'!J266+'30'!J266+'40'!J266+'50'!J266</f>
        <v>-6.1085786654731787E-4</v>
      </c>
      <c r="E265">
        <f>'10'!K266+'20'!K266+'30'!K266+'40'!K266+'50'!K266</f>
        <v>-1.9338220030615466E-4</v>
      </c>
      <c r="F265">
        <f t="shared" si="9"/>
        <v>-63.866402815845234</v>
      </c>
    </row>
    <row r="266" spans="1:6" x14ac:dyDescent="0.25">
      <c r="A266">
        <f>'10'!H267+'20'!H267+'30'!H267+'40'!H267+'50'!H267</f>
        <v>-5.8980716897231176E-4</v>
      </c>
      <c r="B266">
        <f>'10'!I267+'20'!I267+'30'!I267+'40'!I267+'50'!I267</f>
        <v>6.1869385401361419E-5</v>
      </c>
      <c r="C266">
        <f t="shared" si="8"/>
        <v>-64.538272397178616</v>
      </c>
      <c r="D266">
        <f>'10'!J267+'20'!J267+'30'!J267+'40'!J267+'50'!J267</f>
        <v>-6.1267975981386469E-4</v>
      </c>
      <c r="E266">
        <f>'10'!K267+'20'!K267+'30'!K267+'40'!K267+'50'!K267</f>
        <v>8.8861364414429597E-5</v>
      </c>
      <c r="F266">
        <f t="shared" si="9"/>
        <v>-64.164919663573372</v>
      </c>
    </row>
    <row r="267" spans="1:6" x14ac:dyDescent="0.25">
      <c r="A267">
        <f>'10'!H268+'20'!H268+'30'!H268+'40'!H268+'50'!H268</f>
        <v>-4.8922667160207879E-4</v>
      </c>
      <c r="B267">
        <f>'10'!I268+'20'!I268+'30'!I268+'40'!I268+'50'!I268</f>
        <v>3.8165996910775575E-4</v>
      </c>
      <c r="C267">
        <f t="shared" si="8"/>
        <v>-64.145312973396827</v>
      </c>
      <c r="D267">
        <f>'10'!J268+'20'!J268+'30'!J268+'40'!J268+'50'!J268</f>
        <v>-5.4515530742357224E-4</v>
      </c>
      <c r="E267">
        <f>'10'!K268+'20'!K268+'30'!K268+'40'!K268+'50'!K268</f>
        <v>4.1021804809769462E-4</v>
      </c>
      <c r="F267">
        <f t="shared" si="9"/>
        <v>-63.321053596914389</v>
      </c>
    </row>
    <row r="268" spans="1:6" x14ac:dyDescent="0.25">
      <c r="A268">
        <f>'10'!H269+'20'!H269+'30'!H269+'40'!H269+'50'!H269</f>
        <v>-3.5870117731212517E-4</v>
      </c>
      <c r="B268">
        <f>'10'!I269+'20'!I269+'30'!I269+'40'!I269+'50'!I269</f>
        <v>6.5920486313507452E-4</v>
      </c>
      <c r="C268">
        <f t="shared" si="8"/>
        <v>-62.493237930273217</v>
      </c>
      <c r="D268">
        <f>'10'!J269+'20'!J269+'30'!J269+'40'!J269+'50'!J269</f>
        <v>-3.8885613588448154E-4</v>
      </c>
      <c r="E268">
        <f>'10'!K269+'20'!K269+'30'!K269+'40'!K269+'50'!K269</f>
        <v>7.1007185533852315E-4</v>
      </c>
      <c r="F268">
        <f t="shared" si="9"/>
        <v>-61.834861850734193</v>
      </c>
    </row>
    <row r="269" spans="1:6" x14ac:dyDescent="0.25">
      <c r="A269">
        <f>'10'!H270+'20'!H270+'30'!H270+'40'!H270+'50'!H270</f>
        <v>-1.167258331992993E-4</v>
      </c>
      <c r="B269">
        <f>'10'!I270+'20'!I270+'30'!I270+'40'!I270+'50'!I270</f>
        <v>9.4187526409397814E-4</v>
      </c>
      <c r="C269">
        <f t="shared" si="8"/>
        <v>-60.453938328032322</v>
      </c>
      <c r="D269">
        <f>'10'!J270+'20'!J270+'30'!J270+'40'!J270+'50'!J270</f>
        <v>-1.2627275557381464E-4</v>
      </c>
      <c r="E269">
        <f>'10'!K270+'20'!K270+'30'!K270+'40'!K270+'50'!K270</f>
        <v>9.5626379434813442E-4</v>
      </c>
      <c r="F269">
        <f t="shared" si="9"/>
        <v>-60.313371818917581</v>
      </c>
    </row>
    <row r="270" spans="1:6" x14ac:dyDescent="0.25">
      <c r="A270">
        <f>'10'!H271+'20'!H271+'30'!H271+'40'!H271+'50'!H271</f>
        <v>1.3861147124759853E-4</v>
      </c>
      <c r="B270">
        <f>'10'!I271+'20'!I271+'30'!I271+'40'!I271+'50'!I271</f>
        <v>1.0782473275096783E-3</v>
      </c>
      <c r="C270">
        <f t="shared" si="8"/>
        <v>-59.274448285168653</v>
      </c>
      <c r="D270">
        <f>'10'!J271+'20'!J271+'30'!J271+'40'!J271+'50'!J271</f>
        <v>1.1665133509039744E-4</v>
      </c>
      <c r="E270">
        <f>'10'!K271+'20'!K271+'30'!K271+'40'!K271+'50'!K271</f>
        <v>1.0769101001051773E-3</v>
      </c>
      <c r="F270">
        <f t="shared" si="9"/>
        <v>-59.305750511315416</v>
      </c>
    </row>
    <row r="271" spans="1:6" x14ac:dyDescent="0.25">
      <c r="A271">
        <f>'10'!H272+'20'!H272+'30'!H272+'40'!H272+'50'!H272</f>
        <v>3.9669583151574978E-4</v>
      </c>
      <c r="B271">
        <f>'10'!I272+'20'!I272+'30'!I272+'40'!I272+'50'!I272</f>
        <v>1.1648038070288611E-3</v>
      </c>
      <c r="C271">
        <f t="shared" si="8"/>
        <v>-58.198352604858137</v>
      </c>
      <c r="D271">
        <f>'10'!J272+'20'!J272+'30'!J272+'40'!J272+'50'!J272</f>
        <v>4.352020069773655E-4</v>
      </c>
      <c r="E271">
        <f>'10'!K272+'20'!K272+'30'!K272+'40'!K272+'50'!K272</f>
        <v>1.1685308501544391E-3</v>
      </c>
      <c r="F271">
        <f t="shared" si="9"/>
        <v>-58.083072746897713</v>
      </c>
    </row>
    <row r="272" spans="1:6" x14ac:dyDescent="0.25">
      <c r="A272">
        <f>'10'!H273+'20'!H273+'30'!H273+'40'!H273+'50'!H273</f>
        <v>6.6140902389734153E-4</v>
      </c>
      <c r="B272">
        <f>'10'!I273+'20'!I273+'30'!I273+'40'!I273+'50'!I273</f>
        <v>1.1350908183300557E-3</v>
      </c>
      <c r="C272">
        <f t="shared" si="8"/>
        <v>-57.62986116903739</v>
      </c>
      <c r="D272">
        <f>'10'!J273+'20'!J273+'30'!J273+'40'!J273+'50'!J273</f>
        <v>6.8411758258046015E-4</v>
      </c>
      <c r="E272">
        <f>'10'!K273+'20'!K273+'30'!K273+'40'!K273+'50'!K273</f>
        <v>1.1160738797428948E-3</v>
      </c>
      <c r="F272">
        <f t="shared" si="9"/>
        <v>-57.660809737292297</v>
      </c>
    </row>
    <row r="273" spans="1:6" x14ac:dyDescent="0.25">
      <c r="A273">
        <f>'10'!H274+'20'!H274+'30'!H274+'40'!H274+'50'!H274</f>
        <v>8.5299645123505905E-4</v>
      </c>
      <c r="B273">
        <f>'10'!I274+'20'!I274+'30'!I274+'40'!I274+'50'!I274</f>
        <v>9.9895714452499567E-4</v>
      </c>
      <c r="C273">
        <f t="shared" si="8"/>
        <v>-57.630804247918448</v>
      </c>
      <c r="D273">
        <f>'10'!J274+'20'!J274+'30'!J274+'40'!J274+'50'!J274</f>
        <v>8.6889894974245048E-4</v>
      </c>
      <c r="E273">
        <f>'10'!K274+'20'!K274+'30'!K274+'40'!K274+'50'!K274</f>
        <v>9.8775934853722941E-4</v>
      </c>
      <c r="F273">
        <f t="shared" si="9"/>
        <v>-57.617897707276413</v>
      </c>
    </row>
    <row r="274" spans="1:6" x14ac:dyDescent="0.25">
      <c r="A274">
        <f>'10'!H275+'20'!H275+'30'!H275+'40'!H275+'50'!H275</f>
        <v>1.0294520402173734E-3</v>
      </c>
      <c r="B274">
        <f>'10'!I275+'20'!I275+'30'!I275+'40'!I275+'50'!I275</f>
        <v>7.5137187755133956E-4</v>
      </c>
      <c r="C274">
        <f t="shared" si="8"/>
        <v>-57.89325413327014</v>
      </c>
      <c r="D274">
        <f>'10'!J275+'20'!J275+'30'!J275+'40'!J275+'50'!J275</f>
        <v>1.0270787684072144E-3</v>
      </c>
      <c r="E274">
        <f>'10'!K275+'20'!K275+'30'!K275+'40'!K275+'50'!K275</f>
        <v>7.4168780841776046E-4</v>
      </c>
      <c r="F274">
        <f t="shared" si="9"/>
        <v>-57.945272357566822</v>
      </c>
    </row>
    <row r="275" spans="1:6" x14ac:dyDescent="0.25">
      <c r="A275">
        <f>'10'!H276+'20'!H276+'30'!H276+'40'!H276+'50'!H276</f>
        <v>1.1110474768878794E-3</v>
      </c>
      <c r="B275">
        <f>'10'!I276+'20'!I276+'30'!I276+'40'!I276+'50'!I276</f>
        <v>4.9630416448606576E-4</v>
      </c>
      <c r="C275">
        <f t="shared" si="8"/>
        <v>-58.295199247194773</v>
      </c>
      <c r="D275">
        <f>'10'!J276+'20'!J276+'30'!J276+'40'!J276+'50'!J276</f>
        <v>1.1105272657511798E-3</v>
      </c>
      <c r="E275">
        <f>'10'!K276+'20'!K276+'30'!K276+'40'!K276+'50'!K276</f>
        <v>4.7525233642223101E-4</v>
      </c>
      <c r="F275">
        <f t="shared" si="9"/>
        <v>-58.359043490961071</v>
      </c>
    </row>
    <row r="276" spans="1:6" x14ac:dyDescent="0.25">
      <c r="A276">
        <f>'10'!H277+'20'!H277+'30'!H277+'40'!H277+'50'!H277</f>
        <v>1.12135995320231E-3</v>
      </c>
      <c r="B276">
        <f>'10'!I277+'20'!I277+'30'!I277+'40'!I277+'50'!I277</f>
        <v>1.6542939472143753E-4</v>
      </c>
      <c r="C276">
        <f t="shared" si="8"/>
        <v>-58.911593918219012</v>
      </c>
      <c r="D276">
        <f>'10'!J277+'20'!J277+'30'!J277+'40'!J277+'50'!J277</f>
        <v>1.1008338855207295E-3</v>
      </c>
      <c r="E276">
        <f>'10'!K277+'20'!K277+'30'!K277+'40'!K277+'50'!K277</f>
        <v>1.5464993359604376E-4</v>
      </c>
      <c r="F276">
        <f t="shared" si="9"/>
        <v>-59.080687322912794</v>
      </c>
    </row>
    <row r="277" spans="1:6" x14ac:dyDescent="0.25">
      <c r="A277">
        <f>'10'!H278+'20'!H278+'30'!H278+'40'!H278+'50'!H278</f>
        <v>1.0409126074266105E-3</v>
      </c>
      <c r="B277">
        <f>'10'!I278+'20'!I278+'30'!I278+'40'!I278+'50'!I278</f>
        <v>-1.6197668748103139E-4</v>
      </c>
      <c r="C277">
        <f t="shared" si="8"/>
        <v>-59.547805194301439</v>
      </c>
      <c r="D277">
        <f>'10'!J278+'20'!J278+'30'!J278+'40'!J278+'50'!J278</f>
        <v>9.9525009471827667E-4</v>
      </c>
      <c r="E277">
        <f>'10'!K278+'20'!K278+'30'!K278+'40'!K278+'50'!K278</f>
        <v>-1.6784755536701306E-4</v>
      </c>
      <c r="F277">
        <f t="shared" si="9"/>
        <v>-59.919555897522649</v>
      </c>
    </row>
    <row r="278" spans="1:6" x14ac:dyDescent="0.25">
      <c r="A278">
        <f>'10'!H279+'20'!H279+'30'!H279+'40'!H279+'50'!H279</f>
        <v>8.7564426151228109E-4</v>
      </c>
      <c r="B278">
        <f>'10'!I279+'20'!I279+'30'!I279+'40'!I279+'50'!I279</f>
        <v>-4.1083563814317504E-4</v>
      </c>
      <c r="C278">
        <f t="shared" si="8"/>
        <v>-60.289381987616892</v>
      </c>
      <c r="D278">
        <f>'10'!J279+'20'!J279+'30'!J279+'40'!J279+'50'!J279</f>
        <v>8.4448599330083846E-4</v>
      </c>
      <c r="E278">
        <f>'10'!K279+'20'!K279+'30'!K279+'40'!K279+'50'!K279</f>
        <v>-4.103076518752241E-4</v>
      </c>
      <c r="F278">
        <f t="shared" si="9"/>
        <v>-60.547732679849858</v>
      </c>
    </row>
    <row r="279" spans="1:6" x14ac:dyDescent="0.25">
      <c r="A279">
        <f>'10'!H280+'20'!H280+'30'!H280+'40'!H280+'50'!H280</f>
        <v>6.2268800488731661E-4</v>
      </c>
      <c r="B279">
        <f>'10'!I280+'20'!I280+'30'!I280+'40'!I280+'50'!I280</f>
        <v>-6.4305503701667186E-4</v>
      </c>
      <c r="C279">
        <f t="shared" si="8"/>
        <v>-60.962264657149284</v>
      </c>
      <c r="D279">
        <f>'10'!J280+'20'!J280+'30'!J280+'40'!J280+'50'!J280</f>
        <v>6.0075554046433877E-4</v>
      </c>
      <c r="E279">
        <f>'10'!K280+'20'!K280+'30'!K280+'40'!K280+'50'!K280</f>
        <v>-6.0984778720160919E-4</v>
      </c>
      <c r="F279">
        <f t="shared" si="9"/>
        <v>-61.350017720800807</v>
      </c>
    </row>
    <row r="280" spans="1:6" x14ac:dyDescent="0.25">
      <c r="A280">
        <f>'10'!H281+'20'!H281+'30'!H281+'40'!H281+'50'!H281</f>
        <v>2.8058834379686534E-4</v>
      </c>
      <c r="B280">
        <f>'10'!I281+'20'!I281+'30'!I281+'40'!I281+'50'!I281</f>
        <v>-7.7077313513802326E-4</v>
      </c>
      <c r="C280">
        <f t="shared" si="8"/>
        <v>-61.721004331164771</v>
      </c>
      <c r="D280">
        <f>'10'!J281+'20'!J281+'30'!J281+'40'!J281+'50'!J281</f>
        <v>2.6093173282126444E-4</v>
      </c>
      <c r="E280">
        <f>'10'!K281+'20'!K281+'30'!K281+'40'!K281+'50'!K281</f>
        <v>-7.5733457055029887E-4</v>
      </c>
      <c r="F280">
        <f t="shared" si="9"/>
        <v>-61.927078788261191</v>
      </c>
    </row>
    <row r="281" spans="1:6" x14ac:dyDescent="0.25">
      <c r="A281">
        <f>'10'!H282+'20'!H282+'30'!H282+'40'!H282+'50'!H282</f>
        <v>-8.4371060478359051E-5</v>
      </c>
      <c r="B281">
        <f>'10'!I282+'20'!I282+'30'!I282+'40'!I282+'50'!I282</f>
        <v>-8.2875678740137115E-4</v>
      </c>
      <c r="C281">
        <f t="shared" si="8"/>
        <v>-61.586678843819357</v>
      </c>
      <c r="D281">
        <f>'10'!J282+'20'!J282+'30'!J282+'40'!J282+'50'!J282</f>
        <v>-1.1218185592536752E-4</v>
      </c>
      <c r="E281">
        <f>'10'!K282+'20'!K282+'30'!K282+'40'!K282+'50'!K282</f>
        <v>-7.9880403488068186E-4</v>
      </c>
      <c r="F281">
        <f t="shared" si="9"/>
        <v>-61.866374444694365</v>
      </c>
    </row>
    <row r="282" spans="1:6" x14ac:dyDescent="0.25">
      <c r="A282">
        <f>'10'!H283+'20'!H283+'30'!H283+'40'!H283+'50'!H283</f>
        <v>-4.8475535200592605E-4</v>
      </c>
      <c r="B282">
        <f>'10'!I283+'20'!I283+'30'!I283+'40'!I283+'50'!I283</f>
        <v>-8.0045211232408655E-4</v>
      </c>
      <c r="C282">
        <f t="shared" si="8"/>
        <v>-60.576390286415617</v>
      </c>
      <c r="D282">
        <f>'10'!J283+'20'!J283+'30'!J283+'40'!J283+'50'!J283</f>
        <v>-4.7516276315322172E-4</v>
      </c>
      <c r="E282">
        <f>'10'!K283+'20'!K283+'30'!K283+'40'!K283+'50'!K283</f>
        <v>-7.3547943919334937E-4</v>
      </c>
      <c r="F282">
        <f t="shared" si="9"/>
        <v>-61.15369066625626</v>
      </c>
    </row>
    <row r="283" spans="1:6" x14ac:dyDescent="0.25">
      <c r="A283">
        <f>'10'!H284+'20'!H284+'30'!H284+'40'!H284+'50'!H284</f>
        <v>-8.5815295888830734E-4</v>
      </c>
      <c r="B283">
        <f>'10'!I284+'20'!I284+'30'!I284+'40'!I284+'50'!I284</f>
        <v>-6.2185982345901137E-4</v>
      </c>
      <c r="C283">
        <f t="shared" si="8"/>
        <v>-59.495675975676569</v>
      </c>
      <c r="D283">
        <f>'10'!J284+'20'!J284+'30'!J284+'40'!J284+'50'!J284</f>
        <v>-8.3034668091685158E-4</v>
      </c>
      <c r="E283">
        <f>'10'!K284+'20'!K284+'30'!K284+'40'!K284+'50'!K284</f>
        <v>-5.9279095650006594E-4</v>
      </c>
      <c r="F283">
        <f t="shared" si="9"/>
        <v>-59.826007010860508</v>
      </c>
    </row>
    <row r="284" spans="1:6" x14ac:dyDescent="0.25">
      <c r="A284">
        <f>'10'!H285+'20'!H285+'30'!H285+'40'!H285+'50'!H285</f>
        <v>-1.1635304932990412E-3</v>
      </c>
      <c r="B284">
        <f>'10'!I285+'20'!I285+'30'!I285+'40'!I285+'50'!I285</f>
        <v>-3.7216472923391969E-4</v>
      </c>
      <c r="C284">
        <f t="shared" si="8"/>
        <v>-58.261410105861344</v>
      </c>
      <c r="D284">
        <f>'10'!J285+'20'!J285+'30'!J285+'40'!J285+'50'!J285</f>
        <v>-1.1631684124422431E-3</v>
      </c>
      <c r="E284">
        <f>'10'!K285+'20'!K285+'30'!K285+'40'!K285+'50'!K285</f>
        <v>-3.4650223032256782E-4</v>
      </c>
      <c r="F284">
        <f t="shared" si="9"/>
        <v>-58.317900145865771</v>
      </c>
    </row>
    <row r="285" spans="1:6" x14ac:dyDescent="0.25">
      <c r="A285">
        <f>'10'!H286+'20'!H286+'30'!H286+'40'!H286+'50'!H286</f>
        <v>-1.438485315118401E-3</v>
      </c>
      <c r="B285">
        <f>'10'!I286+'20'!I286+'30'!I286+'40'!I286+'50'!I286</f>
        <v>-5.1347464736068403E-5</v>
      </c>
      <c r="C285">
        <f t="shared" si="8"/>
        <v>-56.836361220898979</v>
      </c>
      <c r="D285">
        <f>'10'!J286+'20'!J286+'30'!J286+'40'!J286+'50'!J286</f>
        <v>-1.4228718725576221E-3</v>
      </c>
      <c r="E285">
        <f>'10'!K286+'20'!K286+'30'!K286+'40'!K286+'50'!K286</f>
        <v>-3.4245609764179492E-5</v>
      </c>
      <c r="F285">
        <f t="shared" si="9"/>
        <v>-56.934169121255763</v>
      </c>
    </row>
    <row r="286" spans="1:6" x14ac:dyDescent="0.25">
      <c r="A286">
        <f>'10'!H287+'20'!H287+'30'!H287+'40'!H287+'50'!H287</f>
        <v>-1.5618340628003905E-3</v>
      </c>
      <c r="B286">
        <f>'10'!I287+'20'!I287+'30'!I287+'40'!I287+'50'!I287</f>
        <v>3.0859178901236823E-4</v>
      </c>
      <c r="C286">
        <f t="shared" si="8"/>
        <v>-55.960983603180168</v>
      </c>
      <c r="D286">
        <f>'10'!J287+'20'!J287+'30'!J287+'40'!J287+'50'!J287</f>
        <v>-1.5537150830944582E-3</v>
      </c>
      <c r="E286">
        <f>'10'!K287+'20'!K287+'30'!K287+'40'!K287+'50'!K287</f>
        <v>3.3338473846939365E-4</v>
      </c>
      <c r="F286">
        <f t="shared" si="9"/>
        <v>-55.977083567400271</v>
      </c>
    </row>
    <row r="287" spans="1:6" x14ac:dyDescent="0.25">
      <c r="A287">
        <f>'10'!H288+'20'!H288+'30'!H288+'40'!H288+'50'!H288</f>
        <v>-1.5805052092187457E-3</v>
      </c>
      <c r="B287">
        <f>'10'!I288+'20'!I288+'30'!I288+'40'!I288+'50'!I288</f>
        <v>6.887911577938893E-4</v>
      </c>
      <c r="C287">
        <f t="shared" si="8"/>
        <v>-55.268883677086848</v>
      </c>
      <c r="D287">
        <f>'10'!J288+'20'!J288+'30'!J288+'40'!J288+'50'!J288</f>
        <v>-1.6005809336658958E-3</v>
      </c>
      <c r="E287">
        <f>'10'!K288+'20'!K288+'30'!K288+'40'!K288+'50'!K288</f>
        <v>7.2957267846755661E-4</v>
      </c>
      <c r="F287">
        <f t="shared" si="9"/>
        <v>-55.094606547530816</v>
      </c>
    </row>
    <row r="288" spans="1:6" x14ac:dyDescent="0.25">
      <c r="A288">
        <f>'10'!H289+'20'!H289+'30'!H289+'40'!H289+'50'!H289</f>
        <v>-1.5086213083675892E-3</v>
      </c>
      <c r="B288">
        <f>'10'!I289+'20'!I289+'30'!I289+'40'!I289+'50'!I289</f>
        <v>1.1183055682977769E-3</v>
      </c>
      <c r="C288">
        <f t="shared" si="8"/>
        <v>-54.526504966125664</v>
      </c>
      <c r="D288">
        <f>'10'!J289+'20'!J289+'30'!J289+'40'!J289+'50'!J289</f>
        <v>-1.4930229628172254E-3</v>
      </c>
      <c r="E288">
        <f>'10'!K289+'20'!K289+'30'!K289+'40'!K289+'50'!K289</f>
        <v>1.1309742245086611E-3</v>
      </c>
      <c r="F288">
        <f t="shared" si="9"/>
        <v>-54.549131472222491</v>
      </c>
    </row>
    <row r="289" spans="1:6" x14ac:dyDescent="0.25">
      <c r="A289">
        <f>'10'!H290+'20'!H290+'30'!H290+'40'!H290+'50'!H290</f>
        <v>-1.2519395341982064E-3</v>
      </c>
      <c r="B289">
        <f>'10'!I290+'20'!I290+'30'!I290+'40'!I290+'50'!I290</f>
        <v>1.4585877326729632E-3</v>
      </c>
      <c r="C289">
        <f t="shared" si="8"/>
        <v>-54.324054481542312</v>
      </c>
      <c r="D289">
        <f>'10'!J290+'20'!J290+'30'!J290+'40'!J290+'50'!J290</f>
        <v>-1.2765505261897946E-3</v>
      </c>
      <c r="E289">
        <f>'10'!K290+'20'!K290+'30'!K290+'40'!K290+'50'!K290</f>
        <v>1.4623612704204939E-3</v>
      </c>
      <c r="F289">
        <f t="shared" si="9"/>
        <v>-54.238796857627321</v>
      </c>
    </row>
    <row r="290" spans="1:6" x14ac:dyDescent="0.25">
      <c r="A290">
        <f>'10'!H291+'20'!H291+'30'!H291+'40'!H291+'50'!H291</f>
        <v>-9.8225383959541857E-4</v>
      </c>
      <c r="B290">
        <f>'10'!I291+'20'!I291+'30'!I291+'40'!I291+'50'!I291</f>
        <v>1.7483900035013163E-3</v>
      </c>
      <c r="C290">
        <f t="shared" si="8"/>
        <v>-53.955913860964912</v>
      </c>
      <c r="D290">
        <f>'10'!J291+'20'!J291+'30'!J291+'40'!J291+'50'!J291</f>
        <v>-9.9321956239113414E-4</v>
      </c>
      <c r="E290">
        <f>'10'!K291+'20'!K291+'30'!K291+'40'!K291+'50'!K291</f>
        <v>1.7528489577027385E-3</v>
      </c>
      <c r="F290">
        <f t="shared" si="9"/>
        <v>-53.915847398005575</v>
      </c>
    </row>
    <row r="291" spans="1:6" x14ac:dyDescent="0.25">
      <c r="A291">
        <f>'10'!H292+'20'!H292+'30'!H292+'40'!H292+'50'!H292</f>
        <v>-6.3985732142091405E-4</v>
      </c>
      <c r="B291">
        <f>'10'!I292+'20'!I292+'30'!I292+'40'!I292+'50'!I292</f>
        <v>1.9815094888170292E-3</v>
      </c>
      <c r="C291">
        <f t="shared" si="8"/>
        <v>-53.629310348140898</v>
      </c>
      <c r="D291">
        <f>'10'!J292+'20'!J292+'30'!J292+'40'!J292+'50'!J292</f>
        <v>-6.4882643254187864E-4</v>
      </c>
      <c r="E291">
        <f>'10'!K292+'20'!K292+'30'!K292+'40'!K292+'50'!K292</f>
        <v>1.9424593341574369E-3</v>
      </c>
      <c r="F291">
        <f t="shared" si="9"/>
        <v>-53.773587332318201</v>
      </c>
    </row>
    <row r="292" spans="1:6" x14ac:dyDescent="0.25">
      <c r="A292">
        <f>'10'!H293+'20'!H293+'30'!H293+'40'!H293+'50'!H293</f>
        <v>-2.7626008474328613E-4</v>
      </c>
      <c r="B292">
        <f>'10'!I293+'20'!I293+'30'!I293+'40'!I293+'50'!I293</f>
        <v>2.0847314598172032E-3</v>
      </c>
      <c r="C292">
        <f t="shared" si="8"/>
        <v>-53.543395339772331</v>
      </c>
      <c r="D292">
        <f>'10'!J293+'20'!J293+'30'!J293+'40'!J293+'50'!J293</f>
        <v>-2.7584098654459175E-4</v>
      </c>
      <c r="E292">
        <f>'10'!K293+'20'!K293+'30'!K293+'40'!K293+'50'!K293</f>
        <v>2.0661701773609814E-3</v>
      </c>
      <c r="F292">
        <f t="shared" si="9"/>
        <v>-53.619954812724572</v>
      </c>
    </row>
    <row r="293" spans="1:6" x14ac:dyDescent="0.25">
      <c r="A293">
        <f>'10'!H294+'20'!H294+'30'!H294+'40'!H294+'50'!H294</f>
        <v>8.389198289338257E-5</v>
      </c>
      <c r="B293">
        <f>'10'!I294+'20'!I294+'30'!I294+'40'!I294+'50'!I294</f>
        <v>2.0807463209296878E-3</v>
      </c>
      <c r="C293">
        <f t="shared" si="8"/>
        <v>-53.628563312015658</v>
      </c>
      <c r="D293">
        <f>'10'!J294+'20'!J294+'30'!J294+'40'!J294+'50'!J294</f>
        <v>6.8677779364136656E-5</v>
      </c>
      <c r="E293">
        <f>'10'!K294+'20'!K294+'30'!K294+'40'!K294+'50'!K294</f>
        <v>2.0590752806634834E-3</v>
      </c>
      <c r="F293">
        <f t="shared" si="9"/>
        <v>-53.721726794607093</v>
      </c>
    </row>
    <row r="294" spans="1:6" x14ac:dyDescent="0.25">
      <c r="A294">
        <f>'10'!H295+'20'!H295+'30'!H295+'40'!H295+'50'!H295</f>
        <v>3.9531027452629195E-4</v>
      </c>
      <c r="B294">
        <f>'10'!I295+'20'!I295+'30'!I295+'40'!I295+'50'!I295</f>
        <v>1.9527797523651951E-3</v>
      </c>
      <c r="C294">
        <f t="shared" si="8"/>
        <v>-54.012511771814211</v>
      </c>
      <c r="D294">
        <f>'10'!J295+'20'!J295+'30'!J295+'40'!J295+'50'!J295</f>
        <v>3.8314928142279907E-4</v>
      </c>
      <c r="E294">
        <f>'10'!K295+'20'!K295+'30'!K295+'40'!K295+'50'!K295</f>
        <v>1.9624831204355878E-3</v>
      </c>
      <c r="F294">
        <f t="shared" si="9"/>
        <v>-53.981416365265375</v>
      </c>
    </row>
    <row r="295" spans="1:6" x14ac:dyDescent="0.25">
      <c r="A295">
        <f>'10'!H296+'20'!H296+'30'!H296+'40'!H296+'50'!H296</f>
        <v>6.6977283349835747E-4</v>
      </c>
      <c r="B295">
        <f>'10'!I296+'20'!I296+'30'!I296+'40'!I296+'50'!I296</f>
        <v>1.736513579010304E-3</v>
      </c>
      <c r="C295">
        <f t="shared" si="8"/>
        <v>-54.604127063851244</v>
      </c>
      <c r="D295">
        <f>'10'!J296+'20'!J296+'30'!J296+'40'!J296+'50'!J296</f>
        <v>6.569761882702467E-4</v>
      </c>
      <c r="E295">
        <f>'10'!K296+'20'!K296+'30'!K296+'40'!K296+'50'!K296</f>
        <v>1.7421145305212887E-3</v>
      </c>
      <c r="F295">
        <f t="shared" si="9"/>
        <v>-54.600986790325969</v>
      </c>
    </row>
    <row r="296" spans="1:6" x14ac:dyDescent="0.25">
      <c r="A296">
        <f>'10'!H297+'20'!H297+'30'!H297+'40'!H297+'50'!H297</f>
        <v>8.5495529934493308E-4</v>
      </c>
      <c r="B296">
        <f>'10'!I297+'20'!I297+'30'!I297+'40'!I297+'50'!I297</f>
        <v>1.3920246699782662E-3</v>
      </c>
      <c r="C296">
        <f t="shared" si="8"/>
        <v>-55.737032963878448</v>
      </c>
      <c r="D296">
        <f>'10'!J297+'20'!J297+'30'!J297+'40'!J297+'50'!J297</f>
        <v>8.5797831009741228E-4</v>
      </c>
      <c r="E296">
        <f>'10'!K297+'20'!K297+'30'!K297+'40'!K297+'50'!K297</f>
        <v>1.3948259949011009E-3</v>
      </c>
      <c r="F296">
        <f t="shared" si="9"/>
        <v>-55.715952597307279</v>
      </c>
    </row>
    <row r="297" spans="1:6" x14ac:dyDescent="0.25">
      <c r="A297">
        <f>'10'!H298+'20'!H298+'30'!H298+'40'!H298+'50'!H298</f>
        <v>9.8188317204680369E-4</v>
      </c>
      <c r="B297">
        <f>'10'!I298+'20'!I298+'30'!I298+'40'!I298+'50'!I298</f>
        <v>1.0124494729504166E-3</v>
      </c>
      <c r="C297">
        <f t="shared" si="8"/>
        <v>-57.013327936410541</v>
      </c>
      <c r="D297">
        <f>'10'!J298+'20'!J298+'30'!J298+'40'!J298+'50'!J298</f>
        <v>9.8455882213314299E-4</v>
      </c>
      <c r="E297">
        <f>'10'!K298+'20'!K298+'30'!K298+'40'!K298+'50'!K298</f>
        <v>9.8136277450262994E-4</v>
      </c>
      <c r="F297">
        <f t="shared" si="9"/>
        <v>-57.138964605434062</v>
      </c>
    </row>
    <row r="298" spans="1:6" x14ac:dyDescent="0.25">
      <c r="A298">
        <f>'10'!H299+'20'!H299+'30'!H299+'40'!H299+'50'!H299</f>
        <v>1.0426514809658573E-3</v>
      </c>
      <c r="B298">
        <f>'10'!I299+'20'!I299+'30'!I299+'40'!I299+'50'!I299</f>
        <v>5.6996372810623084E-4</v>
      </c>
      <c r="C298">
        <f t="shared" si="8"/>
        <v>-58.50171220397052</v>
      </c>
      <c r="D298">
        <f>'10'!J299+'20'!J299+'30'!J299+'40'!J299+'50'!J299</f>
        <v>1.0562226334997601E-3</v>
      </c>
      <c r="E298">
        <f>'10'!K299+'20'!K299+'30'!K299+'40'!K299+'50'!K299</f>
        <v>5.4482848745415757E-4</v>
      </c>
      <c r="F298">
        <f t="shared" si="9"/>
        <v>-58.500286597345472</v>
      </c>
    </row>
    <row r="299" spans="1:6" x14ac:dyDescent="0.25">
      <c r="A299">
        <f>'10'!H300+'20'!H300+'30'!H300+'40'!H300+'50'!H300</f>
        <v>9.9260002982736297E-4</v>
      </c>
      <c r="B299">
        <f>'10'!I300+'20'!I300+'30'!I300+'40'!I300+'50'!I300</f>
        <v>1.2314484185386478E-4</v>
      </c>
      <c r="C299">
        <f t="shared" si="8"/>
        <v>-59.998178641318034</v>
      </c>
      <c r="D299">
        <f>'10'!J300+'20'!J300+'30'!J300+'40'!J300+'50'!J300</f>
        <v>9.8706191035045259E-4</v>
      </c>
      <c r="E299">
        <f>'10'!K300+'20'!K300+'30'!K300+'40'!K300+'50'!K300</f>
        <v>7.5503871585786602E-5</v>
      </c>
      <c r="F299">
        <f t="shared" si="9"/>
        <v>-60.087774476513893</v>
      </c>
    </row>
    <row r="300" spans="1:6" x14ac:dyDescent="0.25">
      <c r="A300">
        <f>'10'!H301+'20'!H301+'30'!H301+'40'!H301+'50'!H301</f>
        <v>8.7512620114862656E-4</v>
      </c>
      <c r="B300">
        <f>'10'!I301+'20'!I301+'30'!I301+'40'!I301+'50'!I301</f>
        <v>-3.1276107392962669E-4</v>
      </c>
      <c r="C300">
        <f t="shared" si="8"/>
        <v>-60.636545001476811</v>
      </c>
      <c r="D300">
        <f>'10'!J301+'20'!J301+'30'!J301+'40'!J301+'50'!J301</f>
        <v>8.6859662649714107E-4</v>
      </c>
      <c r="E300">
        <f>'10'!K301+'20'!K301+'30'!K301+'40'!K301+'50'!K301</f>
        <v>-3.2614357679002664E-4</v>
      </c>
      <c r="F300">
        <f t="shared" si="9"/>
        <v>-60.650827412985777</v>
      </c>
    </row>
    <row r="301" spans="1:6" x14ac:dyDescent="0.25">
      <c r="A301">
        <f>'10'!H302+'20'!H302+'30'!H302+'40'!H302+'50'!H302</f>
        <v>6.7487538599920495E-4</v>
      </c>
      <c r="B301">
        <f>'10'!I302+'20'!I302+'30'!I302+'40'!I302+'50'!I302</f>
        <v>-6.6483071439097296E-4</v>
      </c>
      <c r="C301">
        <f t="shared" si="8"/>
        <v>-60.469865125781439</v>
      </c>
      <c r="D301">
        <f>'10'!J302+'20'!J302+'30'!J302+'40'!J302+'50'!J302</f>
        <v>7.0881032504252321E-4</v>
      </c>
      <c r="E301">
        <f>'10'!K302+'20'!K302+'30'!K302+'40'!K302+'50'!K302</f>
        <v>-6.9822723028846044E-4</v>
      </c>
      <c r="F301">
        <f t="shared" si="9"/>
        <v>-60.043940480032887</v>
      </c>
    </row>
    <row r="302" spans="1:6" x14ac:dyDescent="0.25">
      <c r="A302">
        <f>'10'!H303+'20'!H303+'30'!H303+'40'!H303+'50'!H303</f>
        <v>4.4782886038814359E-4</v>
      </c>
      <c r="B302">
        <f>'10'!I303+'20'!I303+'30'!I303+'40'!I303+'50'!I303</f>
        <v>-9.6181843089725378E-4</v>
      </c>
      <c r="C302">
        <f t="shared" si="8"/>
        <v>-59.485984059374232</v>
      </c>
      <c r="D302">
        <f>'10'!J303+'20'!J303+'30'!J303+'40'!J303+'50'!J303</f>
        <v>4.3928557488653397E-4</v>
      </c>
      <c r="E302">
        <f>'10'!K303+'20'!K303+'30'!K303+'40'!K303+'50'!K303</f>
        <v>-9.6900464565769753E-4</v>
      </c>
      <c r="F302">
        <f t="shared" si="9"/>
        <v>-59.461758947659938</v>
      </c>
    </row>
    <row r="303" spans="1:6" x14ac:dyDescent="0.25">
      <c r="A303">
        <f>'10'!H304+'20'!H304+'30'!H304+'40'!H304+'50'!H304</f>
        <v>1.5840147669831392E-4</v>
      </c>
      <c r="B303">
        <f>'10'!I304+'20'!I304+'30'!I304+'40'!I304+'50'!I304</f>
        <v>-1.1284222691036439E-3</v>
      </c>
      <c r="C303">
        <f t="shared" si="8"/>
        <v>-58.865821794882571</v>
      </c>
      <c r="D303">
        <f>'10'!J304+'20'!J304+'30'!J304+'40'!J304+'50'!J304</f>
        <v>1.5460785854889817E-4</v>
      </c>
      <c r="E303">
        <f>'10'!K304+'20'!K304+'30'!K304+'40'!K304+'50'!K304</f>
        <v>-1.1444708899076726E-3</v>
      </c>
      <c r="F303">
        <f t="shared" si="9"/>
        <v>-58.749362454749694</v>
      </c>
    </row>
    <row r="304" spans="1:6" x14ac:dyDescent="0.25">
      <c r="A304">
        <f>'10'!H305+'20'!H305+'30'!H305+'40'!H305+'50'!H305</f>
        <v>-1.6986004621251621E-4</v>
      </c>
      <c r="B304">
        <f>'10'!I305+'20'!I305+'30'!I305+'40'!I305+'50'!I305</f>
        <v>-1.2233659773831012E-3</v>
      </c>
      <c r="C304">
        <f t="shared" si="8"/>
        <v>-58.165944071361849</v>
      </c>
      <c r="D304">
        <f>'10'!J305+'20'!J305+'30'!J305+'40'!J305+'50'!J305</f>
        <v>-1.7327144023897051E-4</v>
      </c>
      <c r="E304">
        <f>'10'!K305+'20'!K305+'30'!K305+'40'!K305+'50'!K305</f>
        <v>-1.2115172230308421E-3</v>
      </c>
      <c r="F304">
        <f t="shared" si="9"/>
        <v>-58.245470512401567</v>
      </c>
    </row>
    <row r="305" spans="1:6" x14ac:dyDescent="0.25">
      <c r="A305">
        <f>'10'!H306+'20'!H306+'30'!H306+'40'!H306+'50'!H306</f>
        <v>-4.8869593963187701E-4</v>
      </c>
      <c r="B305">
        <f>'10'!I306+'20'!I306+'30'!I306+'40'!I306+'50'!I306</f>
        <v>-1.1750355382713186E-3</v>
      </c>
      <c r="C305">
        <f t="shared" si="8"/>
        <v>-57.906104027151201</v>
      </c>
      <c r="D305">
        <f>'10'!J306+'20'!J306+'30'!J306+'40'!J306+'50'!J306</f>
        <v>-4.8327145212782711E-4</v>
      </c>
      <c r="E305">
        <f>'10'!K306+'20'!K306+'30'!K306+'40'!K306+'50'!K306</f>
        <v>-1.1776243931590233E-3</v>
      </c>
      <c r="F305">
        <f t="shared" si="9"/>
        <v>-57.903910304325912</v>
      </c>
    </row>
    <row r="306" spans="1:6" x14ac:dyDescent="0.25">
      <c r="A306">
        <f>'10'!H307+'20'!H307+'30'!H307+'40'!H307+'50'!H307</f>
        <v>-7.6879347068010691E-4</v>
      </c>
      <c r="B306">
        <f>'10'!I307+'20'!I307+'30'!I307+'40'!I307+'50'!I307</f>
        <v>-1.0284264591641007E-3</v>
      </c>
      <c r="C306">
        <f t="shared" si="8"/>
        <v>-57.828572076493643</v>
      </c>
      <c r="D306">
        <f>'10'!J307+'20'!J307+'30'!J307+'40'!J307+'50'!J307</f>
        <v>-7.6132216937109315E-4</v>
      </c>
      <c r="E306">
        <f>'10'!K307+'20'!K307+'30'!K307+'40'!K307+'50'!K307</f>
        <v>-1.0283032044922649E-3</v>
      </c>
      <c r="F306">
        <f t="shared" si="9"/>
        <v>-57.859462995825908</v>
      </c>
    </row>
    <row r="307" spans="1:6" x14ac:dyDescent="0.25">
      <c r="A307">
        <f>'10'!H308+'20'!H308+'30'!H308+'40'!H308+'50'!H308</f>
        <v>-1.0119056707611255E-3</v>
      </c>
      <c r="B307">
        <f>'10'!I308+'20'!I308+'30'!I308+'40'!I308+'50'!I308</f>
        <v>-8.1015429832024372E-4</v>
      </c>
      <c r="C307">
        <f t="shared" si="8"/>
        <v>-57.746123782007203</v>
      </c>
      <c r="D307">
        <f>'10'!J308+'20'!J308+'30'!J308+'40'!J308+'50'!J308</f>
        <v>-9.8999683983506557E-4</v>
      </c>
      <c r="E307">
        <f>'10'!K308+'20'!K308+'30'!K308+'40'!K308+'50'!K308</f>
        <v>-7.8900994785306234E-4</v>
      </c>
      <c r="F307">
        <f t="shared" si="9"/>
        <v>-57.951666124373055</v>
      </c>
    </row>
    <row r="308" spans="1:6" x14ac:dyDescent="0.25">
      <c r="A308">
        <f>'10'!H309+'20'!H309+'30'!H309+'40'!H309+'50'!H309</f>
        <v>-1.1752874595080472E-3</v>
      </c>
      <c r="B308">
        <f>'10'!I309+'20'!I309+'30'!I309+'40'!I309+'50'!I309</f>
        <v>-5.0559233133728695E-4</v>
      </c>
      <c r="C308">
        <f t="shared" si="8"/>
        <v>-57.85971425947384</v>
      </c>
      <c r="D308">
        <f>'10'!J309+'20'!J309+'30'!J309+'40'!J309+'50'!J309</f>
        <v>-1.1710242507365662E-3</v>
      </c>
      <c r="E308">
        <f>'10'!K309+'20'!K309+'30'!K309+'40'!K309+'50'!K309</f>
        <v>-5.0298049959966685E-4</v>
      </c>
      <c r="F308">
        <f t="shared" si="9"/>
        <v>-57.893371837537053</v>
      </c>
    </row>
    <row r="309" spans="1:6" x14ac:dyDescent="0.25">
      <c r="A309">
        <f>'10'!H310+'20'!H310+'30'!H310+'40'!H310+'50'!H310</f>
        <v>-1.2536873870075686E-3</v>
      </c>
      <c r="B309">
        <f>'10'!I310+'20'!I310+'30'!I310+'40'!I310+'50'!I310</f>
        <v>-1.82939977256483E-4</v>
      </c>
      <c r="C309">
        <f t="shared" si="8"/>
        <v>-57.944710925402248</v>
      </c>
      <c r="D309">
        <f>'10'!J310+'20'!J310+'30'!J310+'40'!J310+'50'!J310</f>
        <v>-1.2267182279275678E-3</v>
      </c>
      <c r="E309">
        <f>'10'!K310+'20'!K310+'30'!K310+'40'!K310+'50'!K310</f>
        <v>-1.648813535547898E-4</v>
      </c>
      <c r="F309">
        <f t="shared" si="9"/>
        <v>-58.147345810114572</v>
      </c>
    </row>
    <row r="310" spans="1:6" x14ac:dyDescent="0.25">
      <c r="A310">
        <f>'10'!H311+'20'!H311+'30'!H311+'40'!H311+'50'!H311</f>
        <v>-1.2430101504553373E-3</v>
      </c>
      <c r="B310">
        <f>'10'!I311+'20'!I311+'30'!I311+'40'!I311+'50'!I311</f>
        <v>1.6823774233618775E-4</v>
      </c>
      <c r="C310">
        <f t="shared" si="8"/>
        <v>-58.031668792147883</v>
      </c>
      <c r="D310">
        <f>'10'!J311+'20'!J311+'30'!J311+'40'!J311+'50'!J311</f>
        <v>-1.2381255261456835E-3</v>
      </c>
      <c r="E310">
        <f>'10'!K311+'20'!K311+'30'!K311+'40'!K311+'50'!K311</f>
        <v>1.4357709258059758E-4</v>
      </c>
      <c r="F310">
        <f t="shared" si="9"/>
        <v>-58.086693973739003</v>
      </c>
    </row>
    <row r="311" spans="1:6" x14ac:dyDescent="0.25">
      <c r="A311">
        <f>'10'!H312+'20'!H312+'30'!H312+'40'!H312+'50'!H312</f>
        <v>-1.1386255769927668E-3</v>
      </c>
      <c r="B311">
        <f>'10'!I312+'20'!I312+'30'!I312+'40'!I312+'50'!I312</f>
        <v>4.5865505238216217E-4</v>
      </c>
      <c r="C311">
        <f t="shared" si="8"/>
        <v>-58.219349747283822</v>
      </c>
      <c r="D311">
        <f>'10'!J312+'20'!J312+'30'!J312+'40'!J312+'50'!J312</f>
        <v>-1.1416098093855031E-3</v>
      </c>
      <c r="E311">
        <f>'10'!K312+'20'!K312+'30'!K312+'40'!K312+'50'!K312</f>
        <v>4.4072741521402432E-4</v>
      </c>
      <c r="F311">
        <f t="shared" si="9"/>
        <v>-58.246292214716448</v>
      </c>
    </row>
    <row r="312" spans="1:6" x14ac:dyDescent="0.25">
      <c r="A312">
        <f>'10'!H313+'20'!H313+'30'!H313+'40'!H313+'50'!H313</f>
        <v>-9.8979789247614588E-4</v>
      </c>
      <c r="B312">
        <f>'10'!I313+'20'!I313+'30'!I313+'40'!I313+'50'!I313</f>
        <v>7.0801054831141127E-4</v>
      </c>
      <c r="C312">
        <f t="shared" si="8"/>
        <v>-58.294511569868249</v>
      </c>
      <c r="D312">
        <f>'10'!J313+'20'!J313+'30'!J313+'40'!J313+'50'!J313</f>
        <v>-1.0034768686230339E-3</v>
      </c>
      <c r="E312">
        <f>'10'!K313+'20'!K313+'30'!K313+'40'!K313+'50'!K313</f>
        <v>7.1315469025720179E-4</v>
      </c>
      <c r="F312">
        <f t="shared" si="9"/>
        <v>-58.194281727774523</v>
      </c>
    </row>
    <row r="313" spans="1:6" x14ac:dyDescent="0.25">
      <c r="A313">
        <f>'10'!H314+'20'!H314+'30'!H314+'40'!H314+'50'!H314</f>
        <v>-7.8065576421783832E-4</v>
      </c>
      <c r="B313">
        <f>'10'!I314+'20'!I314+'30'!I314+'40'!I314+'50'!I314</f>
        <v>9.1605382150332132E-4</v>
      </c>
      <c r="C313">
        <f t="shared" si="8"/>
        <v>-58.39058107025015</v>
      </c>
      <c r="D313">
        <f>'10'!J314+'20'!J314+'30'!J314+'40'!J314+'50'!J314</f>
        <v>-7.7872423245892327E-4</v>
      </c>
      <c r="E313">
        <f>'10'!K314+'20'!K314+'30'!K314+'40'!K314+'50'!K314</f>
        <v>9.2739455014695317E-4</v>
      </c>
      <c r="F313">
        <f t="shared" si="9"/>
        <v>-58.337262005382684</v>
      </c>
    </row>
    <row r="314" spans="1:6" x14ac:dyDescent="0.25">
      <c r="A314">
        <f>'10'!H315+'20'!H315+'30'!H315+'40'!H315+'50'!H315</f>
        <v>-5.633026116972302E-4</v>
      </c>
      <c r="B314">
        <f>'10'!I315+'20'!I315+'30'!I315+'40'!I315+'50'!I315</f>
        <v>1.0083444818461199E-3</v>
      </c>
      <c r="C314">
        <f t="shared" si="8"/>
        <v>-58.748218942185147</v>
      </c>
      <c r="D314">
        <f>'10'!J315+'20'!J315+'30'!J315+'40'!J315+'50'!J315</f>
        <v>-5.4294852851156765E-4</v>
      </c>
      <c r="E314">
        <f>'10'!K315+'20'!K315+'30'!K315+'40'!K315+'50'!K315</f>
        <v>1.0543242062202958E-3</v>
      </c>
      <c r="F314">
        <f t="shared" si="9"/>
        <v>-58.518934161355247</v>
      </c>
    </row>
    <row r="315" spans="1:6" x14ac:dyDescent="0.25">
      <c r="A315">
        <f>'10'!H316+'20'!H316+'30'!H316+'40'!H316+'50'!H316</f>
        <v>-3.0234083635398358E-4</v>
      </c>
      <c r="B315">
        <f>'10'!I316+'20'!I316+'30'!I316+'40'!I316+'50'!I316</f>
        <v>1.0644637196673527E-3</v>
      </c>
      <c r="C315">
        <f t="shared" si="8"/>
        <v>-59.120436961453599</v>
      </c>
      <c r="D315">
        <f>'10'!J316+'20'!J316+'30'!J316+'40'!J316+'50'!J316</f>
        <v>-2.9965316808553755E-4</v>
      </c>
      <c r="E315">
        <f>'10'!K316+'20'!K316+'30'!K316+'40'!K316+'50'!K316</f>
        <v>1.0623689724727915E-3</v>
      </c>
      <c r="F315">
        <f t="shared" si="9"/>
        <v>-59.142030325487134</v>
      </c>
    </row>
    <row r="316" spans="1:6" x14ac:dyDescent="0.25">
      <c r="A316">
        <f>'10'!H317+'20'!H317+'30'!H317+'40'!H317+'50'!H317</f>
        <v>-4.0141177175729214E-5</v>
      </c>
      <c r="B316">
        <f>'10'!I317+'20'!I317+'30'!I317+'40'!I317+'50'!I317</f>
        <v>1.0232928520668605E-3</v>
      </c>
      <c r="C316">
        <f t="shared" si="8"/>
        <v>-59.793323431666039</v>
      </c>
      <c r="D316">
        <f>'10'!J317+'20'!J317+'30'!J317+'40'!J317+'50'!J317</f>
        <v>-2.6166750088737318E-5</v>
      </c>
      <c r="E316">
        <f>'10'!K317+'20'!K317+'30'!K317+'40'!K317+'50'!K317</f>
        <v>1.0171798505384541E-3</v>
      </c>
      <c r="F316">
        <f t="shared" si="9"/>
        <v>-59.849171968053234</v>
      </c>
    </row>
    <row r="317" spans="1:6" x14ac:dyDescent="0.25">
      <c r="A317">
        <f>'10'!H318+'20'!H318+'30'!H318+'40'!H318+'50'!H318</f>
        <v>2.182426234586751E-4</v>
      </c>
      <c r="B317">
        <f>'10'!I318+'20'!I318+'30'!I318+'40'!I318+'50'!I318</f>
        <v>9.2151605659794838E-4</v>
      </c>
      <c r="C317">
        <f t="shared" si="8"/>
        <v>-60.472938989905316</v>
      </c>
      <c r="D317">
        <f>'10'!J318+'20'!J318+'30'!J318+'40'!J318+'50'!J318</f>
        <v>1.9889778759694813E-4</v>
      </c>
      <c r="E317">
        <f>'10'!K318+'20'!K318+'30'!K318+'40'!K318+'50'!K318</f>
        <v>9.5118088905621172E-4</v>
      </c>
      <c r="F317">
        <f t="shared" si="9"/>
        <v>-60.248875205360861</v>
      </c>
    </row>
    <row r="318" spans="1:6" x14ac:dyDescent="0.25">
      <c r="A318">
        <f>'10'!H319+'20'!H319+'30'!H319+'40'!H319+'50'!H319</f>
        <v>4.3606338735088747E-4</v>
      </c>
      <c r="B318">
        <f>'10'!I319+'20'!I319+'30'!I319+'40'!I319+'50'!I319</f>
        <v>7.6586778629002315E-4</v>
      </c>
      <c r="C318">
        <f t="shared" si="8"/>
        <v>-61.097440423052632</v>
      </c>
      <c r="D318">
        <f>'10'!J319+'20'!J319+'30'!J319+'40'!J319+'50'!J319</f>
        <v>4.3388501959851179E-4</v>
      </c>
      <c r="E318">
        <f>'10'!K319+'20'!K319+'30'!K319+'40'!K319+'50'!K319</f>
        <v>7.7292889495507206E-4</v>
      </c>
      <c r="F318">
        <f t="shared" si="9"/>
        <v>-61.04756907204812</v>
      </c>
    </row>
    <row r="319" spans="1:6" x14ac:dyDescent="0.25">
      <c r="A319">
        <f>'10'!H320+'20'!H320+'30'!H320+'40'!H320+'50'!H320</f>
        <v>6.3193565846321258E-4</v>
      </c>
      <c r="B319">
        <f>'10'!I320+'20'!I320+'30'!I320+'40'!I320+'50'!I320</f>
        <v>5.3763481387508738E-4</v>
      </c>
      <c r="C319">
        <f t="shared" si="8"/>
        <v>-61.621630059245014</v>
      </c>
      <c r="D319">
        <f>'10'!J320+'20'!J320+'30'!J320+'40'!J320+'50'!J320</f>
        <v>6.1937608268341387E-4</v>
      </c>
      <c r="E319">
        <f>'10'!K320+'20'!K320+'30'!K320+'40'!K320+'50'!K320</f>
        <v>5.2526183877914126E-4</v>
      </c>
      <c r="F319">
        <f t="shared" si="9"/>
        <v>-61.80767597502971</v>
      </c>
    </row>
    <row r="320" spans="1:6" x14ac:dyDescent="0.25">
      <c r="A320">
        <f>'10'!H321+'20'!H321+'30'!H321+'40'!H321+'50'!H321</f>
        <v>7.7640477219136431E-4</v>
      </c>
      <c r="B320">
        <f>'10'!I321+'20'!I321+'30'!I321+'40'!I321+'50'!I321</f>
        <v>2.6829036239440411E-4</v>
      </c>
      <c r="C320">
        <f t="shared" si="8"/>
        <v>-61.708351664689857</v>
      </c>
      <c r="D320">
        <f>'10'!J321+'20'!J321+'30'!J321+'40'!J321+'50'!J321</f>
        <v>7.6274088489377287E-4</v>
      </c>
      <c r="E320">
        <f>'10'!K321+'20'!K321+'30'!K321+'40'!K321+'50'!K321</f>
        <v>2.8733067265230037E-4</v>
      </c>
      <c r="F320">
        <f t="shared" si="9"/>
        <v>-61.776144531142577</v>
      </c>
    </row>
    <row r="321" spans="1:6" x14ac:dyDescent="0.25">
      <c r="A321">
        <f>'10'!H322+'20'!H322+'30'!H322+'40'!H322+'50'!H322</f>
        <v>8.7697647169633955E-4</v>
      </c>
      <c r="B321">
        <f>'10'!I322+'20'!I322+'30'!I322+'40'!I322+'50'!I322</f>
        <v>-6.3437390366875932E-5</v>
      </c>
      <c r="C321">
        <f t="shared" si="8"/>
        <v>-61.11757566368248</v>
      </c>
      <c r="D321">
        <f>'10'!J322+'20'!J322+'30'!J322+'40'!J322+'50'!J322</f>
        <v>8.7411661287844025E-4</v>
      </c>
      <c r="E321">
        <f>'10'!K322+'20'!K322+'30'!K322+'40'!K322+'50'!K322</f>
        <v>-5.4671055818725028E-5</v>
      </c>
      <c r="F321">
        <f t="shared" si="9"/>
        <v>-61.151656944044205</v>
      </c>
    </row>
    <row r="322" spans="1:6" x14ac:dyDescent="0.25">
      <c r="A322">
        <f>'10'!H323+'20'!H323+'30'!H323+'40'!H323+'50'!H323</f>
        <v>9.2218512874269929E-4</v>
      </c>
      <c r="B322">
        <f>'10'!I323+'20'!I323+'30'!I323+'40'!I323+'50'!I323</f>
        <v>-4.1285502304175921E-4</v>
      </c>
      <c r="C322">
        <f t="shared" si="8"/>
        <v>-59.910275668020923</v>
      </c>
      <c r="D322">
        <f>'10'!J323+'20'!J323+'30'!J323+'40'!J323+'50'!J323</f>
        <v>9.1414852255683335E-4</v>
      </c>
      <c r="E322">
        <f>'10'!K323+'20'!K323+'30'!K323+'40'!K323+'50'!K323</f>
        <v>-3.9691329268373222E-4</v>
      </c>
      <c r="F322">
        <f t="shared" si="9"/>
        <v>-60.029599295128868</v>
      </c>
    </row>
    <row r="323" spans="1:6" x14ac:dyDescent="0.25">
      <c r="A323">
        <f>'10'!H324+'20'!H324+'30'!H324+'40'!H324+'50'!H324</f>
        <v>8.861264802073808E-4</v>
      </c>
      <c r="B323">
        <f>'10'!I324+'20'!I324+'30'!I324+'40'!I324+'50'!I324</f>
        <v>-7.2840234133052793E-4</v>
      </c>
      <c r="C323">
        <f t="shared" ref="C323:C362" si="10">20*LOG10(SQRT((A323*A323)+(B323*B323)))</f>
        <v>-58.808133823284749</v>
      </c>
      <c r="D323">
        <f>'10'!J324+'20'!J324+'30'!J324+'40'!J324+'50'!J324</f>
        <v>9.1527981573202789E-4</v>
      </c>
      <c r="E323">
        <f>'10'!K324+'20'!K324+'30'!K324+'40'!K324+'50'!K324</f>
        <v>-7.2866451901283842E-4</v>
      </c>
      <c r="F323">
        <f t="shared" ref="F323:F362" si="11">20*LOG10(SQRT((D323*D323)+(E323*E323)))</f>
        <v>-58.636951842822285</v>
      </c>
    </row>
    <row r="324" spans="1:6" x14ac:dyDescent="0.25">
      <c r="A324">
        <f>'10'!H325+'20'!H325+'30'!H325+'40'!H325+'50'!H325</f>
        <v>8.4010907542634509E-4</v>
      </c>
      <c r="B324">
        <f>'10'!I325+'20'!I325+'30'!I325+'40'!I325+'50'!I325</f>
        <v>-1.0298304712414246E-3</v>
      </c>
      <c r="C324">
        <f t="shared" si="10"/>
        <v>-57.529271570017684</v>
      </c>
      <c r="D324">
        <f>'10'!J325+'20'!J325+'30'!J325+'40'!J325+'50'!J325</f>
        <v>8.6118847463723623E-4</v>
      </c>
      <c r="E324">
        <f>'10'!K325+'20'!K325+'30'!K325+'40'!K325+'50'!K325</f>
        <v>-1.0427174681315612E-3</v>
      </c>
      <c r="F324">
        <f t="shared" si="11"/>
        <v>-57.378087798310872</v>
      </c>
    </row>
    <row r="325" spans="1:6" x14ac:dyDescent="0.25">
      <c r="A325">
        <f>'10'!H326+'20'!H326+'30'!H326+'40'!H326+'50'!H326</f>
        <v>7.3083976319385886E-4</v>
      </c>
      <c r="B325">
        <f>'10'!I326+'20'!I326+'30'!I326+'40'!I326+'50'!I326</f>
        <v>-1.2772299430683818E-3</v>
      </c>
      <c r="C325">
        <f t="shared" si="10"/>
        <v>-56.644532260900263</v>
      </c>
      <c r="D325">
        <f>'10'!J326+'20'!J326+'30'!J326+'40'!J326+'50'!J326</f>
        <v>7.2059485441123357E-4</v>
      </c>
      <c r="E325">
        <f>'10'!K326+'20'!K326+'30'!K326+'40'!K326+'50'!K326</f>
        <v>-1.2865478216969946E-3</v>
      </c>
      <c r="F325">
        <f t="shared" si="11"/>
        <v>-56.626481292063829</v>
      </c>
    </row>
    <row r="326" spans="1:6" x14ac:dyDescent="0.25">
      <c r="A326">
        <f>'10'!H327+'20'!H327+'30'!H327+'40'!H327+'50'!H327</f>
        <v>5.4511002714145414E-4</v>
      </c>
      <c r="B326">
        <f>'10'!I327+'20'!I327+'30'!I327+'40'!I327+'50'!I327</f>
        <v>-1.4733374367817515E-3</v>
      </c>
      <c r="C326">
        <f t="shared" si="10"/>
        <v>-56.076780479317961</v>
      </c>
      <c r="D326">
        <f>'10'!J327+'20'!J327+'30'!J327+'40'!J327+'50'!J327</f>
        <v>5.4826364555455947E-4</v>
      </c>
      <c r="E326">
        <f>'10'!K327+'20'!K327+'30'!K327+'40'!K327+'50'!K327</f>
        <v>-1.4590751929747315E-3</v>
      </c>
      <c r="F326">
        <f t="shared" si="11"/>
        <v>-56.144842685825438</v>
      </c>
    </row>
    <row r="327" spans="1:6" x14ac:dyDescent="0.25">
      <c r="A327">
        <f>'10'!H328+'20'!H328+'30'!H328+'40'!H328+'50'!H328</f>
        <v>3.429906977685511E-4</v>
      </c>
      <c r="B327">
        <f>'10'!I328+'20'!I328+'30'!I328+'40'!I328+'50'!I328</f>
        <v>-1.6029272657689625E-3</v>
      </c>
      <c r="C327">
        <f t="shared" si="10"/>
        <v>-55.70729353463301</v>
      </c>
      <c r="D327">
        <f>'10'!J328+'20'!J328+'30'!J328+'40'!J328+'50'!J328</f>
        <v>3.3007307879040926E-4</v>
      </c>
      <c r="E327">
        <f>'10'!K328+'20'!K328+'30'!K328+'40'!K328+'50'!K328</f>
        <v>-1.5734523286304617E-3</v>
      </c>
      <c r="F327">
        <f t="shared" si="11"/>
        <v>-55.875897785709896</v>
      </c>
    </row>
    <row r="328" spans="1:6" x14ac:dyDescent="0.25">
      <c r="A328">
        <f>'10'!H329+'20'!H329+'30'!H329+'40'!H329+'50'!H329</f>
        <v>9.2832850303279117E-5</v>
      </c>
      <c r="B328">
        <f>'10'!I329+'20'!I329+'30'!I329+'40'!I329+'50'!I329</f>
        <v>-1.6377376547164649E-3</v>
      </c>
      <c r="C328">
        <f t="shared" si="10"/>
        <v>-55.701181671973011</v>
      </c>
      <c r="D328">
        <f>'10'!J329+'20'!J329+'30'!J329+'40'!J329+'50'!J329</f>
        <v>7.6873345306450514E-5</v>
      </c>
      <c r="E328">
        <f>'10'!K329+'20'!K329+'30'!K329+'40'!K329+'50'!K329</f>
        <v>-1.6240290144940721E-3</v>
      </c>
      <c r="F328">
        <f t="shared" si="11"/>
        <v>-55.778404411148905</v>
      </c>
    </row>
    <row r="329" spans="1:6" x14ac:dyDescent="0.25">
      <c r="A329">
        <f>'10'!H330+'20'!H330+'30'!H330+'40'!H330+'50'!H330</f>
        <v>-1.5850741071269259E-4</v>
      </c>
      <c r="B329">
        <f>'10'!I330+'20'!I330+'30'!I330+'40'!I330+'50'!I330</f>
        <v>-1.6033933341172866E-3</v>
      </c>
      <c r="C329">
        <f t="shared" si="10"/>
        <v>-55.856961846199972</v>
      </c>
      <c r="D329">
        <f>'10'!J330+'20'!J330+'30'!J330+'40'!J330+'50'!J330</f>
        <v>-1.7539997930187713E-4</v>
      </c>
      <c r="E329">
        <f>'10'!K330+'20'!K330+'30'!K330+'40'!K330+'50'!K330</f>
        <v>-1.5817944701156583E-3</v>
      </c>
      <c r="F329">
        <f t="shared" si="11"/>
        <v>-55.963924326922658</v>
      </c>
    </row>
    <row r="330" spans="1:6" x14ac:dyDescent="0.25">
      <c r="A330">
        <f>'10'!H331+'20'!H331+'30'!H331+'40'!H331+'50'!H331</f>
        <v>-4.0244403311154374E-4</v>
      </c>
      <c r="B330">
        <f>'10'!I331+'20'!I331+'30'!I331+'40'!I331+'50'!I331</f>
        <v>-1.5262791642907904E-3</v>
      </c>
      <c r="C330">
        <f t="shared" si="10"/>
        <v>-56.035409758611905</v>
      </c>
      <c r="D330">
        <f>'10'!J331+'20'!J331+'30'!J331+'40'!J331+'50'!J331</f>
        <v>-4.076741040404373E-4</v>
      </c>
      <c r="E330">
        <f>'10'!K331+'20'!K331+'30'!K331+'40'!K331+'50'!K331</f>
        <v>-1.4945438403985122E-3</v>
      </c>
      <c r="F330">
        <f t="shared" si="11"/>
        <v>-56.198141895122006</v>
      </c>
    </row>
    <row r="331" spans="1:6" x14ac:dyDescent="0.25">
      <c r="A331">
        <f>'10'!H332+'20'!H332+'30'!H332+'40'!H332+'50'!H332</f>
        <v>-6.3026866241740881E-4</v>
      </c>
      <c r="B331">
        <f>'10'!I332+'20'!I332+'30'!I332+'40'!I332+'50'!I332</f>
        <v>-1.3784802402254217E-3</v>
      </c>
      <c r="C331">
        <f t="shared" si="10"/>
        <v>-56.387546196752858</v>
      </c>
      <c r="D331">
        <f>'10'!J332+'20'!J332+'30'!J332+'40'!J332+'50'!J332</f>
        <v>-6.4203059887102962E-4</v>
      </c>
      <c r="E331">
        <f>'10'!K332+'20'!K332+'30'!K332+'40'!K332+'50'!K332</f>
        <v>-1.345888396455823E-3</v>
      </c>
      <c r="F331">
        <f t="shared" si="11"/>
        <v>-56.529396499816933</v>
      </c>
    </row>
    <row r="332" spans="1:6" x14ac:dyDescent="0.25">
      <c r="A332">
        <f>'10'!H333+'20'!H333+'30'!H333+'40'!H333+'50'!H333</f>
        <v>-8.0586581470231083E-4</v>
      </c>
      <c r="B332">
        <f>'10'!I333+'20'!I333+'30'!I333+'40'!I333+'50'!I333</f>
        <v>-1.1727793435469427E-3</v>
      </c>
      <c r="C332">
        <f t="shared" si="10"/>
        <v>-56.936111973462232</v>
      </c>
      <c r="D332">
        <f>'10'!J333+'20'!J333+'30'!J333+'40'!J333+'50'!J333</f>
        <v>-8.0698063244039357E-4</v>
      </c>
      <c r="E332">
        <f>'10'!K333+'20'!K333+'30'!K333+'40'!K333+'50'!K333</f>
        <v>-1.1759183042040278E-3</v>
      </c>
      <c r="F332">
        <f t="shared" si="11"/>
        <v>-56.916487099358193</v>
      </c>
    </row>
    <row r="333" spans="1:6" x14ac:dyDescent="0.25">
      <c r="A333">
        <f>'10'!H334+'20'!H334+'30'!H334+'40'!H334+'50'!H334</f>
        <v>-9.5437720519857153E-4</v>
      </c>
      <c r="B333">
        <f>'10'!I334+'20'!I334+'30'!I334+'40'!I334+'50'!I334</f>
        <v>-9.6697454648499734E-4</v>
      </c>
      <c r="C333">
        <f t="shared" si="10"/>
        <v>-57.337975654506643</v>
      </c>
      <c r="D333">
        <f>'10'!J334+'20'!J334+'30'!J334+'40'!J334+'50'!J334</f>
        <v>-9.364066839460622E-4</v>
      </c>
      <c r="E333">
        <f>'10'!K334+'20'!K334+'30'!K334+'40'!K334+'50'!K334</f>
        <v>-9.5721066040632815E-4</v>
      </c>
      <c r="F333">
        <f t="shared" si="11"/>
        <v>-57.463931337525871</v>
      </c>
    </row>
    <row r="334" spans="1:6" x14ac:dyDescent="0.25">
      <c r="A334">
        <f>'10'!H335+'20'!H335+'30'!H335+'40'!H335+'50'!H335</f>
        <v>-1.0185023370144698E-3</v>
      </c>
      <c r="B334">
        <f>'10'!I335+'20'!I335+'30'!I335+'40'!I335+'50'!I335</f>
        <v>-7.6972505854069635E-4</v>
      </c>
      <c r="C334">
        <f t="shared" si="10"/>
        <v>-57.878593775432805</v>
      </c>
      <c r="D334">
        <f>'10'!J335+'20'!J335+'30'!J335+'40'!J335+'50'!J335</f>
        <v>-1.0314475184704137E-3</v>
      </c>
      <c r="E334">
        <f>'10'!K335+'20'!K335+'30'!K335+'40'!K335+'50'!K335</f>
        <v>-7.3862356126049348E-4</v>
      </c>
      <c r="F334">
        <f t="shared" si="11"/>
        <v>-57.933228484602985</v>
      </c>
    </row>
    <row r="335" spans="1:6" x14ac:dyDescent="0.25">
      <c r="A335">
        <f>'10'!H336+'20'!H336+'30'!H336+'40'!H336+'50'!H336</f>
        <v>-1.0781737602685269E-3</v>
      </c>
      <c r="B335">
        <f>'10'!I336+'20'!I336+'30'!I336+'40'!I336+'50'!I336</f>
        <v>-5.4118871062878245E-4</v>
      </c>
      <c r="C335">
        <f t="shared" si="10"/>
        <v>-58.370343767093175</v>
      </c>
      <c r="D335">
        <f>'10'!J336+'20'!J336+'30'!J336+'40'!J336+'50'!J336</f>
        <v>-1.0708516780032807E-3</v>
      </c>
      <c r="E335">
        <f>'10'!K336+'20'!K336+'30'!K336+'40'!K336+'50'!K336</f>
        <v>-5.2502549017030325E-4</v>
      </c>
      <c r="F335">
        <f t="shared" si="11"/>
        <v>-58.469858646511604</v>
      </c>
    </row>
    <row r="336" spans="1:6" x14ac:dyDescent="0.25">
      <c r="A336">
        <f>'10'!H337+'20'!H337+'30'!H337+'40'!H337+'50'!H337</f>
        <v>-1.0697040727495847E-3</v>
      </c>
      <c r="B336">
        <f>'10'!I337+'20'!I337+'30'!I337+'40'!I337+'50'!I337</f>
        <v>-3.3312196524924276E-4</v>
      </c>
      <c r="C336">
        <f t="shared" si="10"/>
        <v>-59.012742514914876</v>
      </c>
      <c r="D336">
        <f>'10'!J337+'20'!J337+'30'!J337+'40'!J337+'50'!J337</f>
        <v>-1.0513191722991626E-3</v>
      </c>
      <c r="E336">
        <f>'10'!K337+'20'!K337+'30'!K337+'40'!K337+'50'!K337</f>
        <v>-3.1486796077456622E-4</v>
      </c>
      <c r="F336">
        <f t="shared" si="11"/>
        <v>-59.192242645109225</v>
      </c>
    </row>
    <row r="337" spans="1:6" x14ac:dyDescent="0.25">
      <c r="A337">
        <f>'10'!H338+'20'!H338+'30'!H338+'40'!H338+'50'!H338</f>
        <v>-1.0360142218413901E-3</v>
      </c>
      <c r="B337">
        <f>'10'!I338+'20'!I338+'30'!I338+'40'!I338+'50'!I338</f>
        <v>-9.770199302315671E-5</v>
      </c>
      <c r="C337">
        <f t="shared" si="10"/>
        <v>-59.654232177482491</v>
      </c>
      <c r="D337">
        <f>'10'!J338+'20'!J338+'30'!J338+'40'!J338+'50'!J338</f>
        <v>-1.0131841378789401E-3</v>
      </c>
      <c r="E337">
        <f>'10'!K338+'20'!K338+'30'!K338+'40'!K338+'50'!K338</f>
        <v>-1.0800010995332457E-4</v>
      </c>
      <c r="F337">
        <f t="shared" si="11"/>
        <v>-59.837164149597356</v>
      </c>
    </row>
    <row r="338" spans="1:6" x14ac:dyDescent="0.25">
      <c r="A338">
        <f>'10'!H339+'20'!H339+'30'!H339+'40'!H339+'50'!H339</f>
        <v>-9.4664473252341168E-4</v>
      </c>
      <c r="B338">
        <f>'10'!I339+'20'!I339+'30'!I339+'40'!I339+'50'!I339</f>
        <v>1.0187506680906357E-4</v>
      </c>
      <c r="C338">
        <f t="shared" si="10"/>
        <v>-60.426251112359722</v>
      </c>
      <c r="D338">
        <f>'10'!J339+'20'!J339+'30'!J339+'40'!J339+'50'!J339</f>
        <v>-9.3483491368138018E-4</v>
      </c>
      <c r="E338">
        <f>'10'!K339+'20'!K339+'30'!K339+'40'!K339+'50'!K339</f>
        <v>9.5712529864430836E-5</v>
      </c>
      <c r="F338">
        <f t="shared" si="11"/>
        <v>-60.540013259841757</v>
      </c>
    </row>
    <row r="339" spans="1:6" x14ac:dyDescent="0.25">
      <c r="A339">
        <f>'10'!H340+'20'!H340+'30'!H340+'40'!H340+'50'!H340</f>
        <v>-8.7541513390013669E-4</v>
      </c>
      <c r="B339">
        <f>'10'!I340+'20'!I340+'30'!I340+'40'!I340+'50'!I340</f>
        <v>2.7049829304443018E-4</v>
      </c>
      <c r="C339">
        <f t="shared" si="10"/>
        <v>-60.759684445233468</v>
      </c>
      <c r="D339">
        <f>'10'!J340+'20'!J340+'30'!J340+'40'!J340+'50'!J340</f>
        <v>-8.3216818596928022E-4</v>
      </c>
      <c r="E339">
        <f>'10'!K340+'20'!K340+'30'!K340+'40'!K340+'50'!K340</f>
        <v>2.9225501749306575E-4</v>
      </c>
      <c r="F339">
        <f t="shared" si="11"/>
        <v>-61.090668018776327</v>
      </c>
    </row>
    <row r="340" spans="1:6" x14ac:dyDescent="0.25">
      <c r="A340">
        <f>'10'!H341+'20'!H341+'30'!H341+'40'!H341+'50'!H341</f>
        <v>-7.0683368754046014E-4</v>
      </c>
      <c r="B340">
        <f>'10'!I341+'20'!I341+'30'!I341+'40'!I341+'50'!I341</f>
        <v>4.3587433130080531E-4</v>
      </c>
      <c r="C340">
        <f t="shared" si="10"/>
        <v>-61.614025616957008</v>
      </c>
      <c r="D340">
        <f>'10'!J341+'20'!J341+'30'!J341+'40'!J341+'50'!J341</f>
        <v>-7.0569152861760665E-4</v>
      </c>
      <c r="E340">
        <f>'10'!K341+'20'!K341+'30'!K341+'40'!K341+'50'!K341</f>
        <v>4.7518660152041621E-4</v>
      </c>
      <c r="F340">
        <f t="shared" si="11"/>
        <v>-61.403797172780365</v>
      </c>
    </row>
    <row r="341" spans="1:6" x14ac:dyDescent="0.25">
      <c r="A341">
        <f>'10'!H342+'20'!H342+'30'!H342+'40'!H342+'50'!H342</f>
        <v>-5.6111596454220961E-4</v>
      </c>
      <c r="B341">
        <f>'10'!I342+'20'!I342+'30'!I342+'40'!I342+'50'!I342</f>
        <v>5.8485965594958162E-4</v>
      </c>
      <c r="C341">
        <f t="shared" si="10"/>
        <v>-61.824928424793725</v>
      </c>
      <c r="D341">
        <f>'10'!J342+'20'!J342+'30'!J342+'40'!J342+'50'!J342</f>
        <v>-5.6986767208551479E-4</v>
      </c>
      <c r="E341">
        <f>'10'!K342+'20'!K342+'30'!K342+'40'!K342+'50'!K342</f>
        <v>6.2341198748864298E-4</v>
      </c>
      <c r="F341">
        <f t="shared" si="11"/>
        <v>-61.466719661594418</v>
      </c>
    </row>
    <row r="342" spans="1:6" x14ac:dyDescent="0.25">
      <c r="A342">
        <f>'10'!H343+'20'!H343+'30'!H343+'40'!H343+'50'!H343</f>
        <v>-4.2122607494881703E-4</v>
      </c>
      <c r="B342">
        <f>'10'!I343+'20'!I343+'30'!I343+'40'!I343+'50'!I343</f>
        <v>6.9971157568601882E-4</v>
      </c>
      <c r="C342">
        <f t="shared" si="10"/>
        <v>-61.75856133557464</v>
      </c>
      <c r="D342">
        <f>'10'!J343+'20'!J343+'30'!J343+'40'!J343+'50'!J343</f>
        <v>-3.9987194549839458E-4</v>
      </c>
      <c r="E342">
        <f>'10'!K343+'20'!K343+'30'!K343+'40'!K343+'50'!K343</f>
        <v>7.2103519899001031E-4</v>
      </c>
      <c r="F342">
        <f t="shared" si="11"/>
        <v>-61.676256557770927</v>
      </c>
    </row>
    <row r="343" spans="1:6" x14ac:dyDescent="0.25">
      <c r="A343">
        <f>'10'!H344+'20'!H344+'30'!H344+'40'!H344+'50'!H344</f>
        <v>-2.8146268739589889E-4</v>
      </c>
      <c r="B343">
        <f>'10'!I344+'20'!I344+'30'!I344+'40'!I344+'50'!I344</f>
        <v>7.9820386022984855E-4</v>
      </c>
      <c r="C343">
        <f t="shared" si="10"/>
        <v>-61.448743425956998</v>
      </c>
      <c r="D343">
        <f>'10'!J344+'20'!J344+'30'!J344+'40'!J344+'50'!J344</f>
        <v>-2.4324320196689056E-4</v>
      </c>
      <c r="E343">
        <f>'10'!K344+'20'!K344+'30'!K344+'40'!K344+'50'!K344</f>
        <v>8.0874883192095918E-4</v>
      </c>
      <c r="F343">
        <f t="shared" si="11"/>
        <v>-61.467631344346721</v>
      </c>
    </row>
    <row r="344" spans="1:6" x14ac:dyDescent="0.25">
      <c r="A344">
        <f>'10'!H345+'20'!H345+'30'!H345+'40'!H345+'50'!H345</f>
        <v>-9.2596951508234853E-5</v>
      </c>
      <c r="B344">
        <f>'10'!I345+'20'!I345+'30'!I345+'40'!I345+'50'!I345</f>
        <v>8.7029854399476583E-4</v>
      </c>
      <c r="C344">
        <f t="shared" si="10"/>
        <v>-61.157747732791073</v>
      </c>
      <c r="D344">
        <f>'10'!J345+'20'!J345+'30'!J345+'40'!J345+'50'!J345</f>
        <v>-8.4753736678698207E-5</v>
      </c>
      <c r="E344">
        <f>'10'!K345+'20'!K345+'30'!K345+'40'!K345+'50'!K345</f>
        <v>9.0767626496321787E-4</v>
      </c>
      <c r="F344">
        <f t="shared" si="11"/>
        <v>-60.803679350121122</v>
      </c>
    </row>
    <row r="345" spans="1:6" x14ac:dyDescent="0.25">
      <c r="A345">
        <f>'10'!H346+'20'!H346+'30'!H346+'40'!H346+'50'!H346</f>
        <v>3.3135938921329574E-5</v>
      </c>
      <c r="B345">
        <f>'10'!I346+'20'!I346+'30'!I346+'40'!I346+'50'!I346</f>
        <v>9.1239672451321244E-4</v>
      </c>
      <c r="C345">
        <f t="shared" si="10"/>
        <v>-60.790601260384555</v>
      </c>
      <c r="D345">
        <f>'10'!J346+'20'!J346+'30'!J346+'40'!J346+'50'!J346</f>
        <v>5.5694022251792327E-5</v>
      </c>
      <c r="E345">
        <f>'10'!K346+'20'!K346+'30'!K346+'40'!K346+'50'!K346</f>
        <v>9.2411614700356113E-4</v>
      </c>
      <c r="F345">
        <f t="shared" si="11"/>
        <v>-60.669723166997677</v>
      </c>
    </row>
    <row r="346" spans="1:6" x14ac:dyDescent="0.25">
      <c r="A346">
        <f>'10'!H347+'20'!H347+'30'!H347+'40'!H347+'50'!H347</f>
        <v>1.7178464004120484E-4</v>
      </c>
      <c r="B346">
        <f>'10'!I347+'20'!I347+'30'!I347+'40'!I347+'50'!I347</f>
        <v>9.0873705255418275E-4</v>
      </c>
      <c r="C346">
        <f t="shared" si="10"/>
        <v>-60.678749304622642</v>
      </c>
      <c r="D346">
        <f>'10'!J347+'20'!J347+'30'!J347+'40'!J347+'50'!J347</f>
        <v>1.8537526950592245E-4</v>
      </c>
      <c r="E346">
        <f>'10'!K347+'20'!K347+'30'!K347+'40'!K347+'50'!K347</f>
        <v>9.6090983840449137E-4</v>
      </c>
      <c r="F346">
        <f t="shared" si="11"/>
        <v>-60.187652032697031</v>
      </c>
    </row>
    <row r="347" spans="1:6" x14ac:dyDescent="0.25">
      <c r="A347">
        <f>'10'!H348+'20'!H348+'30'!H348+'40'!H348+'50'!H348</f>
        <v>2.8243938168746061E-4</v>
      </c>
      <c r="B347">
        <f>'10'!I348+'20'!I348+'30'!I348+'40'!I348+'50'!I348</f>
        <v>8.9867030491081108E-4</v>
      </c>
      <c r="C347">
        <f t="shared" si="10"/>
        <v>-60.518902065237711</v>
      </c>
      <c r="D347">
        <f>'10'!J348+'20'!J348+'30'!J348+'40'!J348+'50'!J348</f>
        <v>2.9962412797714447E-4</v>
      </c>
      <c r="E347">
        <f>'10'!K348+'20'!K348+'30'!K348+'40'!K348+'50'!K348</f>
        <v>9.1564103317795054E-4</v>
      </c>
      <c r="F347">
        <f t="shared" si="11"/>
        <v>-60.323710130907898</v>
      </c>
    </row>
    <row r="348" spans="1:6" x14ac:dyDescent="0.25">
      <c r="A348">
        <f>'10'!H349+'20'!H349+'30'!H349+'40'!H349+'50'!H349</f>
        <v>3.8647094813523426E-4</v>
      </c>
      <c r="B348">
        <f>'10'!I349+'20'!I349+'30'!I349+'40'!I349+'50'!I349</f>
        <v>8.5499405543466443E-4</v>
      </c>
      <c r="C348">
        <f t="shared" si="10"/>
        <v>-60.553324818228816</v>
      </c>
      <c r="D348">
        <f>'10'!J349+'20'!J349+'30'!J349+'40'!J349+'50'!J349</f>
        <v>4.0044566494874345E-4</v>
      </c>
      <c r="E348">
        <f>'10'!K349+'20'!K349+'30'!K349+'40'!K349+'50'!K349</f>
        <v>8.3959967353124955E-4</v>
      </c>
      <c r="F348">
        <f t="shared" si="11"/>
        <v>-60.628411549280081</v>
      </c>
    </row>
    <row r="349" spans="1:6" x14ac:dyDescent="0.25">
      <c r="A349">
        <f>'10'!H350+'20'!H350+'30'!H350+'40'!H350+'50'!H350</f>
        <v>4.5237067839826053E-4</v>
      </c>
      <c r="B349">
        <f>'10'!I350+'20'!I350+'30'!I350+'40'!I350+'50'!I350</f>
        <v>7.5876360793058865E-4</v>
      </c>
      <c r="C349">
        <f t="shared" si="10"/>
        <v>-61.077041966516113</v>
      </c>
      <c r="D349">
        <f>'10'!J350+'20'!J350+'30'!J350+'40'!J350+'50'!J350</f>
        <v>4.8838413598817029E-4</v>
      </c>
      <c r="E349">
        <f>'10'!K350+'20'!K350+'30'!K350+'40'!K350+'50'!K350</f>
        <v>8.0896775735156661E-4</v>
      </c>
      <c r="F349">
        <f t="shared" si="11"/>
        <v>-60.491738813437522</v>
      </c>
    </row>
    <row r="350" spans="1:6" x14ac:dyDescent="0.25">
      <c r="A350">
        <f>'10'!H351+'20'!H351+'30'!H351+'40'!H351+'50'!H351</f>
        <v>5.047259753309392E-4</v>
      </c>
      <c r="B350">
        <f>'10'!I351+'20'!I351+'30'!I351+'40'!I351+'50'!I351</f>
        <v>6.8675765040949609E-4</v>
      </c>
      <c r="C350">
        <f t="shared" si="10"/>
        <v>-61.388335030129959</v>
      </c>
      <c r="D350">
        <f>'10'!J351+'20'!J351+'30'!J351+'40'!J351+'50'!J351</f>
        <v>5.3734814530836342E-4</v>
      </c>
      <c r="E350">
        <f>'10'!K351+'20'!K351+'30'!K351+'40'!K351+'50'!K351</f>
        <v>7.1898285311177779E-4</v>
      </c>
      <c r="F350">
        <f t="shared" si="11"/>
        <v>-60.938377553775787</v>
      </c>
    </row>
    <row r="351" spans="1:6" x14ac:dyDescent="0.25">
      <c r="A351">
        <f>'10'!H352+'20'!H352+'30'!H352+'40'!H352+'50'!H352</f>
        <v>5.4217341520855966E-4</v>
      </c>
      <c r="B351">
        <f>'10'!I352+'20'!I352+'30'!I352+'40'!I352+'50'!I352</f>
        <v>5.7868184530618133E-4</v>
      </c>
      <c r="C351">
        <f t="shared" si="10"/>
        <v>-62.014704144447485</v>
      </c>
      <c r="D351">
        <f>'10'!J352+'20'!J352+'30'!J352+'40'!J352+'50'!J352</f>
        <v>5.7028902496373537E-4</v>
      </c>
      <c r="E351">
        <f>'10'!K352+'20'!K352+'30'!K352+'40'!K352+'50'!K352</f>
        <v>5.8651204368793779E-4</v>
      </c>
      <c r="F351">
        <f t="shared" si="11"/>
        <v>-61.744272275179839</v>
      </c>
    </row>
    <row r="352" spans="1:6" x14ac:dyDescent="0.25">
      <c r="A352">
        <f>'10'!H353+'20'!H353+'30'!H353+'40'!H353+'50'!H353</f>
        <v>5.8041341423617238E-4</v>
      </c>
      <c r="B352">
        <f>'10'!I353+'20'!I353+'30'!I353+'40'!I353+'50'!I353</f>
        <v>4.7211212638736261E-4</v>
      </c>
      <c r="C352">
        <f t="shared" si="10"/>
        <v>-62.519906976636186</v>
      </c>
      <c r="D352">
        <f>'10'!J353+'20'!J353+'30'!J353+'40'!J353+'50'!J353</f>
        <v>5.8399677306898473E-4</v>
      </c>
      <c r="E352">
        <f>'10'!K353+'20'!K353+'30'!K353+'40'!K353+'50'!K353</f>
        <v>4.6730948031717455E-4</v>
      </c>
      <c r="F352">
        <f t="shared" si="11"/>
        <v>-62.52253951811354</v>
      </c>
    </row>
    <row r="353" spans="1:6" x14ac:dyDescent="0.25">
      <c r="A353">
        <f>'10'!H354+'20'!H354+'30'!H354+'40'!H354+'50'!H354</f>
        <v>6.0167280922817062E-4</v>
      </c>
      <c r="B353">
        <f>'10'!I354+'20'!I354+'30'!I354+'40'!I354+'50'!I354</f>
        <v>3.3875344470156281E-4</v>
      </c>
      <c r="C353">
        <f t="shared" si="10"/>
        <v>-63.216964853839031</v>
      </c>
      <c r="D353">
        <f>'10'!J354+'20'!J354+'30'!J354+'40'!J354+'50'!J354</f>
        <v>6.2524819699503206E-4</v>
      </c>
      <c r="E353">
        <f>'10'!K354+'20'!K354+'30'!K354+'40'!K354+'50'!K354</f>
        <v>3.1179924629710351E-4</v>
      </c>
      <c r="F353">
        <f t="shared" si="11"/>
        <v>-63.114430784215998</v>
      </c>
    </row>
    <row r="354" spans="1:6" x14ac:dyDescent="0.25">
      <c r="A354">
        <f>'10'!H355+'20'!H355+'30'!H355+'40'!H355+'50'!H355</f>
        <v>6.1780550641815299E-4</v>
      </c>
      <c r="B354">
        <f>'10'!I355+'20'!I355+'30'!I355+'40'!I355+'50'!I355</f>
        <v>2.1430789759601231E-4</v>
      </c>
      <c r="C354">
        <f t="shared" si="10"/>
        <v>-63.689506045515792</v>
      </c>
      <c r="D354">
        <f>'10'!J355+'20'!J355+'30'!J355+'40'!J355+'50'!J355</f>
        <v>6.3283147999829213E-4</v>
      </c>
      <c r="E354">
        <f>'10'!K355+'20'!K355+'30'!K355+'40'!K355+'50'!K355</f>
        <v>2.2426118210261046E-4</v>
      </c>
      <c r="F354">
        <f t="shared" si="11"/>
        <v>-63.460461899730419</v>
      </c>
    </row>
    <row r="355" spans="1:6" x14ac:dyDescent="0.25">
      <c r="A355">
        <f>'10'!H356+'20'!H356+'30'!H356+'40'!H356+'50'!H356</f>
        <v>6.1101325943995323E-4</v>
      </c>
      <c r="B355">
        <f>'10'!I356+'20'!I356+'30'!I356+'40'!I356+'50'!I356</f>
        <v>1.4075560645856032E-4</v>
      </c>
      <c r="C355">
        <f t="shared" si="10"/>
        <v>-64.054424446940828</v>
      </c>
      <c r="D355">
        <f>'10'!J356+'20'!J356+'30'!J356+'40'!J356+'50'!J356</f>
        <v>6.3528479957567787E-4</v>
      </c>
      <c r="E355">
        <f>'10'!K356+'20'!K356+'30'!K356+'40'!K356+'50'!K356</f>
        <v>1.1853151274966416E-4</v>
      </c>
      <c r="F355">
        <f t="shared" si="11"/>
        <v>-63.792015565659725</v>
      </c>
    </row>
    <row r="356" spans="1:6" x14ac:dyDescent="0.25">
      <c r="A356">
        <f>'10'!H357+'20'!H357+'30'!H357+'40'!H357+'50'!H357</f>
        <v>6.053013301840248E-4</v>
      </c>
      <c r="B356">
        <f>'10'!I357+'20'!I357+'30'!I357+'40'!I357+'50'!I357</f>
        <v>4.3399430242191601E-5</v>
      </c>
      <c r="C356">
        <f t="shared" si="10"/>
        <v>-64.338298716837627</v>
      </c>
      <c r="D356">
        <f>'10'!J357+'20'!J357+'30'!J357+'40'!J357+'50'!J357</f>
        <v>6.2304000551158224E-4</v>
      </c>
      <c r="E356">
        <f>'10'!K357+'20'!K357+'30'!K357+'40'!K357+'50'!K357</f>
        <v>4.2240516321433717E-5</v>
      </c>
      <c r="F356">
        <f t="shared" si="11"/>
        <v>-64.089764750687849</v>
      </c>
    </row>
    <row r="357" spans="1:6" x14ac:dyDescent="0.25">
      <c r="A357">
        <f>'10'!H358+'20'!H358+'30'!H358+'40'!H358+'50'!H358</f>
        <v>5.8204846980202264E-4</v>
      </c>
      <c r="B357">
        <f>'10'!I358+'20'!I358+'30'!I358+'40'!I358+'50'!I358</f>
        <v>-1.5142799941395403E-5</v>
      </c>
      <c r="C357">
        <f t="shared" si="10"/>
        <v>-64.697878424782644</v>
      </c>
      <c r="D357">
        <f>'10'!J358+'20'!J358+'30'!J358+'40'!J358+'50'!J358</f>
        <v>5.8739605843796769E-4</v>
      </c>
      <c r="E357">
        <f>'10'!K358+'20'!K358+'30'!K358+'40'!K358+'50'!K358</f>
        <v>-2.0956837162977809E-5</v>
      </c>
      <c r="F357">
        <f t="shared" si="11"/>
        <v>-64.615854883158391</v>
      </c>
    </row>
    <row r="358" spans="1:6" x14ac:dyDescent="0.25">
      <c r="A358">
        <f>'10'!H359+'20'!H359+'30'!H359+'40'!H359+'50'!H359</f>
        <v>5.2861320512971664E-4</v>
      </c>
      <c r="B358">
        <f>'10'!I359+'20'!I359+'30'!I359+'40'!I359+'50'!I359</f>
        <v>-5.5930809038100499E-5</v>
      </c>
      <c r="C358">
        <f t="shared" si="10"/>
        <v>-65.488890475336305</v>
      </c>
      <c r="D358">
        <f>'10'!J359+'20'!J359+'30'!J359+'40'!J359+'50'!J359</f>
        <v>5.3619564421950971E-4</v>
      </c>
      <c r="E358">
        <f>'10'!K359+'20'!K359+'30'!K359+'40'!K359+'50'!K359</f>
        <v>-6.4976229169976299E-5</v>
      </c>
      <c r="F358">
        <f t="shared" si="11"/>
        <v>-65.350223628918002</v>
      </c>
    </row>
    <row r="359" spans="1:6" x14ac:dyDescent="0.25">
      <c r="A359">
        <f>'10'!H360+'20'!H360+'30'!H360+'40'!H360+'50'!H360</f>
        <v>4.7564801787386782E-4</v>
      </c>
      <c r="B359">
        <f>'10'!I360+'20'!I360+'30'!I360+'40'!I360+'50'!I360</f>
        <v>-9.9669745958639515E-5</v>
      </c>
      <c r="C359">
        <f t="shared" si="10"/>
        <v>-66.267659009726771</v>
      </c>
      <c r="D359">
        <f>'10'!J360+'20'!J360+'30'!J360+'40'!J360+'50'!J360</f>
        <v>4.7171012393025801E-4</v>
      </c>
      <c r="E359">
        <f>'10'!K360+'20'!K360+'30'!K360+'40'!K360+'50'!K360</f>
        <v>-1.0454170480347067E-4</v>
      </c>
      <c r="F359">
        <f t="shared" si="11"/>
        <v>-66.318258248408213</v>
      </c>
    </row>
    <row r="360" spans="1:6" x14ac:dyDescent="0.25">
      <c r="A360">
        <f>'10'!H361+'20'!H361+'30'!H361+'40'!H361+'50'!H361</f>
        <v>4.4577774421212548E-4</v>
      </c>
      <c r="B360">
        <f>'10'!I361+'20'!I361+'30'!I361+'40'!I361+'50'!I361</f>
        <v>-1.5996609037428259E-4</v>
      </c>
      <c r="C360">
        <f t="shared" si="10"/>
        <v>-66.491572751050541</v>
      </c>
      <c r="D360">
        <f>'10'!J361+'20'!J361+'30'!J361+'40'!J361+'50'!J361</f>
        <v>4.2683843546002619E-4</v>
      </c>
      <c r="E360">
        <f>'10'!K361+'20'!K361+'30'!K361+'40'!K361+'50'!K361</f>
        <v>-1.7045218755675396E-4</v>
      </c>
      <c r="F360">
        <f t="shared" si="11"/>
        <v>-66.752135653005354</v>
      </c>
    </row>
    <row r="361" spans="1:6" x14ac:dyDescent="0.25">
      <c r="A361">
        <f>'10'!H362+'20'!H362+'30'!H362+'40'!H362+'50'!H362</f>
        <v>3.99181471184718E-4</v>
      </c>
      <c r="B361">
        <f>'10'!I362+'20'!I362+'30'!I362+'40'!I362+'50'!I362</f>
        <v>-1.9569631746778788E-4</v>
      </c>
      <c r="C361">
        <f t="shared" si="10"/>
        <v>-67.04118792015916</v>
      </c>
      <c r="D361">
        <f>'10'!J362+'20'!J362+'30'!J362+'40'!J362+'50'!J362</f>
        <v>3.902743708788332E-4</v>
      </c>
      <c r="E361">
        <f>'10'!K362+'20'!K362+'30'!K362+'40'!K362+'50'!K362</f>
        <v>-1.9484634445441436E-4</v>
      </c>
      <c r="F361">
        <f t="shared" si="11"/>
        <v>-67.206087230879518</v>
      </c>
    </row>
    <row r="362" spans="1:6" x14ac:dyDescent="0.25">
      <c r="A362">
        <f>'10'!H363+'20'!H363+'30'!H363+'40'!H363+'50'!H363</f>
        <v>3.1549173753199716E-4</v>
      </c>
      <c r="B362">
        <f>'10'!I363+'20'!I363+'30'!I363+'40'!I363+'50'!I363</f>
        <v>-2.065357440807385E-4</v>
      </c>
      <c r="C362">
        <f t="shared" si="10"/>
        <v>-68.471246843580559</v>
      </c>
      <c r="D362">
        <f>'10'!J363+'20'!J363+'30'!J363+'40'!J363+'50'!J363</f>
        <v>3.5778401671256014E-4</v>
      </c>
      <c r="E362">
        <f>'10'!K363+'20'!K363+'30'!K363+'40'!K363+'50'!K363</f>
        <v>-2.3000526340843518E-4</v>
      </c>
      <c r="F362">
        <f t="shared" si="11"/>
        <v>-67.425330481326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F6F3-AA64-4BE9-8D3B-D326AD1DB6AB}">
  <dimension ref="A1:F363"/>
  <sheetViews>
    <sheetView topLeftCell="A337" workbookViewId="0">
      <selection activeCell="B3" sqref="B3:F363"/>
    </sheetView>
  </sheetViews>
  <sheetFormatPr defaultRowHeight="15" x14ac:dyDescent="0.25"/>
  <cols>
    <col min="1" max="6" width="10.7109375" bestFit="1" customWidth="1"/>
  </cols>
  <sheetData>
    <row r="1" spans="1:6" x14ac:dyDescent="0.25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 t="s">
        <v>28</v>
      </c>
      <c r="B2">
        <v>1</v>
      </c>
      <c r="C2">
        <v>-90</v>
      </c>
      <c r="D2">
        <v>90</v>
      </c>
      <c r="E2">
        <v>-39.76</v>
      </c>
      <c r="F2">
        <v>3476</v>
      </c>
    </row>
    <row r="3" spans="1:6" x14ac:dyDescent="0.25">
      <c r="A3" s="1" t="s">
        <v>28</v>
      </c>
      <c r="B3">
        <v>-180</v>
      </c>
      <c r="C3">
        <v>-29.24</v>
      </c>
      <c r="D3">
        <v>126.77</v>
      </c>
      <c r="E3">
        <v>-29.17</v>
      </c>
      <c r="F3">
        <v>125.76</v>
      </c>
    </row>
    <row r="4" spans="1:6" x14ac:dyDescent="0.25">
      <c r="A4" s="1" t="s">
        <v>28</v>
      </c>
      <c r="B4">
        <v>-179</v>
      </c>
      <c r="C4">
        <v>-32.049999999999997</v>
      </c>
      <c r="D4">
        <v>127.32</v>
      </c>
      <c r="E4">
        <v>-31.39</v>
      </c>
      <c r="F4">
        <v>127.29</v>
      </c>
    </row>
    <row r="5" spans="1:6" x14ac:dyDescent="0.25">
      <c r="A5" s="1" t="s">
        <v>28</v>
      </c>
      <c r="B5">
        <v>-178</v>
      </c>
      <c r="C5">
        <v>-34.36</v>
      </c>
      <c r="D5">
        <v>124.25</v>
      </c>
      <c r="E5">
        <v>-34</v>
      </c>
      <c r="F5">
        <v>125.57</v>
      </c>
    </row>
    <row r="6" spans="1:6" x14ac:dyDescent="0.25">
      <c r="A6" s="1" t="s">
        <v>28</v>
      </c>
      <c r="B6">
        <v>-177</v>
      </c>
      <c r="C6">
        <v>-36.93</v>
      </c>
      <c r="D6">
        <v>118.88</v>
      </c>
      <c r="E6">
        <v>-37.4</v>
      </c>
      <c r="F6">
        <v>115.58</v>
      </c>
    </row>
    <row r="7" spans="1:6" x14ac:dyDescent="0.25">
      <c r="A7" s="1" t="s">
        <v>28</v>
      </c>
      <c r="B7">
        <v>-176</v>
      </c>
      <c r="C7">
        <v>-40.94</v>
      </c>
      <c r="D7">
        <v>92.43</v>
      </c>
      <c r="E7">
        <v>-40.44</v>
      </c>
      <c r="F7">
        <v>94.3</v>
      </c>
    </row>
    <row r="8" spans="1:6" x14ac:dyDescent="0.25">
      <c r="A8" s="1" t="s">
        <v>28</v>
      </c>
      <c r="B8">
        <v>-175</v>
      </c>
      <c r="C8">
        <v>-41.41</v>
      </c>
      <c r="D8">
        <v>64.7</v>
      </c>
      <c r="E8">
        <v>-40.46</v>
      </c>
      <c r="F8">
        <v>63.68</v>
      </c>
    </row>
    <row r="9" spans="1:6" x14ac:dyDescent="0.25">
      <c r="A9" s="1" t="s">
        <v>28</v>
      </c>
      <c r="B9">
        <v>-174</v>
      </c>
      <c r="C9">
        <v>-37.39</v>
      </c>
      <c r="D9">
        <v>45.24</v>
      </c>
      <c r="E9">
        <v>-37.409999999999997</v>
      </c>
      <c r="F9">
        <v>44.07</v>
      </c>
    </row>
    <row r="10" spans="1:6" x14ac:dyDescent="0.25">
      <c r="A10" s="1" t="s">
        <v>28</v>
      </c>
      <c r="B10">
        <v>-173</v>
      </c>
      <c r="C10">
        <v>-34.409999999999997</v>
      </c>
      <c r="D10">
        <v>41.03</v>
      </c>
      <c r="E10">
        <v>-34.93</v>
      </c>
      <c r="F10">
        <v>38.03</v>
      </c>
    </row>
    <row r="11" spans="1:6" x14ac:dyDescent="0.25">
      <c r="A11" s="1" t="s">
        <v>28</v>
      </c>
      <c r="B11">
        <v>-172</v>
      </c>
      <c r="C11">
        <v>-32.57</v>
      </c>
      <c r="D11">
        <v>42.94</v>
      </c>
      <c r="E11">
        <v>-32.54</v>
      </c>
      <c r="F11">
        <v>40.17</v>
      </c>
    </row>
    <row r="12" spans="1:6" x14ac:dyDescent="0.25">
      <c r="A12" s="1" t="s">
        <v>28</v>
      </c>
      <c r="B12">
        <v>-171</v>
      </c>
      <c r="C12">
        <v>-30.7</v>
      </c>
      <c r="D12">
        <v>46.54</v>
      </c>
      <c r="E12">
        <v>-30.65</v>
      </c>
      <c r="F12">
        <v>44.57</v>
      </c>
    </row>
    <row r="13" spans="1:6" x14ac:dyDescent="0.25">
      <c r="A13" s="1" t="s">
        <v>28</v>
      </c>
      <c r="B13">
        <v>-170</v>
      </c>
      <c r="C13">
        <v>-29.32</v>
      </c>
      <c r="D13">
        <v>52.26</v>
      </c>
      <c r="E13">
        <v>-29.3</v>
      </c>
      <c r="F13">
        <v>52.57</v>
      </c>
    </row>
    <row r="14" spans="1:6" x14ac:dyDescent="0.25">
      <c r="A14" s="1" t="s">
        <v>28</v>
      </c>
      <c r="B14">
        <v>-169</v>
      </c>
      <c r="C14">
        <v>-28.19</v>
      </c>
      <c r="D14">
        <v>60.11</v>
      </c>
      <c r="E14">
        <v>-28.09</v>
      </c>
      <c r="F14">
        <v>59.1</v>
      </c>
    </row>
    <row r="15" spans="1:6" x14ac:dyDescent="0.25">
      <c r="A15" s="1" t="s">
        <v>28</v>
      </c>
      <c r="B15">
        <v>-168</v>
      </c>
      <c r="C15">
        <v>-27.34</v>
      </c>
      <c r="D15">
        <v>67.36</v>
      </c>
      <c r="E15">
        <v>-27.42</v>
      </c>
      <c r="F15">
        <v>66.05</v>
      </c>
    </row>
    <row r="16" spans="1:6" x14ac:dyDescent="0.25">
      <c r="A16" s="1" t="s">
        <v>28</v>
      </c>
      <c r="B16">
        <v>-167</v>
      </c>
      <c r="C16">
        <v>-26.86</v>
      </c>
      <c r="D16">
        <v>75.099999999999994</v>
      </c>
      <c r="E16">
        <v>-26.84</v>
      </c>
      <c r="F16">
        <v>72.790000000000006</v>
      </c>
    </row>
    <row r="17" spans="1:6" x14ac:dyDescent="0.25">
      <c r="A17" s="1" t="s">
        <v>28</v>
      </c>
      <c r="B17">
        <v>-166</v>
      </c>
      <c r="C17">
        <v>-26.77</v>
      </c>
      <c r="D17">
        <v>82.49</v>
      </c>
      <c r="E17">
        <v>-26.72</v>
      </c>
      <c r="F17">
        <v>81.41</v>
      </c>
    </row>
    <row r="18" spans="1:6" x14ac:dyDescent="0.25">
      <c r="A18" s="1" t="s">
        <v>28</v>
      </c>
      <c r="B18">
        <v>-165</v>
      </c>
      <c r="C18">
        <v>-27.01</v>
      </c>
      <c r="D18">
        <v>91.11</v>
      </c>
      <c r="E18">
        <v>-27.04</v>
      </c>
      <c r="F18">
        <v>90.34</v>
      </c>
    </row>
    <row r="19" spans="1:6" x14ac:dyDescent="0.25">
      <c r="A19" s="1" t="s">
        <v>28</v>
      </c>
      <c r="B19">
        <v>-164</v>
      </c>
      <c r="C19">
        <v>-27.94</v>
      </c>
      <c r="D19">
        <v>100.67</v>
      </c>
      <c r="E19">
        <v>-27.95</v>
      </c>
      <c r="F19">
        <v>100.15</v>
      </c>
    </row>
    <row r="20" spans="1:6" x14ac:dyDescent="0.25">
      <c r="A20" s="1" t="s">
        <v>28</v>
      </c>
      <c r="B20">
        <v>-163</v>
      </c>
      <c r="C20">
        <v>-29.69</v>
      </c>
      <c r="D20">
        <v>112.74</v>
      </c>
      <c r="E20">
        <v>-29.5</v>
      </c>
      <c r="F20">
        <v>111.22</v>
      </c>
    </row>
    <row r="21" spans="1:6" x14ac:dyDescent="0.25">
      <c r="A21" s="1" t="s">
        <v>28</v>
      </c>
      <c r="B21">
        <v>-162</v>
      </c>
      <c r="C21">
        <v>-32.01</v>
      </c>
      <c r="D21">
        <v>128.9</v>
      </c>
      <c r="E21">
        <v>-32.369999999999997</v>
      </c>
      <c r="F21">
        <v>126.53</v>
      </c>
    </row>
    <row r="22" spans="1:6" x14ac:dyDescent="0.25">
      <c r="A22" s="1" t="s">
        <v>28</v>
      </c>
      <c r="B22">
        <v>-161</v>
      </c>
      <c r="C22">
        <v>-35.909999999999997</v>
      </c>
      <c r="D22">
        <v>153.12</v>
      </c>
      <c r="E22">
        <v>-35.47</v>
      </c>
      <c r="F22">
        <v>154.37</v>
      </c>
    </row>
    <row r="23" spans="1:6" x14ac:dyDescent="0.25">
      <c r="A23" s="1" t="s">
        <v>28</v>
      </c>
      <c r="B23">
        <v>-160</v>
      </c>
      <c r="C23">
        <v>-37.880000000000003</v>
      </c>
      <c r="D23">
        <v>-158.57</v>
      </c>
      <c r="E23">
        <v>-37.28</v>
      </c>
      <c r="F23">
        <v>-156.46</v>
      </c>
    </row>
    <row r="24" spans="1:6" x14ac:dyDescent="0.25">
      <c r="A24" s="1" t="s">
        <v>28</v>
      </c>
      <c r="B24">
        <v>-159</v>
      </c>
      <c r="C24">
        <v>-34.47</v>
      </c>
      <c r="D24">
        <v>-113.8</v>
      </c>
      <c r="E24">
        <v>-34.89</v>
      </c>
      <c r="F24">
        <v>-114.46</v>
      </c>
    </row>
    <row r="25" spans="1:6" x14ac:dyDescent="0.25">
      <c r="A25" s="1" t="s">
        <v>28</v>
      </c>
      <c r="B25">
        <v>-158</v>
      </c>
      <c r="C25">
        <v>-31.94</v>
      </c>
      <c r="D25">
        <v>-93.96</v>
      </c>
      <c r="E25">
        <v>-31.83</v>
      </c>
      <c r="F25">
        <v>-92.23</v>
      </c>
    </row>
    <row r="26" spans="1:6" x14ac:dyDescent="0.25">
      <c r="A26" s="1" t="s">
        <v>28</v>
      </c>
      <c r="B26">
        <v>-157</v>
      </c>
      <c r="C26">
        <v>-29.45</v>
      </c>
      <c r="D26">
        <v>-80.39</v>
      </c>
      <c r="E26">
        <v>-29.66</v>
      </c>
      <c r="F26">
        <v>-82.47</v>
      </c>
    </row>
    <row r="27" spans="1:6" x14ac:dyDescent="0.25">
      <c r="A27" s="1" t="s">
        <v>28</v>
      </c>
      <c r="B27">
        <v>-156</v>
      </c>
      <c r="C27">
        <v>-28.4</v>
      </c>
      <c r="D27">
        <v>-73.97</v>
      </c>
      <c r="E27">
        <v>-28.35</v>
      </c>
      <c r="F27">
        <v>-74.61</v>
      </c>
    </row>
    <row r="28" spans="1:6" x14ac:dyDescent="0.25">
      <c r="A28" s="1" t="s">
        <v>28</v>
      </c>
      <c r="B28">
        <v>-155</v>
      </c>
      <c r="C28">
        <v>-27.65</v>
      </c>
      <c r="D28">
        <v>-69.11</v>
      </c>
      <c r="E28">
        <v>-27.68</v>
      </c>
      <c r="F28">
        <v>-69.760000000000005</v>
      </c>
    </row>
    <row r="29" spans="1:6" x14ac:dyDescent="0.25">
      <c r="A29" s="1" t="s">
        <v>28</v>
      </c>
      <c r="B29">
        <v>-154</v>
      </c>
      <c r="C29">
        <v>-27.56</v>
      </c>
      <c r="D29">
        <v>-66.540000000000006</v>
      </c>
      <c r="E29">
        <v>-27.56</v>
      </c>
      <c r="F29">
        <v>-66.86</v>
      </c>
    </row>
    <row r="30" spans="1:6" x14ac:dyDescent="0.25">
      <c r="A30" s="1" t="s">
        <v>28</v>
      </c>
      <c r="B30">
        <v>-153</v>
      </c>
      <c r="C30">
        <v>-27.84</v>
      </c>
      <c r="D30">
        <v>-66.95</v>
      </c>
      <c r="E30">
        <v>-27.77</v>
      </c>
      <c r="F30">
        <v>-67.86</v>
      </c>
    </row>
    <row r="31" spans="1:6" x14ac:dyDescent="0.25">
      <c r="A31" s="1" t="s">
        <v>28</v>
      </c>
      <c r="B31">
        <v>-152</v>
      </c>
      <c r="C31">
        <v>-28.09</v>
      </c>
      <c r="D31">
        <v>-70.290000000000006</v>
      </c>
      <c r="E31">
        <v>-28.45</v>
      </c>
      <c r="F31">
        <v>-70.540000000000006</v>
      </c>
    </row>
    <row r="32" spans="1:6" x14ac:dyDescent="0.25">
      <c r="A32" s="1" t="s">
        <v>28</v>
      </c>
      <c r="B32">
        <v>-151</v>
      </c>
      <c r="C32">
        <v>-28.56</v>
      </c>
      <c r="D32">
        <v>-76.760000000000005</v>
      </c>
      <c r="E32">
        <v>-28.97</v>
      </c>
      <c r="F32">
        <v>-77.77</v>
      </c>
    </row>
    <row r="33" spans="1:6" x14ac:dyDescent="0.25">
      <c r="A33" s="1" t="s">
        <v>28</v>
      </c>
      <c r="B33">
        <v>-150</v>
      </c>
      <c r="C33">
        <v>-29.02</v>
      </c>
      <c r="D33">
        <v>-85.76</v>
      </c>
      <c r="E33">
        <v>-29.12</v>
      </c>
      <c r="F33">
        <v>-85.63</v>
      </c>
    </row>
    <row r="34" spans="1:6" x14ac:dyDescent="0.25">
      <c r="A34" s="1" t="s">
        <v>28</v>
      </c>
      <c r="B34">
        <v>-149</v>
      </c>
      <c r="C34">
        <v>-28.72</v>
      </c>
      <c r="D34">
        <v>-94.71</v>
      </c>
      <c r="E34">
        <v>-28.69</v>
      </c>
      <c r="F34">
        <v>-94.71</v>
      </c>
    </row>
    <row r="35" spans="1:6" x14ac:dyDescent="0.25">
      <c r="A35" s="1" t="s">
        <v>28</v>
      </c>
      <c r="B35">
        <v>-148</v>
      </c>
      <c r="C35">
        <v>-27.98</v>
      </c>
      <c r="D35">
        <v>-102.04</v>
      </c>
      <c r="E35">
        <v>-27.97</v>
      </c>
      <c r="F35">
        <v>-102.14</v>
      </c>
    </row>
    <row r="36" spans="1:6" x14ac:dyDescent="0.25">
      <c r="A36" s="1" t="s">
        <v>28</v>
      </c>
      <c r="B36">
        <v>-147</v>
      </c>
      <c r="C36">
        <v>-27.23</v>
      </c>
      <c r="D36">
        <v>-104.28</v>
      </c>
      <c r="E36">
        <v>-27.16</v>
      </c>
      <c r="F36">
        <v>-105.44</v>
      </c>
    </row>
    <row r="37" spans="1:6" x14ac:dyDescent="0.25">
      <c r="A37" s="1" t="s">
        <v>28</v>
      </c>
      <c r="B37">
        <v>-146</v>
      </c>
      <c r="C37">
        <v>-26.61</v>
      </c>
      <c r="D37">
        <v>-102.2</v>
      </c>
      <c r="E37">
        <v>-26.73</v>
      </c>
      <c r="F37">
        <v>-102.78</v>
      </c>
    </row>
    <row r="38" spans="1:6" x14ac:dyDescent="0.25">
      <c r="A38" s="1" t="s">
        <v>28</v>
      </c>
      <c r="B38">
        <v>-145</v>
      </c>
      <c r="C38">
        <v>-26.43</v>
      </c>
      <c r="D38">
        <v>-96.23</v>
      </c>
      <c r="E38">
        <v>-26.47</v>
      </c>
      <c r="F38">
        <v>-98.24</v>
      </c>
    </row>
    <row r="39" spans="1:6" x14ac:dyDescent="0.25">
      <c r="A39" s="1" t="s">
        <v>28</v>
      </c>
      <c r="B39">
        <v>-144</v>
      </c>
      <c r="C39">
        <v>-26.39</v>
      </c>
      <c r="D39">
        <v>-86.98</v>
      </c>
      <c r="E39">
        <v>-26.56</v>
      </c>
      <c r="F39">
        <v>-88.99</v>
      </c>
    </row>
    <row r="40" spans="1:6" x14ac:dyDescent="0.25">
      <c r="A40" s="1" t="s">
        <v>28</v>
      </c>
      <c r="B40">
        <v>-143</v>
      </c>
      <c r="C40">
        <v>-26.82</v>
      </c>
      <c r="D40">
        <v>-74.84</v>
      </c>
      <c r="E40">
        <v>-26.89</v>
      </c>
      <c r="F40">
        <v>-76.099999999999994</v>
      </c>
    </row>
    <row r="41" spans="1:6" x14ac:dyDescent="0.25">
      <c r="A41" s="1" t="s">
        <v>28</v>
      </c>
      <c r="B41">
        <v>-142</v>
      </c>
      <c r="C41">
        <v>-26.94</v>
      </c>
      <c r="D41">
        <v>-56.63</v>
      </c>
      <c r="E41">
        <v>-26.94</v>
      </c>
      <c r="F41">
        <v>-59.38</v>
      </c>
    </row>
    <row r="42" spans="1:6" x14ac:dyDescent="0.25">
      <c r="A42" s="1" t="s">
        <v>28</v>
      </c>
      <c r="B42">
        <v>-141</v>
      </c>
      <c r="C42">
        <v>-26.73</v>
      </c>
      <c r="D42">
        <v>-37.590000000000003</v>
      </c>
      <c r="E42">
        <v>-26.71</v>
      </c>
      <c r="F42">
        <v>-39.06</v>
      </c>
    </row>
    <row r="43" spans="1:6" x14ac:dyDescent="0.25">
      <c r="A43" s="1" t="s">
        <v>28</v>
      </c>
      <c r="B43">
        <v>-140</v>
      </c>
      <c r="C43">
        <v>-25.91</v>
      </c>
      <c r="D43">
        <v>-18.7</v>
      </c>
      <c r="E43">
        <v>-26.18</v>
      </c>
      <c r="F43">
        <v>-19.850000000000001</v>
      </c>
    </row>
    <row r="44" spans="1:6" x14ac:dyDescent="0.25">
      <c r="A44" s="1" t="s">
        <v>28</v>
      </c>
      <c r="B44">
        <v>-139</v>
      </c>
      <c r="C44">
        <v>-25.23</v>
      </c>
      <c r="D44">
        <v>-1.55</v>
      </c>
      <c r="E44">
        <v>-25.26</v>
      </c>
      <c r="F44">
        <v>-2.27</v>
      </c>
    </row>
    <row r="45" spans="1:6" x14ac:dyDescent="0.25">
      <c r="A45" s="1" t="s">
        <v>28</v>
      </c>
      <c r="B45">
        <v>-138</v>
      </c>
      <c r="C45">
        <v>-24.56</v>
      </c>
      <c r="D45">
        <v>14.04</v>
      </c>
      <c r="E45">
        <v>-24.5</v>
      </c>
      <c r="F45">
        <v>14.37</v>
      </c>
    </row>
    <row r="46" spans="1:6" x14ac:dyDescent="0.25">
      <c r="A46" s="1" t="s">
        <v>28</v>
      </c>
      <c r="B46">
        <v>-137</v>
      </c>
      <c r="C46">
        <v>-24.05</v>
      </c>
      <c r="D46">
        <v>28.78</v>
      </c>
      <c r="E46">
        <v>-24.17</v>
      </c>
      <c r="F46">
        <v>28.34</v>
      </c>
    </row>
    <row r="47" spans="1:6" x14ac:dyDescent="0.25">
      <c r="A47" s="1" t="s">
        <v>28</v>
      </c>
      <c r="B47">
        <v>-136</v>
      </c>
      <c r="C47">
        <v>-23.91</v>
      </c>
      <c r="D47">
        <v>42.96</v>
      </c>
      <c r="E47">
        <v>-23.91</v>
      </c>
      <c r="F47">
        <v>42.26</v>
      </c>
    </row>
    <row r="48" spans="1:6" x14ac:dyDescent="0.25">
      <c r="A48" s="1" t="s">
        <v>28</v>
      </c>
      <c r="B48">
        <v>-135</v>
      </c>
      <c r="C48">
        <v>-24.06</v>
      </c>
      <c r="D48">
        <v>55.92</v>
      </c>
      <c r="E48">
        <v>-23.99</v>
      </c>
      <c r="F48">
        <v>56.6</v>
      </c>
    </row>
    <row r="49" spans="1:6" x14ac:dyDescent="0.25">
      <c r="A49" s="1" t="s">
        <v>28</v>
      </c>
      <c r="B49">
        <v>-134</v>
      </c>
      <c r="C49">
        <v>-24.33</v>
      </c>
      <c r="D49">
        <v>69.45</v>
      </c>
      <c r="E49">
        <v>-24.4</v>
      </c>
      <c r="F49">
        <v>69.08</v>
      </c>
    </row>
    <row r="50" spans="1:6" x14ac:dyDescent="0.25">
      <c r="A50" s="1" t="s">
        <v>28</v>
      </c>
      <c r="B50">
        <v>-133</v>
      </c>
      <c r="C50">
        <v>-24.99</v>
      </c>
      <c r="D50">
        <v>82.54</v>
      </c>
      <c r="E50">
        <v>-25.07</v>
      </c>
      <c r="F50">
        <v>82.59</v>
      </c>
    </row>
    <row r="51" spans="1:6" x14ac:dyDescent="0.25">
      <c r="A51" s="1" t="s">
        <v>28</v>
      </c>
      <c r="B51">
        <v>-132</v>
      </c>
      <c r="C51">
        <v>-25.72</v>
      </c>
      <c r="D51">
        <v>93.8</v>
      </c>
      <c r="E51">
        <v>-25.84</v>
      </c>
      <c r="F51">
        <v>94.39</v>
      </c>
    </row>
    <row r="52" spans="1:6" x14ac:dyDescent="0.25">
      <c r="A52" s="1" t="s">
        <v>28</v>
      </c>
      <c r="B52">
        <v>-131</v>
      </c>
      <c r="C52">
        <v>-26.57</v>
      </c>
      <c r="D52">
        <v>106.68</v>
      </c>
      <c r="E52">
        <v>-26.49</v>
      </c>
      <c r="F52">
        <v>106.12</v>
      </c>
    </row>
    <row r="53" spans="1:6" x14ac:dyDescent="0.25">
      <c r="A53" s="1" t="s">
        <v>28</v>
      </c>
      <c r="B53">
        <v>-130</v>
      </c>
      <c r="C53">
        <v>-27.7</v>
      </c>
      <c r="D53">
        <v>118.33</v>
      </c>
      <c r="E53">
        <v>-27.87</v>
      </c>
      <c r="F53">
        <v>117.46</v>
      </c>
    </row>
    <row r="54" spans="1:6" x14ac:dyDescent="0.25">
      <c r="A54" s="1" t="s">
        <v>28</v>
      </c>
      <c r="B54">
        <v>-129</v>
      </c>
      <c r="C54">
        <v>-29.33</v>
      </c>
      <c r="D54">
        <v>127.9</v>
      </c>
      <c r="E54">
        <v>-29.61</v>
      </c>
      <c r="F54">
        <v>127.52</v>
      </c>
    </row>
    <row r="55" spans="1:6" x14ac:dyDescent="0.25">
      <c r="A55" s="1" t="s">
        <v>28</v>
      </c>
      <c r="B55">
        <v>-128</v>
      </c>
      <c r="C55">
        <v>-31.6</v>
      </c>
      <c r="D55">
        <v>136.29</v>
      </c>
      <c r="E55">
        <v>-31.59</v>
      </c>
      <c r="F55">
        <v>134.87</v>
      </c>
    </row>
    <row r="56" spans="1:6" x14ac:dyDescent="0.25">
      <c r="A56" s="1" t="s">
        <v>28</v>
      </c>
      <c r="B56">
        <v>-127</v>
      </c>
      <c r="C56">
        <v>-34.19</v>
      </c>
      <c r="D56">
        <v>135.59</v>
      </c>
      <c r="E56">
        <v>-34.520000000000003</v>
      </c>
      <c r="F56">
        <v>138.03</v>
      </c>
    </row>
    <row r="57" spans="1:6" x14ac:dyDescent="0.25">
      <c r="A57" s="1" t="s">
        <v>28</v>
      </c>
      <c r="B57">
        <v>-126</v>
      </c>
      <c r="C57">
        <v>-37.03</v>
      </c>
      <c r="D57">
        <v>123.16</v>
      </c>
      <c r="E57">
        <v>-37.07</v>
      </c>
      <c r="F57">
        <v>121.18</v>
      </c>
    </row>
    <row r="58" spans="1:6" x14ac:dyDescent="0.25">
      <c r="A58" s="1" t="s">
        <v>28</v>
      </c>
      <c r="B58">
        <v>-125</v>
      </c>
      <c r="C58">
        <v>-36.67</v>
      </c>
      <c r="D58">
        <v>99.18</v>
      </c>
      <c r="E58">
        <v>-36.619999999999997</v>
      </c>
      <c r="F58">
        <v>98.21</v>
      </c>
    </row>
    <row r="59" spans="1:6" x14ac:dyDescent="0.25">
      <c r="A59" s="1" t="s">
        <v>28</v>
      </c>
      <c r="B59">
        <v>-124</v>
      </c>
      <c r="C59">
        <v>-34.340000000000003</v>
      </c>
      <c r="D59">
        <v>96.42</v>
      </c>
      <c r="E59">
        <v>-34.51</v>
      </c>
      <c r="F59">
        <v>95.44</v>
      </c>
    </row>
    <row r="60" spans="1:6" x14ac:dyDescent="0.25">
      <c r="A60" s="1" t="s">
        <v>28</v>
      </c>
      <c r="B60">
        <v>-123</v>
      </c>
      <c r="C60">
        <v>-32.270000000000003</v>
      </c>
      <c r="D60">
        <v>101.93</v>
      </c>
      <c r="E60">
        <v>-32.08</v>
      </c>
      <c r="F60">
        <v>100.09</v>
      </c>
    </row>
    <row r="61" spans="1:6" x14ac:dyDescent="0.25">
      <c r="A61" s="1" t="s">
        <v>28</v>
      </c>
      <c r="B61">
        <v>-122</v>
      </c>
      <c r="C61">
        <v>-30.61</v>
      </c>
      <c r="D61">
        <v>112.21</v>
      </c>
      <c r="E61">
        <v>-30.67</v>
      </c>
      <c r="F61">
        <v>112.75</v>
      </c>
    </row>
    <row r="62" spans="1:6" x14ac:dyDescent="0.25">
      <c r="A62" s="1" t="s">
        <v>28</v>
      </c>
      <c r="B62">
        <v>-121</v>
      </c>
      <c r="C62">
        <v>-29.14</v>
      </c>
      <c r="D62">
        <v>126.38</v>
      </c>
      <c r="E62">
        <v>-29.46</v>
      </c>
      <c r="F62">
        <v>127.22</v>
      </c>
    </row>
    <row r="63" spans="1:6" x14ac:dyDescent="0.25">
      <c r="A63" s="1" t="s">
        <v>28</v>
      </c>
      <c r="B63">
        <v>-120</v>
      </c>
      <c r="C63">
        <v>-28.01</v>
      </c>
      <c r="D63">
        <v>142.61000000000001</v>
      </c>
      <c r="E63">
        <v>-28.12</v>
      </c>
      <c r="F63">
        <v>142.18</v>
      </c>
    </row>
    <row r="64" spans="1:6" x14ac:dyDescent="0.25">
      <c r="A64" s="1" t="s">
        <v>28</v>
      </c>
      <c r="B64">
        <v>-119</v>
      </c>
      <c r="C64">
        <v>-26.91</v>
      </c>
      <c r="D64">
        <v>158.54</v>
      </c>
      <c r="E64">
        <v>-26.95</v>
      </c>
      <c r="F64">
        <v>157.72</v>
      </c>
    </row>
    <row r="65" spans="1:6" x14ac:dyDescent="0.25">
      <c r="A65" s="1" t="s">
        <v>28</v>
      </c>
      <c r="B65">
        <v>-118</v>
      </c>
      <c r="C65">
        <v>-26.12</v>
      </c>
      <c r="D65">
        <v>174.86</v>
      </c>
      <c r="E65">
        <v>-25.98</v>
      </c>
      <c r="F65">
        <v>175.13</v>
      </c>
    </row>
    <row r="66" spans="1:6" x14ac:dyDescent="0.25">
      <c r="A66" s="1" t="s">
        <v>28</v>
      </c>
      <c r="B66">
        <v>-117</v>
      </c>
      <c r="C66">
        <v>-25.42</v>
      </c>
      <c r="D66">
        <v>-168.17</v>
      </c>
      <c r="E66">
        <v>-25.46</v>
      </c>
      <c r="F66">
        <v>-168.62</v>
      </c>
    </row>
    <row r="67" spans="1:6" x14ac:dyDescent="0.25">
      <c r="A67" s="1" t="s">
        <v>28</v>
      </c>
      <c r="B67">
        <v>-116</v>
      </c>
      <c r="C67">
        <v>-25.22</v>
      </c>
      <c r="D67">
        <v>-151.19999999999999</v>
      </c>
      <c r="E67">
        <v>-25.2</v>
      </c>
      <c r="F67">
        <v>-152.1</v>
      </c>
    </row>
    <row r="68" spans="1:6" x14ac:dyDescent="0.25">
      <c r="A68" s="1" t="s">
        <v>28</v>
      </c>
      <c r="B68">
        <v>-115</v>
      </c>
      <c r="C68">
        <v>-25.03</v>
      </c>
      <c r="D68">
        <v>-131.97</v>
      </c>
      <c r="E68">
        <v>-25.12</v>
      </c>
      <c r="F68">
        <v>-132.09</v>
      </c>
    </row>
    <row r="69" spans="1:6" x14ac:dyDescent="0.25">
      <c r="A69" s="1" t="s">
        <v>28</v>
      </c>
      <c r="B69">
        <v>-114</v>
      </c>
      <c r="C69">
        <v>-24.67</v>
      </c>
      <c r="D69">
        <v>-111.43</v>
      </c>
      <c r="E69">
        <v>-24.72</v>
      </c>
      <c r="F69">
        <v>-111.19</v>
      </c>
    </row>
    <row r="70" spans="1:6" x14ac:dyDescent="0.25">
      <c r="A70" s="1" t="s">
        <v>28</v>
      </c>
      <c r="B70">
        <v>-113</v>
      </c>
      <c r="C70">
        <v>-24.2</v>
      </c>
      <c r="D70">
        <v>-89.38</v>
      </c>
      <c r="E70">
        <v>-24.12</v>
      </c>
      <c r="F70">
        <v>-90.38</v>
      </c>
    </row>
    <row r="71" spans="1:6" x14ac:dyDescent="0.25">
      <c r="A71" s="1" t="s">
        <v>28</v>
      </c>
      <c r="B71">
        <v>-112</v>
      </c>
      <c r="C71">
        <v>-23.54</v>
      </c>
      <c r="D71">
        <v>-69.61</v>
      </c>
      <c r="E71">
        <v>-23.46</v>
      </c>
      <c r="F71">
        <v>-69.239999999999995</v>
      </c>
    </row>
    <row r="72" spans="1:6" x14ac:dyDescent="0.25">
      <c r="A72" s="1" t="s">
        <v>28</v>
      </c>
      <c r="B72">
        <v>-111</v>
      </c>
      <c r="C72">
        <v>-22.65</v>
      </c>
      <c r="D72">
        <v>-50.46</v>
      </c>
      <c r="E72">
        <v>-22.72</v>
      </c>
      <c r="F72">
        <v>-50.96</v>
      </c>
    </row>
    <row r="73" spans="1:6" x14ac:dyDescent="0.25">
      <c r="A73" s="1" t="s">
        <v>28</v>
      </c>
      <c r="B73">
        <v>-110</v>
      </c>
      <c r="C73">
        <v>-21.95</v>
      </c>
      <c r="D73">
        <v>-32.71</v>
      </c>
      <c r="E73">
        <v>-21.98</v>
      </c>
      <c r="F73">
        <v>-33.18</v>
      </c>
    </row>
    <row r="74" spans="1:6" x14ac:dyDescent="0.25">
      <c r="A74" s="1" t="s">
        <v>28</v>
      </c>
      <c r="B74">
        <v>-109</v>
      </c>
      <c r="C74">
        <v>-21.26</v>
      </c>
      <c r="D74">
        <v>-14.6</v>
      </c>
      <c r="E74">
        <v>-21.33</v>
      </c>
      <c r="F74">
        <v>-15.46</v>
      </c>
    </row>
    <row r="75" spans="1:6" x14ac:dyDescent="0.25">
      <c r="A75" s="1" t="s">
        <v>28</v>
      </c>
      <c r="B75">
        <v>-108</v>
      </c>
      <c r="C75">
        <v>-20.86</v>
      </c>
      <c r="D75">
        <v>2.4</v>
      </c>
      <c r="E75">
        <v>-20.73</v>
      </c>
      <c r="F75">
        <v>1.56</v>
      </c>
    </row>
    <row r="76" spans="1:6" x14ac:dyDescent="0.25">
      <c r="A76" s="1" t="s">
        <v>28</v>
      </c>
      <c r="B76">
        <v>-107</v>
      </c>
      <c r="C76">
        <v>-20.38</v>
      </c>
      <c r="D76">
        <v>18.46</v>
      </c>
      <c r="E76">
        <v>-20.48</v>
      </c>
      <c r="F76">
        <v>17.39</v>
      </c>
    </row>
    <row r="77" spans="1:6" x14ac:dyDescent="0.25">
      <c r="A77" s="1" t="s">
        <v>28</v>
      </c>
      <c r="B77">
        <v>-106</v>
      </c>
      <c r="C77">
        <v>-20.239999999999998</v>
      </c>
      <c r="D77">
        <v>35.17</v>
      </c>
      <c r="E77">
        <v>-20.34</v>
      </c>
      <c r="F77">
        <v>34.58</v>
      </c>
    </row>
    <row r="78" spans="1:6" x14ac:dyDescent="0.25">
      <c r="A78" s="1" t="s">
        <v>28</v>
      </c>
      <c r="B78">
        <v>-105</v>
      </c>
      <c r="C78">
        <v>-20.29</v>
      </c>
      <c r="D78">
        <v>53.27</v>
      </c>
      <c r="E78">
        <v>-20.309999999999999</v>
      </c>
      <c r="F78">
        <v>52.98</v>
      </c>
    </row>
    <row r="79" spans="1:6" x14ac:dyDescent="0.25">
      <c r="A79" s="1" t="s">
        <v>28</v>
      </c>
      <c r="B79">
        <v>-104</v>
      </c>
      <c r="C79">
        <v>-20.350000000000001</v>
      </c>
      <c r="D79">
        <v>71.88</v>
      </c>
      <c r="E79">
        <v>-20.329999999999998</v>
      </c>
      <c r="F79">
        <v>71.7</v>
      </c>
    </row>
    <row r="80" spans="1:6" x14ac:dyDescent="0.25">
      <c r="A80" s="1" t="s">
        <v>28</v>
      </c>
      <c r="B80">
        <v>-103</v>
      </c>
      <c r="C80">
        <v>-20.27</v>
      </c>
      <c r="D80">
        <v>92.73</v>
      </c>
      <c r="E80">
        <v>-20.3</v>
      </c>
      <c r="F80">
        <v>91.44</v>
      </c>
    </row>
    <row r="81" spans="1:6" x14ac:dyDescent="0.25">
      <c r="A81" s="1" t="s">
        <v>28</v>
      </c>
      <c r="B81">
        <v>-102</v>
      </c>
      <c r="C81">
        <v>-19.93</v>
      </c>
      <c r="D81">
        <v>112.93</v>
      </c>
      <c r="E81">
        <v>-19.989999999999998</v>
      </c>
      <c r="F81">
        <v>111.95</v>
      </c>
    </row>
    <row r="82" spans="1:6" x14ac:dyDescent="0.25">
      <c r="A82" s="1" t="s">
        <v>28</v>
      </c>
      <c r="B82">
        <v>-101</v>
      </c>
      <c r="C82">
        <v>-19.52</v>
      </c>
      <c r="D82">
        <v>132.72</v>
      </c>
      <c r="E82">
        <v>-19.54</v>
      </c>
      <c r="F82">
        <v>131.99</v>
      </c>
    </row>
    <row r="83" spans="1:6" x14ac:dyDescent="0.25">
      <c r="A83" s="1" t="s">
        <v>28</v>
      </c>
      <c r="B83">
        <v>-100</v>
      </c>
      <c r="C83">
        <v>-19.02</v>
      </c>
      <c r="D83">
        <v>151.5</v>
      </c>
      <c r="E83">
        <v>-19.010000000000002</v>
      </c>
      <c r="F83">
        <v>150.15</v>
      </c>
    </row>
    <row r="84" spans="1:6" x14ac:dyDescent="0.25">
      <c r="A84" s="1" t="s">
        <v>28</v>
      </c>
      <c r="B84">
        <v>-99</v>
      </c>
      <c r="C84">
        <v>-18.47</v>
      </c>
      <c r="D84">
        <v>169.14</v>
      </c>
      <c r="E84">
        <v>-18.52</v>
      </c>
      <c r="F84">
        <v>167.61</v>
      </c>
    </row>
    <row r="85" spans="1:6" x14ac:dyDescent="0.25">
      <c r="A85" s="1" t="s">
        <v>28</v>
      </c>
      <c r="B85">
        <v>-98</v>
      </c>
      <c r="C85">
        <v>-18.16</v>
      </c>
      <c r="D85">
        <v>-175.46</v>
      </c>
      <c r="E85">
        <v>-18.18</v>
      </c>
      <c r="F85">
        <v>-175.7</v>
      </c>
    </row>
    <row r="86" spans="1:6" x14ac:dyDescent="0.25">
      <c r="A86" s="1" t="s">
        <v>28</v>
      </c>
      <c r="B86">
        <v>-97</v>
      </c>
      <c r="C86">
        <v>-17.96</v>
      </c>
      <c r="D86">
        <v>-159.4</v>
      </c>
      <c r="E86">
        <v>-17.989999999999998</v>
      </c>
      <c r="F86">
        <v>-160.63999999999999</v>
      </c>
    </row>
    <row r="87" spans="1:6" x14ac:dyDescent="0.25">
      <c r="A87" s="1" t="s">
        <v>28</v>
      </c>
      <c r="B87">
        <v>-96</v>
      </c>
      <c r="C87">
        <v>-17.93</v>
      </c>
      <c r="D87">
        <v>-143.31</v>
      </c>
      <c r="E87">
        <v>-17.920000000000002</v>
      </c>
      <c r="F87">
        <v>-143.96</v>
      </c>
    </row>
    <row r="88" spans="1:6" x14ac:dyDescent="0.25">
      <c r="A88" s="1" t="s">
        <v>28</v>
      </c>
      <c r="B88">
        <v>-95</v>
      </c>
      <c r="C88">
        <v>-18.079999999999998</v>
      </c>
      <c r="D88">
        <v>-127.8</v>
      </c>
      <c r="E88">
        <v>-18.14</v>
      </c>
      <c r="F88">
        <v>-128.35</v>
      </c>
    </row>
    <row r="89" spans="1:6" x14ac:dyDescent="0.25">
      <c r="A89" s="1" t="s">
        <v>28</v>
      </c>
      <c r="B89">
        <v>-94</v>
      </c>
      <c r="C89">
        <v>-18.2</v>
      </c>
      <c r="D89">
        <v>-109.73</v>
      </c>
      <c r="E89">
        <v>-18.32</v>
      </c>
      <c r="F89">
        <v>-111.07</v>
      </c>
    </row>
    <row r="90" spans="1:6" x14ac:dyDescent="0.25">
      <c r="A90" s="1" t="s">
        <v>28</v>
      </c>
      <c r="B90">
        <v>-93</v>
      </c>
      <c r="C90">
        <v>-18.37</v>
      </c>
      <c r="D90">
        <v>-91.03</v>
      </c>
      <c r="E90">
        <v>-18.41</v>
      </c>
      <c r="F90">
        <v>-92.22</v>
      </c>
    </row>
    <row r="91" spans="1:6" x14ac:dyDescent="0.25">
      <c r="A91" s="1" t="s">
        <v>28</v>
      </c>
      <c r="B91">
        <v>-92</v>
      </c>
      <c r="C91">
        <v>-18.45</v>
      </c>
      <c r="D91">
        <v>-73.180000000000007</v>
      </c>
      <c r="E91">
        <v>-18.510000000000002</v>
      </c>
      <c r="F91">
        <v>-73.48</v>
      </c>
    </row>
    <row r="92" spans="1:6" x14ac:dyDescent="0.25">
      <c r="A92" s="1" t="s">
        <v>28</v>
      </c>
      <c r="B92">
        <v>-91</v>
      </c>
      <c r="C92">
        <v>-18.54</v>
      </c>
      <c r="D92">
        <v>-54.73</v>
      </c>
      <c r="E92">
        <v>-18.66</v>
      </c>
      <c r="F92">
        <v>-55.35</v>
      </c>
    </row>
    <row r="93" spans="1:6" x14ac:dyDescent="0.25">
      <c r="A93" s="1" t="s">
        <v>28</v>
      </c>
      <c r="B93">
        <v>-90</v>
      </c>
      <c r="C93">
        <v>-18.7</v>
      </c>
      <c r="D93">
        <v>-35.14</v>
      </c>
      <c r="E93">
        <v>-18.77</v>
      </c>
      <c r="F93">
        <v>-35.74</v>
      </c>
    </row>
    <row r="94" spans="1:6" x14ac:dyDescent="0.25">
      <c r="A94" s="1" t="s">
        <v>28</v>
      </c>
      <c r="B94">
        <v>-89</v>
      </c>
      <c r="C94">
        <v>-18.79</v>
      </c>
      <c r="D94">
        <v>-14.02</v>
      </c>
      <c r="E94">
        <v>-18.79</v>
      </c>
      <c r="F94">
        <v>-13.77</v>
      </c>
    </row>
    <row r="95" spans="1:6" x14ac:dyDescent="0.25">
      <c r="A95" s="1" t="s">
        <v>28</v>
      </c>
      <c r="B95">
        <v>-88</v>
      </c>
      <c r="C95">
        <v>-18.57</v>
      </c>
      <c r="D95">
        <v>7.26</v>
      </c>
      <c r="E95">
        <v>-18.61</v>
      </c>
      <c r="F95">
        <v>6.7</v>
      </c>
    </row>
    <row r="96" spans="1:6" x14ac:dyDescent="0.25">
      <c r="A96" s="1" t="s">
        <v>28</v>
      </c>
      <c r="B96">
        <v>-87</v>
      </c>
      <c r="C96">
        <v>-18.05</v>
      </c>
      <c r="D96">
        <v>29.21</v>
      </c>
      <c r="E96">
        <v>-18.09</v>
      </c>
      <c r="F96">
        <v>28.25</v>
      </c>
    </row>
    <row r="97" spans="1:6" x14ac:dyDescent="0.25">
      <c r="A97" s="1" t="s">
        <v>28</v>
      </c>
      <c r="B97">
        <v>-86</v>
      </c>
      <c r="C97">
        <v>-17.260000000000002</v>
      </c>
      <c r="D97">
        <v>50.08</v>
      </c>
      <c r="E97">
        <v>-17.350000000000001</v>
      </c>
      <c r="F97">
        <v>48.65</v>
      </c>
    </row>
    <row r="98" spans="1:6" x14ac:dyDescent="0.25">
      <c r="A98" s="1" t="s">
        <v>28</v>
      </c>
      <c r="B98">
        <v>-85</v>
      </c>
      <c r="C98">
        <v>-16.350000000000001</v>
      </c>
      <c r="D98">
        <v>69.17</v>
      </c>
      <c r="E98">
        <v>-16.37</v>
      </c>
      <c r="F98">
        <v>67.709999999999994</v>
      </c>
    </row>
    <row r="99" spans="1:6" x14ac:dyDescent="0.25">
      <c r="A99" s="1" t="s">
        <v>28</v>
      </c>
      <c r="B99">
        <v>-84</v>
      </c>
      <c r="C99">
        <v>-15.46</v>
      </c>
      <c r="D99">
        <v>85.55</v>
      </c>
      <c r="E99">
        <v>-15.51</v>
      </c>
      <c r="F99">
        <v>84.57</v>
      </c>
    </row>
    <row r="100" spans="1:6" x14ac:dyDescent="0.25">
      <c r="A100" s="1" t="s">
        <v>28</v>
      </c>
      <c r="B100">
        <v>-83</v>
      </c>
      <c r="C100">
        <v>-14.72</v>
      </c>
      <c r="D100">
        <v>102.08</v>
      </c>
      <c r="E100">
        <v>-14.78</v>
      </c>
      <c r="F100">
        <v>101.01</v>
      </c>
    </row>
    <row r="101" spans="1:6" x14ac:dyDescent="0.25">
      <c r="A101" s="1" t="s">
        <v>28</v>
      </c>
      <c r="B101">
        <v>-82</v>
      </c>
      <c r="C101">
        <v>-14.16</v>
      </c>
      <c r="D101">
        <v>116.94</v>
      </c>
      <c r="E101">
        <v>-14.19</v>
      </c>
      <c r="F101">
        <v>116.49</v>
      </c>
    </row>
    <row r="102" spans="1:6" x14ac:dyDescent="0.25">
      <c r="A102" s="1" t="s">
        <v>28</v>
      </c>
      <c r="B102">
        <v>-81</v>
      </c>
      <c r="C102">
        <v>-13.67</v>
      </c>
      <c r="D102">
        <v>132.63999999999999</v>
      </c>
      <c r="E102">
        <v>-13.7</v>
      </c>
      <c r="F102">
        <v>132.16999999999999</v>
      </c>
    </row>
    <row r="103" spans="1:6" x14ac:dyDescent="0.25">
      <c r="A103" s="1" t="s">
        <v>28</v>
      </c>
      <c r="B103">
        <v>-80</v>
      </c>
      <c r="C103">
        <v>-13.26</v>
      </c>
      <c r="D103">
        <v>148.03</v>
      </c>
      <c r="E103">
        <v>-13.3</v>
      </c>
      <c r="F103">
        <v>146.71</v>
      </c>
    </row>
    <row r="104" spans="1:6" x14ac:dyDescent="0.25">
      <c r="A104" s="1" t="s">
        <v>28</v>
      </c>
      <c r="B104">
        <v>-79</v>
      </c>
      <c r="C104">
        <v>-12.83</v>
      </c>
      <c r="D104">
        <v>163.02000000000001</v>
      </c>
      <c r="E104">
        <v>-12.88</v>
      </c>
      <c r="F104">
        <v>162.36000000000001</v>
      </c>
    </row>
    <row r="105" spans="1:6" x14ac:dyDescent="0.25">
      <c r="A105" s="1" t="s">
        <v>28</v>
      </c>
      <c r="B105">
        <v>-78</v>
      </c>
      <c r="C105">
        <v>-12.39</v>
      </c>
      <c r="D105">
        <v>178.34</v>
      </c>
      <c r="E105">
        <v>-12.43</v>
      </c>
      <c r="F105">
        <v>177.18</v>
      </c>
    </row>
    <row r="106" spans="1:6" x14ac:dyDescent="0.25">
      <c r="A106" s="1" t="s">
        <v>28</v>
      </c>
      <c r="B106">
        <v>-77</v>
      </c>
      <c r="C106">
        <v>-12</v>
      </c>
      <c r="D106">
        <v>-167.44</v>
      </c>
      <c r="E106">
        <v>-12</v>
      </c>
      <c r="F106">
        <v>-167.48</v>
      </c>
    </row>
    <row r="107" spans="1:6" x14ac:dyDescent="0.25">
      <c r="A107" s="1" t="s">
        <v>28</v>
      </c>
      <c r="B107">
        <v>-76</v>
      </c>
      <c r="C107">
        <v>-11.61</v>
      </c>
      <c r="D107">
        <v>-152.56</v>
      </c>
      <c r="E107">
        <v>-11.67</v>
      </c>
      <c r="F107">
        <v>-152.96</v>
      </c>
    </row>
    <row r="108" spans="1:6" x14ac:dyDescent="0.25">
      <c r="A108" s="1" t="s">
        <v>28</v>
      </c>
      <c r="B108">
        <v>-75</v>
      </c>
      <c r="C108">
        <v>-11.24</v>
      </c>
      <c r="D108">
        <v>-137.58000000000001</v>
      </c>
      <c r="E108">
        <v>-11.25</v>
      </c>
      <c r="F108">
        <v>-137.76</v>
      </c>
    </row>
    <row r="109" spans="1:6" x14ac:dyDescent="0.25">
      <c r="A109" s="1" t="s">
        <v>28</v>
      </c>
      <c r="B109">
        <v>-74</v>
      </c>
      <c r="C109">
        <v>-10.87</v>
      </c>
      <c r="D109">
        <v>-123.22</v>
      </c>
      <c r="E109">
        <v>-10.88</v>
      </c>
      <c r="F109">
        <v>-122.38</v>
      </c>
    </row>
    <row r="110" spans="1:6" x14ac:dyDescent="0.25">
      <c r="A110" s="1" t="s">
        <v>28</v>
      </c>
      <c r="B110">
        <v>-73</v>
      </c>
      <c r="C110">
        <v>-10.52</v>
      </c>
      <c r="D110">
        <v>-108.28</v>
      </c>
      <c r="E110">
        <v>-10.49</v>
      </c>
      <c r="F110">
        <v>-106.98</v>
      </c>
    </row>
    <row r="111" spans="1:6" x14ac:dyDescent="0.25">
      <c r="A111" s="1" t="s">
        <v>28</v>
      </c>
      <c r="B111">
        <v>-72</v>
      </c>
      <c r="C111">
        <v>-10.1</v>
      </c>
      <c r="D111">
        <v>-93.23</v>
      </c>
      <c r="E111">
        <v>-10.15</v>
      </c>
      <c r="F111">
        <v>-92.61</v>
      </c>
    </row>
    <row r="112" spans="1:6" x14ac:dyDescent="0.25">
      <c r="A112" s="1" t="s">
        <v>28</v>
      </c>
      <c r="B112">
        <v>-71</v>
      </c>
      <c r="C112">
        <v>-9.7200000000000006</v>
      </c>
      <c r="D112">
        <v>-79.02</v>
      </c>
      <c r="E112">
        <v>-9.7200000000000006</v>
      </c>
      <c r="F112">
        <v>-78.13</v>
      </c>
    </row>
    <row r="113" spans="1:6" x14ac:dyDescent="0.25">
      <c r="A113" s="1" t="s">
        <v>28</v>
      </c>
      <c r="B113">
        <v>-70</v>
      </c>
      <c r="C113">
        <v>-9.2799999999999994</v>
      </c>
      <c r="D113">
        <v>-64.510000000000005</v>
      </c>
      <c r="E113">
        <v>-9.2899999999999991</v>
      </c>
      <c r="F113">
        <v>-64.069999999999993</v>
      </c>
    </row>
    <row r="114" spans="1:6" x14ac:dyDescent="0.25">
      <c r="A114" s="1" t="s">
        <v>28</v>
      </c>
      <c r="B114">
        <v>-69</v>
      </c>
      <c r="C114">
        <v>-8.93</v>
      </c>
      <c r="D114">
        <v>-50.58</v>
      </c>
      <c r="E114">
        <v>-8.9499999999999993</v>
      </c>
      <c r="F114">
        <v>-50.79</v>
      </c>
    </row>
    <row r="115" spans="1:6" x14ac:dyDescent="0.25">
      <c r="A115" s="1" t="s">
        <v>28</v>
      </c>
      <c r="B115">
        <v>-68</v>
      </c>
      <c r="C115">
        <v>-8.5299999999999994</v>
      </c>
      <c r="D115">
        <v>-36.630000000000003</v>
      </c>
      <c r="E115">
        <v>-8.5</v>
      </c>
      <c r="F115">
        <v>-36.6</v>
      </c>
    </row>
    <row r="116" spans="1:6" x14ac:dyDescent="0.25">
      <c r="A116" s="1" t="s">
        <v>28</v>
      </c>
      <c r="B116">
        <v>-67</v>
      </c>
      <c r="C116">
        <v>-8.16</v>
      </c>
      <c r="D116">
        <v>-22.99</v>
      </c>
      <c r="E116">
        <v>-8.18</v>
      </c>
      <c r="F116">
        <v>-23.63</v>
      </c>
    </row>
    <row r="117" spans="1:6" x14ac:dyDescent="0.25">
      <c r="A117" s="1" t="s">
        <v>28</v>
      </c>
      <c r="B117">
        <v>-66</v>
      </c>
      <c r="C117">
        <v>-7.84</v>
      </c>
      <c r="D117">
        <v>-9.84</v>
      </c>
      <c r="E117">
        <v>-7.85</v>
      </c>
      <c r="F117">
        <v>-10.24</v>
      </c>
    </row>
    <row r="118" spans="1:6" x14ac:dyDescent="0.25">
      <c r="A118" s="1" t="s">
        <v>28</v>
      </c>
      <c r="B118">
        <v>-65</v>
      </c>
      <c r="C118">
        <v>-7.51</v>
      </c>
      <c r="D118">
        <v>4.0599999999999996</v>
      </c>
      <c r="E118">
        <v>-7.52</v>
      </c>
      <c r="F118">
        <v>3.77</v>
      </c>
    </row>
    <row r="119" spans="1:6" x14ac:dyDescent="0.25">
      <c r="A119" s="1" t="s">
        <v>28</v>
      </c>
      <c r="B119">
        <v>-64</v>
      </c>
      <c r="C119">
        <v>-7.22</v>
      </c>
      <c r="D119">
        <v>17.29</v>
      </c>
      <c r="E119">
        <v>-7.25</v>
      </c>
      <c r="F119">
        <v>16.739999999999998</v>
      </c>
    </row>
    <row r="120" spans="1:6" x14ac:dyDescent="0.25">
      <c r="A120" s="1" t="s">
        <v>28</v>
      </c>
      <c r="B120">
        <v>-63</v>
      </c>
      <c r="C120">
        <v>-6.93</v>
      </c>
      <c r="D120">
        <v>30.36</v>
      </c>
      <c r="E120">
        <v>-7</v>
      </c>
      <c r="F120">
        <v>29.76</v>
      </c>
    </row>
    <row r="121" spans="1:6" x14ac:dyDescent="0.25">
      <c r="A121" s="1" t="s">
        <v>28</v>
      </c>
      <c r="B121">
        <v>-62</v>
      </c>
      <c r="C121">
        <v>-6.72</v>
      </c>
      <c r="D121">
        <v>43.04</v>
      </c>
      <c r="E121">
        <v>-6.72</v>
      </c>
      <c r="F121">
        <v>43.04</v>
      </c>
    </row>
    <row r="122" spans="1:6" x14ac:dyDescent="0.25">
      <c r="A122" s="1" t="s">
        <v>28</v>
      </c>
      <c r="B122">
        <v>-61</v>
      </c>
      <c r="C122">
        <v>-6.47</v>
      </c>
      <c r="D122">
        <v>56.44</v>
      </c>
      <c r="E122">
        <v>-6.49</v>
      </c>
      <c r="F122">
        <v>56.1</v>
      </c>
    </row>
    <row r="123" spans="1:6" x14ac:dyDescent="0.25">
      <c r="A123" s="1" t="s">
        <v>28</v>
      </c>
      <c r="B123">
        <v>-60</v>
      </c>
      <c r="C123">
        <v>-6.25</v>
      </c>
      <c r="D123">
        <v>68.819999999999993</v>
      </c>
      <c r="E123">
        <v>-6.3</v>
      </c>
      <c r="F123">
        <v>68.2</v>
      </c>
    </row>
    <row r="124" spans="1:6" x14ac:dyDescent="0.25">
      <c r="A124" s="1" t="s">
        <v>28</v>
      </c>
      <c r="B124">
        <v>-59</v>
      </c>
      <c r="C124">
        <v>-6.04</v>
      </c>
      <c r="D124">
        <v>81.53</v>
      </c>
      <c r="E124">
        <v>-6.05</v>
      </c>
      <c r="F124">
        <v>81.180000000000007</v>
      </c>
    </row>
    <row r="125" spans="1:6" x14ac:dyDescent="0.25">
      <c r="A125" s="1" t="s">
        <v>28</v>
      </c>
      <c r="B125">
        <v>-58</v>
      </c>
      <c r="C125">
        <v>-5.83</v>
      </c>
      <c r="D125">
        <v>93.97</v>
      </c>
      <c r="E125">
        <v>-5.85</v>
      </c>
      <c r="F125">
        <v>94.05</v>
      </c>
    </row>
    <row r="126" spans="1:6" x14ac:dyDescent="0.25">
      <c r="A126" s="1" t="s">
        <v>28</v>
      </c>
      <c r="B126">
        <v>-57</v>
      </c>
      <c r="C126">
        <v>-5.58</v>
      </c>
      <c r="D126">
        <v>107.07</v>
      </c>
      <c r="E126">
        <v>-5.61</v>
      </c>
      <c r="F126">
        <v>106.9</v>
      </c>
    </row>
    <row r="127" spans="1:6" x14ac:dyDescent="0.25">
      <c r="A127" s="1" t="s">
        <v>28</v>
      </c>
      <c r="B127">
        <v>-56</v>
      </c>
      <c r="C127">
        <v>-5.34</v>
      </c>
      <c r="D127">
        <v>119.04</v>
      </c>
      <c r="E127">
        <v>-5.37</v>
      </c>
      <c r="F127">
        <v>119.1</v>
      </c>
    </row>
    <row r="128" spans="1:6" x14ac:dyDescent="0.25">
      <c r="A128" s="1" t="s">
        <v>28</v>
      </c>
      <c r="B128">
        <v>-55</v>
      </c>
      <c r="C128">
        <v>-5.07</v>
      </c>
      <c r="D128">
        <v>131.74</v>
      </c>
      <c r="E128">
        <v>-5.1100000000000003</v>
      </c>
      <c r="F128">
        <v>131.08000000000001</v>
      </c>
    </row>
    <row r="129" spans="1:6" x14ac:dyDescent="0.25">
      <c r="A129" s="1" t="s">
        <v>28</v>
      </c>
      <c r="B129">
        <v>-54</v>
      </c>
      <c r="C129">
        <v>-4.82</v>
      </c>
      <c r="D129">
        <v>143.47999999999999</v>
      </c>
      <c r="E129">
        <v>-4.84</v>
      </c>
      <c r="F129">
        <v>143.22999999999999</v>
      </c>
    </row>
    <row r="130" spans="1:6" x14ac:dyDescent="0.25">
      <c r="A130" s="1" t="s">
        <v>28</v>
      </c>
      <c r="B130">
        <v>-53</v>
      </c>
      <c r="C130">
        <v>-4.5599999999999996</v>
      </c>
      <c r="D130">
        <v>155.75</v>
      </c>
      <c r="E130">
        <v>-4.59</v>
      </c>
      <c r="F130">
        <v>155.19</v>
      </c>
    </row>
    <row r="131" spans="1:6" x14ac:dyDescent="0.25">
      <c r="A131" s="1" t="s">
        <v>28</v>
      </c>
      <c r="B131">
        <v>-52</v>
      </c>
      <c r="C131">
        <v>-4.3600000000000003</v>
      </c>
      <c r="D131">
        <v>167.14</v>
      </c>
      <c r="E131">
        <v>-4.38</v>
      </c>
      <c r="F131">
        <v>166.41</v>
      </c>
    </row>
    <row r="132" spans="1:6" x14ac:dyDescent="0.25">
      <c r="A132" s="1" t="s">
        <v>28</v>
      </c>
      <c r="B132">
        <v>-51</v>
      </c>
      <c r="C132">
        <v>-4.2</v>
      </c>
      <c r="D132">
        <v>178.29</v>
      </c>
      <c r="E132">
        <v>-4.22</v>
      </c>
      <c r="F132">
        <v>177.6</v>
      </c>
    </row>
    <row r="133" spans="1:6" x14ac:dyDescent="0.25">
      <c r="A133" s="1" t="s">
        <v>28</v>
      </c>
      <c r="B133">
        <v>-50</v>
      </c>
      <c r="C133">
        <v>-4.09</v>
      </c>
      <c r="D133">
        <v>-170.9</v>
      </c>
      <c r="E133">
        <v>-4.0999999999999996</v>
      </c>
      <c r="F133">
        <v>-171.04</v>
      </c>
    </row>
    <row r="134" spans="1:6" x14ac:dyDescent="0.25">
      <c r="A134" s="1" t="s">
        <v>28</v>
      </c>
      <c r="B134">
        <v>-49</v>
      </c>
      <c r="C134">
        <v>-3.98</v>
      </c>
      <c r="D134">
        <v>-158.87</v>
      </c>
      <c r="E134">
        <v>-4.01</v>
      </c>
      <c r="F134">
        <v>-159.52000000000001</v>
      </c>
    </row>
    <row r="135" spans="1:6" x14ac:dyDescent="0.25">
      <c r="A135" s="1" t="s">
        <v>28</v>
      </c>
      <c r="B135">
        <v>-48</v>
      </c>
      <c r="C135">
        <v>-3.9</v>
      </c>
      <c r="D135">
        <v>-148.07</v>
      </c>
      <c r="E135">
        <v>-3.92</v>
      </c>
      <c r="F135">
        <v>-148.46</v>
      </c>
    </row>
    <row r="136" spans="1:6" x14ac:dyDescent="0.25">
      <c r="A136" s="1" t="s">
        <v>28</v>
      </c>
      <c r="B136">
        <v>-47</v>
      </c>
      <c r="C136">
        <v>-3.76</v>
      </c>
      <c r="D136">
        <v>-136.4</v>
      </c>
      <c r="E136">
        <v>-3.8</v>
      </c>
      <c r="F136">
        <v>-137.09</v>
      </c>
    </row>
    <row r="137" spans="1:6" x14ac:dyDescent="0.25">
      <c r="A137" s="1" t="s">
        <v>28</v>
      </c>
      <c r="B137">
        <v>-46</v>
      </c>
      <c r="C137">
        <v>-3.63</v>
      </c>
      <c r="D137">
        <v>-125.57</v>
      </c>
      <c r="E137">
        <v>-3.65</v>
      </c>
      <c r="F137">
        <v>-125.79</v>
      </c>
    </row>
    <row r="138" spans="1:6" x14ac:dyDescent="0.25">
      <c r="A138" s="1" t="s">
        <v>28</v>
      </c>
      <c r="B138">
        <v>-45</v>
      </c>
      <c r="C138">
        <v>-3.47</v>
      </c>
      <c r="D138">
        <v>-114.44</v>
      </c>
      <c r="E138">
        <v>-3.51</v>
      </c>
      <c r="F138">
        <v>-115.3</v>
      </c>
    </row>
    <row r="139" spans="1:6" x14ac:dyDescent="0.25">
      <c r="A139" s="1" t="s">
        <v>28</v>
      </c>
      <c r="B139">
        <v>-44</v>
      </c>
      <c r="C139">
        <v>-3.34</v>
      </c>
      <c r="D139">
        <v>-104.55</v>
      </c>
      <c r="E139">
        <v>-3.37</v>
      </c>
      <c r="F139">
        <v>-104.48</v>
      </c>
    </row>
    <row r="140" spans="1:6" x14ac:dyDescent="0.25">
      <c r="A140" s="1" t="s">
        <v>28</v>
      </c>
      <c r="B140">
        <v>-43</v>
      </c>
      <c r="C140">
        <v>-3.27</v>
      </c>
      <c r="D140">
        <v>-94.34</v>
      </c>
      <c r="E140">
        <v>-3.3</v>
      </c>
      <c r="F140">
        <v>-94.6</v>
      </c>
    </row>
    <row r="141" spans="1:6" x14ac:dyDescent="0.25">
      <c r="A141" s="1" t="s">
        <v>28</v>
      </c>
      <c r="B141">
        <v>-42</v>
      </c>
      <c r="C141">
        <v>-3.27</v>
      </c>
      <c r="D141">
        <v>-84.21</v>
      </c>
      <c r="E141">
        <v>-3.28</v>
      </c>
      <c r="F141">
        <v>-84.24</v>
      </c>
    </row>
    <row r="142" spans="1:6" x14ac:dyDescent="0.25">
      <c r="A142" s="1" t="s">
        <v>28</v>
      </c>
      <c r="B142">
        <v>-41</v>
      </c>
      <c r="C142">
        <v>-3.34</v>
      </c>
      <c r="D142">
        <v>-74.150000000000006</v>
      </c>
      <c r="E142">
        <v>-3.35</v>
      </c>
      <c r="F142">
        <v>-74.52</v>
      </c>
    </row>
    <row r="143" spans="1:6" x14ac:dyDescent="0.25">
      <c r="A143" s="1" t="s">
        <v>28</v>
      </c>
      <c r="B143">
        <v>-40</v>
      </c>
      <c r="C143">
        <v>-3.44</v>
      </c>
      <c r="D143">
        <v>-63.99</v>
      </c>
      <c r="E143">
        <v>-3.46</v>
      </c>
      <c r="F143">
        <v>-64.599999999999994</v>
      </c>
    </row>
    <row r="144" spans="1:6" x14ac:dyDescent="0.25">
      <c r="A144" s="1" t="s">
        <v>28</v>
      </c>
      <c r="B144">
        <v>-39</v>
      </c>
      <c r="C144">
        <v>-3.52</v>
      </c>
      <c r="D144">
        <v>-53.37</v>
      </c>
      <c r="E144">
        <v>-3.52</v>
      </c>
      <c r="F144">
        <v>-53.84</v>
      </c>
    </row>
    <row r="145" spans="1:6" x14ac:dyDescent="0.25">
      <c r="A145" s="1" t="s">
        <v>28</v>
      </c>
      <c r="B145">
        <v>-38</v>
      </c>
      <c r="C145">
        <v>-3.52</v>
      </c>
      <c r="D145">
        <v>-41.91</v>
      </c>
      <c r="E145">
        <v>-3.55</v>
      </c>
      <c r="F145">
        <v>-42.63</v>
      </c>
    </row>
    <row r="146" spans="1:6" x14ac:dyDescent="0.25">
      <c r="A146" s="1" t="s">
        <v>28</v>
      </c>
      <c r="B146">
        <v>-37</v>
      </c>
      <c r="C146">
        <v>-3.49</v>
      </c>
      <c r="D146">
        <v>-31.15</v>
      </c>
      <c r="E146">
        <v>-3.52</v>
      </c>
      <c r="F146">
        <v>-31.91</v>
      </c>
    </row>
    <row r="147" spans="1:6" x14ac:dyDescent="0.25">
      <c r="A147" s="1" t="s">
        <v>28</v>
      </c>
      <c r="B147">
        <v>-36</v>
      </c>
      <c r="C147">
        <v>-3.38</v>
      </c>
      <c r="D147">
        <v>-21.7</v>
      </c>
      <c r="E147">
        <v>-3.39</v>
      </c>
      <c r="F147">
        <v>-21.32</v>
      </c>
    </row>
    <row r="148" spans="1:6" x14ac:dyDescent="0.25">
      <c r="A148" s="1" t="s">
        <v>28</v>
      </c>
      <c r="B148">
        <v>-35</v>
      </c>
      <c r="C148">
        <v>-3.23</v>
      </c>
      <c r="D148">
        <v>-11.64</v>
      </c>
      <c r="E148">
        <v>-3.24</v>
      </c>
      <c r="F148">
        <v>-11.37</v>
      </c>
    </row>
    <row r="149" spans="1:6" x14ac:dyDescent="0.25">
      <c r="A149" s="1" t="s">
        <v>28</v>
      </c>
      <c r="B149">
        <v>-34</v>
      </c>
      <c r="C149">
        <v>-3.04</v>
      </c>
      <c r="D149">
        <v>-1.87</v>
      </c>
      <c r="E149">
        <v>-3.08</v>
      </c>
      <c r="F149">
        <v>-1.86</v>
      </c>
    </row>
    <row r="150" spans="1:6" x14ac:dyDescent="0.25">
      <c r="A150" s="1" t="s">
        <v>28</v>
      </c>
      <c r="B150">
        <v>-33</v>
      </c>
      <c r="C150">
        <v>-2.88</v>
      </c>
      <c r="D150">
        <v>8.0500000000000007</v>
      </c>
      <c r="E150">
        <v>-2.92</v>
      </c>
      <c r="F150">
        <v>7.86</v>
      </c>
    </row>
    <row r="151" spans="1:6" x14ac:dyDescent="0.25">
      <c r="A151" s="1" t="s">
        <v>28</v>
      </c>
      <c r="B151">
        <v>-32</v>
      </c>
      <c r="C151">
        <v>-2.81</v>
      </c>
      <c r="D151">
        <v>16.399999999999999</v>
      </c>
      <c r="E151">
        <v>-2.85</v>
      </c>
      <c r="F151">
        <v>15.75</v>
      </c>
    </row>
    <row r="152" spans="1:6" x14ac:dyDescent="0.25">
      <c r="A152" s="1" t="s">
        <v>28</v>
      </c>
      <c r="B152">
        <v>-31</v>
      </c>
      <c r="C152">
        <v>-2.76</v>
      </c>
      <c r="D152">
        <v>25.13</v>
      </c>
      <c r="E152">
        <v>-2.78</v>
      </c>
      <c r="F152">
        <v>24.47</v>
      </c>
    </row>
    <row r="153" spans="1:6" x14ac:dyDescent="0.25">
      <c r="A153" s="1" t="s">
        <v>28</v>
      </c>
      <c r="B153">
        <v>-30</v>
      </c>
      <c r="C153">
        <v>-2.7</v>
      </c>
      <c r="D153">
        <v>33.94</v>
      </c>
      <c r="E153">
        <v>-2.74</v>
      </c>
      <c r="F153">
        <v>33.31</v>
      </c>
    </row>
    <row r="154" spans="1:6" x14ac:dyDescent="0.25">
      <c r="A154" s="1" t="s">
        <v>28</v>
      </c>
      <c r="B154">
        <v>-29</v>
      </c>
      <c r="C154">
        <v>-2.67</v>
      </c>
      <c r="D154">
        <v>42.1</v>
      </c>
      <c r="E154">
        <v>-2.69</v>
      </c>
      <c r="F154">
        <v>41.8</v>
      </c>
    </row>
    <row r="155" spans="1:6" x14ac:dyDescent="0.25">
      <c r="A155" s="1" t="s">
        <v>28</v>
      </c>
      <c r="B155">
        <v>-28</v>
      </c>
      <c r="C155">
        <v>-2.61</v>
      </c>
      <c r="D155">
        <v>50.16</v>
      </c>
      <c r="E155">
        <v>-2.65</v>
      </c>
      <c r="F155">
        <v>49.87</v>
      </c>
    </row>
    <row r="156" spans="1:6" x14ac:dyDescent="0.25">
      <c r="A156" s="1" t="s">
        <v>28</v>
      </c>
      <c r="B156">
        <v>-27</v>
      </c>
      <c r="C156">
        <v>-2.5299999999999998</v>
      </c>
      <c r="D156">
        <v>57.93</v>
      </c>
      <c r="E156">
        <v>-2.59</v>
      </c>
      <c r="F156">
        <v>57.72</v>
      </c>
    </row>
    <row r="157" spans="1:6" x14ac:dyDescent="0.25">
      <c r="A157" s="1" t="s">
        <v>28</v>
      </c>
      <c r="B157">
        <v>-26</v>
      </c>
      <c r="C157">
        <v>-2.4500000000000002</v>
      </c>
      <c r="D157">
        <v>66.040000000000006</v>
      </c>
      <c r="E157">
        <v>-2.4900000000000002</v>
      </c>
      <c r="F157">
        <v>66.260000000000005</v>
      </c>
    </row>
    <row r="158" spans="1:6" x14ac:dyDescent="0.25">
      <c r="A158" s="1" t="s">
        <v>28</v>
      </c>
      <c r="B158">
        <v>-25</v>
      </c>
      <c r="C158">
        <v>-2.37</v>
      </c>
      <c r="D158">
        <v>73.38</v>
      </c>
      <c r="E158">
        <v>-2.4300000000000002</v>
      </c>
      <c r="F158">
        <v>73.239999999999995</v>
      </c>
    </row>
    <row r="159" spans="1:6" x14ac:dyDescent="0.25">
      <c r="A159" s="1" t="s">
        <v>28</v>
      </c>
      <c r="B159">
        <v>-24</v>
      </c>
      <c r="C159">
        <v>-2.31</v>
      </c>
      <c r="D159">
        <v>80.569999999999993</v>
      </c>
      <c r="E159">
        <v>-2.35</v>
      </c>
      <c r="F159">
        <v>80.52</v>
      </c>
    </row>
    <row r="160" spans="1:6" x14ac:dyDescent="0.25">
      <c r="A160" s="1" t="s">
        <v>28</v>
      </c>
      <c r="B160">
        <v>-23</v>
      </c>
      <c r="C160">
        <v>-2.2400000000000002</v>
      </c>
      <c r="D160">
        <v>87.52</v>
      </c>
      <c r="E160">
        <v>-2.2799999999999998</v>
      </c>
      <c r="F160">
        <v>86.98</v>
      </c>
    </row>
    <row r="161" spans="1:6" x14ac:dyDescent="0.25">
      <c r="A161" s="1" t="s">
        <v>28</v>
      </c>
      <c r="B161">
        <v>-22</v>
      </c>
      <c r="C161">
        <v>-2.17</v>
      </c>
      <c r="D161">
        <v>94.51</v>
      </c>
      <c r="E161">
        <v>-2.2000000000000002</v>
      </c>
      <c r="F161">
        <v>94.24</v>
      </c>
    </row>
    <row r="162" spans="1:6" x14ac:dyDescent="0.25">
      <c r="A162" s="1" t="s">
        <v>28</v>
      </c>
      <c r="B162">
        <v>-21</v>
      </c>
      <c r="C162">
        <v>-2.09</v>
      </c>
      <c r="D162">
        <v>101.84</v>
      </c>
      <c r="E162">
        <v>-2.12</v>
      </c>
      <c r="F162">
        <v>101.29</v>
      </c>
    </row>
    <row r="163" spans="1:6" x14ac:dyDescent="0.25">
      <c r="A163" s="1" t="s">
        <v>28</v>
      </c>
      <c r="B163">
        <v>-20</v>
      </c>
      <c r="C163">
        <v>-2.0099999999999998</v>
      </c>
      <c r="D163">
        <v>108.18</v>
      </c>
      <c r="E163">
        <v>-2.04</v>
      </c>
      <c r="F163">
        <v>107.96</v>
      </c>
    </row>
    <row r="164" spans="1:6" x14ac:dyDescent="0.25">
      <c r="A164" s="1" t="s">
        <v>28</v>
      </c>
      <c r="B164">
        <v>-19</v>
      </c>
      <c r="C164">
        <v>-1.93</v>
      </c>
      <c r="D164">
        <v>113.9</v>
      </c>
      <c r="E164">
        <v>-1.96</v>
      </c>
      <c r="F164">
        <v>113.57</v>
      </c>
    </row>
    <row r="165" spans="1:6" x14ac:dyDescent="0.25">
      <c r="A165" s="1" t="s">
        <v>28</v>
      </c>
      <c r="B165">
        <v>-18</v>
      </c>
      <c r="C165">
        <v>-1.85</v>
      </c>
      <c r="D165">
        <v>120.31</v>
      </c>
      <c r="E165">
        <v>-1.89</v>
      </c>
      <c r="F165">
        <v>119.87</v>
      </c>
    </row>
    <row r="166" spans="1:6" x14ac:dyDescent="0.25">
      <c r="A166" s="1" t="s">
        <v>28</v>
      </c>
      <c r="B166">
        <v>-17</v>
      </c>
      <c r="C166">
        <v>-1.76</v>
      </c>
      <c r="D166">
        <v>126.3</v>
      </c>
      <c r="E166">
        <v>-1.8</v>
      </c>
      <c r="F166">
        <v>125.85</v>
      </c>
    </row>
    <row r="167" spans="1:6" x14ac:dyDescent="0.25">
      <c r="A167" s="1" t="s">
        <v>28</v>
      </c>
      <c r="B167">
        <v>-16</v>
      </c>
      <c r="C167">
        <v>-1.67</v>
      </c>
      <c r="D167">
        <v>131.96</v>
      </c>
      <c r="E167">
        <v>-1.7</v>
      </c>
      <c r="F167">
        <v>131.57</v>
      </c>
    </row>
    <row r="168" spans="1:6" x14ac:dyDescent="0.25">
      <c r="A168" s="1" t="s">
        <v>28</v>
      </c>
      <c r="B168">
        <v>-15</v>
      </c>
      <c r="C168">
        <v>-1.56</v>
      </c>
      <c r="D168">
        <v>137.41999999999999</v>
      </c>
      <c r="E168">
        <v>-1.59</v>
      </c>
      <c r="F168">
        <v>136.65</v>
      </c>
    </row>
    <row r="169" spans="1:6" x14ac:dyDescent="0.25">
      <c r="A169" s="1" t="s">
        <v>28</v>
      </c>
      <c r="B169">
        <v>-14</v>
      </c>
      <c r="C169">
        <v>-1.43</v>
      </c>
      <c r="D169">
        <v>142.41999999999999</v>
      </c>
      <c r="E169">
        <v>-1.47</v>
      </c>
      <c r="F169">
        <v>141.88</v>
      </c>
    </row>
    <row r="170" spans="1:6" x14ac:dyDescent="0.25">
      <c r="A170" s="1" t="s">
        <v>28</v>
      </c>
      <c r="B170">
        <v>-13</v>
      </c>
      <c r="C170">
        <v>-1.31</v>
      </c>
      <c r="D170">
        <v>147.33000000000001</v>
      </c>
      <c r="E170">
        <v>-1.35</v>
      </c>
      <c r="F170">
        <v>146.49</v>
      </c>
    </row>
    <row r="171" spans="1:6" x14ac:dyDescent="0.25">
      <c r="A171" s="1" t="s">
        <v>28</v>
      </c>
      <c r="B171">
        <v>-12</v>
      </c>
      <c r="C171">
        <v>-1.19</v>
      </c>
      <c r="D171">
        <v>151.31</v>
      </c>
      <c r="E171">
        <v>-1.23</v>
      </c>
      <c r="F171">
        <v>150.72</v>
      </c>
    </row>
    <row r="172" spans="1:6" x14ac:dyDescent="0.25">
      <c r="A172" s="1" t="s">
        <v>28</v>
      </c>
      <c r="B172">
        <v>-11</v>
      </c>
      <c r="C172">
        <v>-1.07</v>
      </c>
      <c r="D172">
        <v>155.21</v>
      </c>
      <c r="E172">
        <v>-1.1100000000000001</v>
      </c>
      <c r="F172">
        <v>154.68</v>
      </c>
    </row>
    <row r="173" spans="1:6" x14ac:dyDescent="0.25">
      <c r="A173" s="1" t="s">
        <v>28</v>
      </c>
      <c r="B173">
        <v>-10</v>
      </c>
      <c r="C173">
        <v>-0.97</v>
      </c>
      <c r="D173">
        <v>159.13999999999999</v>
      </c>
      <c r="E173">
        <v>-1.01</v>
      </c>
      <c r="F173">
        <v>158.91</v>
      </c>
    </row>
    <row r="174" spans="1:6" x14ac:dyDescent="0.25">
      <c r="A174" s="1" t="s">
        <v>28</v>
      </c>
      <c r="B174">
        <v>-9</v>
      </c>
      <c r="C174">
        <v>-0.89</v>
      </c>
      <c r="D174">
        <v>162.80000000000001</v>
      </c>
      <c r="E174">
        <v>-0.92</v>
      </c>
      <c r="F174">
        <v>162.25</v>
      </c>
    </row>
    <row r="175" spans="1:6" x14ac:dyDescent="0.25">
      <c r="A175" s="1" t="s">
        <v>28</v>
      </c>
      <c r="B175">
        <v>-8</v>
      </c>
      <c r="C175">
        <v>-0.83</v>
      </c>
      <c r="D175">
        <v>166.03</v>
      </c>
      <c r="E175">
        <v>-0.87</v>
      </c>
      <c r="F175">
        <v>165.66</v>
      </c>
    </row>
    <row r="176" spans="1:6" x14ac:dyDescent="0.25">
      <c r="A176" s="1" t="s">
        <v>28</v>
      </c>
      <c r="B176">
        <v>-7</v>
      </c>
      <c r="C176">
        <v>-0.78</v>
      </c>
      <c r="D176">
        <v>169.36</v>
      </c>
      <c r="E176">
        <v>-0.82</v>
      </c>
      <c r="F176">
        <v>168.96</v>
      </c>
    </row>
    <row r="177" spans="1:6" x14ac:dyDescent="0.25">
      <c r="A177" s="1" t="s">
        <v>28</v>
      </c>
      <c r="B177">
        <v>-6</v>
      </c>
      <c r="C177">
        <v>-0.76</v>
      </c>
      <c r="D177">
        <v>172.62</v>
      </c>
      <c r="E177">
        <v>-0.8</v>
      </c>
      <c r="F177">
        <v>172.16</v>
      </c>
    </row>
    <row r="178" spans="1:6" x14ac:dyDescent="0.25">
      <c r="A178" s="1" t="s">
        <v>28</v>
      </c>
      <c r="B178">
        <v>-5</v>
      </c>
      <c r="C178">
        <v>-0.75</v>
      </c>
      <c r="D178">
        <v>175.39</v>
      </c>
      <c r="E178">
        <v>-0.78</v>
      </c>
      <c r="F178">
        <v>175.05</v>
      </c>
    </row>
    <row r="179" spans="1:6" x14ac:dyDescent="0.25">
      <c r="A179" s="1" t="s">
        <v>28</v>
      </c>
      <c r="B179">
        <v>-4</v>
      </c>
      <c r="C179">
        <v>-0.73</v>
      </c>
      <c r="D179">
        <v>178.37</v>
      </c>
      <c r="E179">
        <v>-0.78</v>
      </c>
      <c r="F179">
        <v>178.14</v>
      </c>
    </row>
    <row r="180" spans="1:6" x14ac:dyDescent="0.25">
      <c r="A180" s="1" t="s">
        <v>28</v>
      </c>
      <c r="B180">
        <v>-3</v>
      </c>
      <c r="C180">
        <v>-0.75</v>
      </c>
      <c r="D180">
        <v>-179.06</v>
      </c>
      <c r="E180">
        <v>-0.79</v>
      </c>
      <c r="F180">
        <v>-179.46</v>
      </c>
    </row>
    <row r="181" spans="1:6" x14ac:dyDescent="0.25">
      <c r="A181" s="1" t="s">
        <v>28</v>
      </c>
      <c r="B181">
        <v>-2</v>
      </c>
      <c r="C181">
        <v>-0.74</v>
      </c>
      <c r="D181">
        <v>-176.44</v>
      </c>
      <c r="E181">
        <v>-0.78</v>
      </c>
      <c r="F181">
        <v>-176.77</v>
      </c>
    </row>
    <row r="182" spans="1:6" x14ac:dyDescent="0.25">
      <c r="A182" s="1" t="s">
        <v>28</v>
      </c>
      <c r="B182">
        <v>-1</v>
      </c>
      <c r="C182">
        <v>-0.75</v>
      </c>
      <c r="D182">
        <v>-174.15</v>
      </c>
      <c r="E182">
        <v>-0.78</v>
      </c>
      <c r="F182">
        <v>-174.59</v>
      </c>
    </row>
    <row r="183" spans="1:6" x14ac:dyDescent="0.25">
      <c r="A183" s="1" t="s">
        <v>28</v>
      </c>
      <c r="B183">
        <v>0</v>
      </c>
      <c r="C183">
        <v>-0.73</v>
      </c>
      <c r="D183">
        <v>-172.24</v>
      </c>
      <c r="E183">
        <v>-0.77</v>
      </c>
      <c r="F183">
        <v>-172.54</v>
      </c>
    </row>
    <row r="184" spans="1:6" x14ac:dyDescent="0.25">
      <c r="A184" s="1" t="s">
        <v>28</v>
      </c>
      <c r="B184">
        <v>1</v>
      </c>
      <c r="C184">
        <v>-0.7</v>
      </c>
      <c r="D184">
        <v>-170.51</v>
      </c>
      <c r="E184">
        <v>-0.74</v>
      </c>
      <c r="F184">
        <v>-170.53</v>
      </c>
    </row>
    <row r="185" spans="1:6" x14ac:dyDescent="0.25">
      <c r="A185" s="1" t="s">
        <v>28</v>
      </c>
      <c r="B185">
        <v>2</v>
      </c>
      <c r="C185">
        <v>-0.65</v>
      </c>
      <c r="D185">
        <v>-168.77</v>
      </c>
      <c r="E185">
        <v>-0.69</v>
      </c>
      <c r="F185">
        <v>-168.57</v>
      </c>
    </row>
    <row r="186" spans="1:6" x14ac:dyDescent="0.25">
      <c r="A186" s="1" t="s">
        <v>28</v>
      </c>
      <c r="B186">
        <v>3</v>
      </c>
      <c r="C186">
        <v>-0.57999999999999996</v>
      </c>
      <c r="D186">
        <v>-167.38</v>
      </c>
      <c r="E186">
        <v>-0.62</v>
      </c>
      <c r="F186">
        <v>-167.35</v>
      </c>
    </row>
    <row r="187" spans="1:6" x14ac:dyDescent="0.25">
      <c r="A187" s="1" t="s">
        <v>28</v>
      </c>
      <c r="B187">
        <v>4</v>
      </c>
      <c r="C187">
        <v>-0.51</v>
      </c>
      <c r="D187">
        <v>-166.46</v>
      </c>
      <c r="E187">
        <v>-0.55000000000000004</v>
      </c>
      <c r="F187">
        <v>-166.46</v>
      </c>
    </row>
    <row r="188" spans="1:6" x14ac:dyDescent="0.25">
      <c r="A188" s="1" t="s">
        <v>28</v>
      </c>
      <c r="B188">
        <v>5</v>
      </c>
      <c r="C188">
        <v>-0.42</v>
      </c>
      <c r="D188">
        <v>-165.43</v>
      </c>
      <c r="E188">
        <v>-0.46</v>
      </c>
      <c r="F188">
        <v>-165.73</v>
      </c>
    </row>
    <row r="189" spans="1:6" x14ac:dyDescent="0.25">
      <c r="A189" s="1" t="s">
        <v>28</v>
      </c>
      <c r="B189">
        <v>6</v>
      </c>
      <c r="C189">
        <v>-0.32</v>
      </c>
      <c r="D189">
        <v>-164.26</v>
      </c>
      <c r="E189">
        <v>-0.37</v>
      </c>
      <c r="F189">
        <v>-165.04</v>
      </c>
    </row>
    <row r="190" spans="1:6" x14ac:dyDescent="0.25">
      <c r="A190" s="1" t="s">
        <v>28</v>
      </c>
      <c r="B190">
        <v>7</v>
      </c>
      <c r="C190">
        <v>-0.26</v>
      </c>
      <c r="D190">
        <v>-164.42</v>
      </c>
      <c r="E190">
        <v>-0.28999999999999998</v>
      </c>
      <c r="F190">
        <v>-164.82</v>
      </c>
    </row>
    <row r="191" spans="1:6" x14ac:dyDescent="0.25">
      <c r="A191" s="1" t="s">
        <v>28</v>
      </c>
      <c r="B191">
        <v>8</v>
      </c>
      <c r="C191">
        <v>-0.21</v>
      </c>
      <c r="D191">
        <v>-164.8</v>
      </c>
      <c r="E191">
        <v>-0.24</v>
      </c>
      <c r="F191">
        <v>-164.98</v>
      </c>
    </row>
    <row r="192" spans="1:6" x14ac:dyDescent="0.25">
      <c r="A192" s="1" t="s">
        <v>28</v>
      </c>
      <c r="B192">
        <v>9</v>
      </c>
      <c r="C192">
        <v>-0.15</v>
      </c>
      <c r="D192">
        <v>-164.79</v>
      </c>
      <c r="E192">
        <v>-0.19</v>
      </c>
      <c r="F192">
        <v>-165.1</v>
      </c>
    </row>
    <row r="193" spans="1:6" x14ac:dyDescent="0.25">
      <c r="A193" s="1" t="s">
        <v>28</v>
      </c>
      <c r="B193">
        <v>10</v>
      </c>
      <c r="C193">
        <v>-0.12</v>
      </c>
      <c r="D193">
        <v>-165.09</v>
      </c>
      <c r="E193">
        <v>-0.16</v>
      </c>
      <c r="F193">
        <v>-165.31</v>
      </c>
    </row>
    <row r="194" spans="1:6" x14ac:dyDescent="0.25">
      <c r="A194" s="1" t="s">
        <v>28</v>
      </c>
      <c r="B194">
        <v>11</v>
      </c>
      <c r="C194">
        <v>-0.1</v>
      </c>
      <c r="D194">
        <v>-165.8</v>
      </c>
      <c r="E194">
        <v>-0.14000000000000001</v>
      </c>
      <c r="F194">
        <v>-165.92</v>
      </c>
    </row>
    <row r="195" spans="1:6" x14ac:dyDescent="0.25">
      <c r="A195" s="1" t="s">
        <v>28</v>
      </c>
      <c r="B195">
        <v>12</v>
      </c>
      <c r="C195">
        <v>-0.11</v>
      </c>
      <c r="D195">
        <v>-166.91</v>
      </c>
      <c r="E195">
        <v>-0.15</v>
      </c>
      <c r="F195">
        <v>-167.15</v>
      </c>
    </row>
    <row r="196" spans="1:6" x14ac:dyDescent="0.25">
      <c r="A196" s="1" t="s">
        <v>28</v>
      </c>
      <c r="B196">
        <v>13</v>
      </c>
      <c r="C196">
        <v>-0.01</v>
      </c>
      <c r="D196">
        <v>-170.49</v>
      </c>
      <c r="E196">
        <v>-0.05</v>
      </c>
      <c r="F196">
        <v>-170.77</v>
      </c>
    </row>
    <row r="197" spans="1:6" x14ac:dyDescent="0.25">
      <c r="A197" s="1" t="s">
        <v>28</v>
      </c>
      <c r="B197">
        <v>14</v>
      </c>
      <c r="C197">
        <v>0</v>
      </c>
      <c r="D197">
        <v>-172.1</v>
      </c>
      <c r="E197">
        <v>-0.03</v>
      </c>
      <c r="F197">
        <v>-172.38</v>
      </c>
    </row>
    <row r="198" spans="1:6" x14ac:dyDescent="0.25">
      <c r="A198" s="1" t="s">
        <v>28</v>
      </c>
      <c r="B198">
        <v>15</v>
      </c>
      <c r="C198">
        <v>-0.04</v>
      </c>
      <c r="D198">
        <v>-173.78</v>
      </c>
      <c r="E198">
        <v>-0.06</v>
      </c>
      <c r="F198">
        <v>-174.1</v>
      </c>
    </row>
    <row r="199" spans="1:6" x14ac:dyDescent="0.25">
      <c r="A199" s="1" t="s">
        <v>28</v>
      </c>
      <c r="B199">
        <v>16</v>
      </c>
      <c r="C199">
        <v>-0.17</v>
      </c>
      <c r="D199">
        <v>-174.84</v>
      </c>
      <c r="E199">
        <v>-0.2</v>
      </c>
      <c r="F199">
        <v>-175.34</v>
      </c>
    </row>
    <row r="200" spans="1:6" x14ac:dyDescent="0.25">
      <c r="A200" s="1" t="s">
        <v>28</v>
      </c>
      <c r="B200">
        <v>17</v>
      </c>
      <c r="C200">
        <v>-0.25</v>
      </c>
      <c r="D200">
        <v>-175.78</v>
      </c>
      <c r="E200">
        <v>-0.28999999999999998</v>
      </c>
      <c r="F200">
        <v>-176.14</v>
      </c>
    </row>
    <row r="201" spans="1:6" x14ac:dyDescent="0.25">
      <c r="A201" s="1" t="s">
        <v>28</v>
      </c>
      <c r="B201">
        <v>18</v>
      </c>
      <c r="C201">
        <v>-0.27</v>
      </c>
      <c r="D201">
        <v>-177.98</v>
      </c>
      <c r="E201">
        <v>-0.32</v>
      </c>
      <c r="F201">
        <v>-178.34</v>
      </c>
    </row>
    <row r="202" spans="1:6" x14ac:dyDescent="0.25">
      <c r="A202" s="1" t="s">
        <v>28</v>
      </c>
      <c r="B202">
        <v>19</v>
      </c>
      <c r="C202">
        <v>-0.28999999999999998</v>
      </c>
      <c r="D202">
        <v>179.42</v>
      </c>
      <c r="E202">
        <v>-0.33</v>
      </c>
      <c r="F202">
        <v>179.22</v>
      </c>
    </row>
    <row r="203" spans="1:6" x14ac:dyDescent="0.25">
      <c r="A203" s="1" t="s">
        <v>28</v>
      </c>
      <c r="B203">
        <v>20</v>
      </c>
      <c r="C203">
        <v>-0.31</v>
      </c>
      <c r="D203">
        <v>176.27</v>
      </c>
      <c r="E203">
        <v>-0.36</v>
      </c>
      <c r="F203">
        <v>176.17</v>
      </c>
    </row>
    <row r="204" spans="1:6" x14ac:dyDescent="0.25">
      <c r="A204" s="1" t="s">
        <v>28</v>
      </c>
      <c r="B204">
        <v>21</v>
      </c>
      <c r="C204">
        <v>-0.35</v>
      </c>
      <c r="D204">
        <v>172.73</v>
      </c>
      <c r="E204">
        <v>-0.39</v>
      </c>
      <c r="F204">
        <v>172.4</v>
      </c>
    </row>
    <row r="205" spans="1:6" x14ac:dyDescent="0.25">
      <c r="A205" s="1" t="s">
        <v>28</v>
      </c>
      <c r="B205">
        <v>22</v>
      </c>
      <c r="C205">
        <v>-0.38</v>
      </c>
      <c r="D205">
        <v>169.19</v>
      </c>
      <c r="E205">
        <v>-0.43</v>
      </c>
      <c r="F205">
        <v>168.75</v>
      </c>
    </row>
    <row r="206" spans="1:6" x14ac:dyDescent="0.25">
      <c r="A206" s="1" t="s">
        <v>28</v>
      </c>
      <c r="B206">
        <v>23</v>
      </c>
      <c r="C206">
        <v>-0.44</v>
      </c>
      <c r="D206">
        <v>165</v>
      </c>
      <c r="E206">
        <v>-0.48</v>
      </c>
      <c r="F206">
        <v>164.84</v>
      </c>
    </row>
    <row r="207" spans="1:6" x14ac:dyDescent="0.25">
      <c r="A207" s="1" t="s">
        <v>28</v>
      </c>
      <c r="B207">
        <v>24</v>
      </c>
      <c r="C207">
        <v>-0.52</v>
      </c>
      <c r="D207">
        <v>161.01</v>
      </c>
      <c r="E207">
        <v>-0.55000000000000004</v>
      </c>
      <c r="F207">
        <v>160.94</v>
      </c>
    </row>
    <row r="208" spans="1:6" x14ac:dyDescent="0.25">
      <c r="A208" s="1" t="s">
        <v>28</v>
      </c>
      <c r="B208">
        <v>25</v>
      </c>
      <c r="C208">
        <v>-0.61</v>
      </c>
      <c r="D208">
        <v>156.76</v>
      </c>
      <c r="E208">
        <v>-0.66</v>
      </c>
      <c r="F208">
        <v>156.29</v>
      </c>
    </row>
    <row r="209" spans="1:6" x14ac:dyDescent="0.25">
      <c r="A209" s="1" t="s">
        <v>28</v>
      </c>
      <c r="B209">
        <v>26</v>
      </c>
      <c r="C209">
        <v>-0.76</v>
      </c>
      <c r="D209">
        <v>151.61000000000001</v>
      </c>
      <c r="E209">
        <v>-0.81</v>
      </c>
      <c r="F209">
        <v>151.46</v>
      </c>
    </row>
    <row r="210" spans="1:6" x14ac:dyDescent="0.25">
      <c r="A210" s="1" t="s">
        <v>28</v>
      </c>
      <c r="B210">
        <v>27</v>
      </c>
      <c r="C210">
        <v>-0.92</v>
      </c>
      <c r="D210">
        <v>146.72</v>
      </c>
      <c r="E210">
        <v>-0.95</v>
      </c>
      <c r="F210">
        <v>146.69</v>
      </c>
    </row>
    <row r="211" spans="1:6" x14ac:dyDescent="0.25">
      <c r="A211" s="1" t="s">
        <v>28</v>
      </c>
      <c r="B211">
        <v>28</v>
      </c>
      <c r="C211">
        <v>-1.1100000000000001</v>
      </c>
      <c r="D211">
        <v>141.13</v>
      </c>
      <c r="E211">
        <v>-1.1499999999999999</v>
      </c>
      <c r="F211">
        <v>141.04</v>
      </c>
    </row>
    <row r="212" spans="1:6" x14ac:dyDescent="0.25">
      <c r="A212" s="1" t="s">
        <v>28</v>
      </c>
      <c r="B212">
        <v>29</v>
      </c>
      <c r="C212">
        <v>-1.3</v>
      </c>
      <c r="D212">
        <v>136.47999999999999</v>
      </c>
      <c r="E212">
        <v>-1.34</v>
      </c>
      <c r="F212">
        <v>136.18</v>
      </c>
    </row>
    <row r="213" spans="1:6" x14ac:dyDescent="0.25">
      <c r="A213" s="1" t="s">
        <v>28</v>
      </c>
      <c r="B213">
        <v>30</v>
      </c>
      <c r="C213">
        <v>-1.54</v>
      </c>
      <c r="D213">
        <v>130.94999999999999</v>
      </c>
      <c r="E213">
        <v>-1.57</v>
      </c>
      <c r="F213">
        <v>130.63</v>
      </c>
    </row>
    <row r="214" spans="1:6" x14ac:dyDescent="0.25">
      <c r="A214" s="1" t="s">
        <v>28</v>
      </c>
      <c r="B214">
        <v>31</v>
      </c>
      <c r="C214">
        <v>-1.79</v>
      </c>
      <c r="D214">
        <v>124.99</v>
      </c>
      <c r="E214">
        <v>-1.82</v>
      </c>
      <c r="F214">
        <v>124.48</v>
      </c>
    </row>
    <row r="215" spans="1:6" x14ac:dyDescent="0.25">
      <c r="A215" s="1" t="s">
        <v>28</v>
      </c>
      <c r="B215">
        <v>32</v>
      </c>
      <c r="C215">
        <v>-2.02</v>
      </c>
      <c r="D215">
        <v>119.45</v>
      </c>
      <c r="E215">
        <v>-2.0699999999999998</v>
      </c>
      <c r="F215">
        <v>119.14</v>
      </c>
    </row>
    <row r="216" spans="1:6" x14ac:dyDescent="0.25">
      <c r="A216" s="1" t="s">
        <v>28</v>
      </c>
      <c r="B216">
        <v>33</v>
      </c>
      <c r="C216">
        <v>-2.2799999999999998</v>
      </c>
      <c r="D216">
        <v>112.97</v>
      </c>
      <c r="E216">
        <v>-2.3199999999999998</v>
      </c>
      <c r="F216">
        <v>113.05</v>
      </c>
    </row>
    <row r="217" spans="1:6" x14ac:dyDescent="0.25">
      <c r="A217" s="1" t="s">
        <v>28</v>
      </c>
      <c r="B217">
        <v>34</v>
      </c>
      <c r="C217">
        <v>-2.5299999999999998</v>
      </c>
      <c r="D217">
        <v>107.21</v>
      </c>
      <c r="E217">
        <v>-2.56</v>
      </c>
      <c r="F217">
        <v>107</v>
      </c>
    </row>
    <row r="218" spans="1:6" x14ac:dyDescent="0.25">
      <c r="A218" s="1" t="s">
        <v>28</v>
      </c>
      <c r="B218">
        <v>35</v>
      </c>
      <c r="C218">
        <v>-2.75</v>
      </c>
      <c r="D218">
        <v>100.86</v>
      </c>
      <c r="E218">
        <v>-2.8</v>
      </c>
      <c r="F218">
        <v>100.33</v>
      </c>
    </row>
    <row r="219" spans="1:6" x14ac:dyDescent="0.25">
      <c r="A219" s="1" t="s">
        <v>28</v>
      </c>
      <c r="B219">
        <v>36</v>
      </c>
      <c r="C219">
        <v>-2.97</v>
      </c>
      <c r="D219">
        <v>94.06</v>
      </c>
      <c r="E219">
        <v>-3.02</v>
      </c>
      <c r="F219">
        <v>93.68</v>
      </c>
    </row>
    <row r="220" spans="1:6" x14ac:dyDescent="0.25">
      <c r="A220" s="1" t="s">
        <v>28</v>
      </c>
      <c r="B220">
        <v>37</v>
      </c>
      <c r="C220">
        <v>-3.18</v>
      </c>
      <c r="D220">
        <v>87.2</v>
      </c>
      <c r="E220">
        <v>-3.2</v>
      </c>
      <c r="F220">
        <v>86.83</v>
      </c>
    </row>
    <row r="221" spans="1:6" x14ac:dyDescent="0.25">
      <c r="A221" s="1" t="s">
        <v>28</v>
      </c>
      <c r="B221">
        <v>38</v>
      </c>
      <c r="C221">
        <v>-3.36</v>
      </c>
      <c r="D221">
        <v>79.95</v>
      </c>
      <c r="E221">
        <v>-3.39</v>
      </c>
      <c r="F221">
        <v>79.5</v>
      </c>
    </row>
    <row r="222" spans="1:6" x14ac:dyDescent="0.25">
      <c r="A222" s="1" t="s">
        <v>28</v>
      </c>
      <c r="B222">
        <v>39</v>
      </c>
      <c r="C222">
        <v>-3.51</v>
      </c>
      <c r="D222">
        <v>72.349999999999994</v>
      </c>
      <c r="E222">
        <v>-3.55</v>
      </c>
      <c r="F222">
        <v>71.87</v>
      </c>
    </row>
    <row r="223" spans="1:6" x14ac:dyDescent="0.25">
      <c r="A223" s="1" t="s">
        <v>28</v>
      </c>
      <c r="B223">
        <v>40</v>
      </c>
      <c r="C223">
        <v>-3.64</v>
      </c>
      <c r="D223">
        <v>65.11</v>
      </c>
      <c r="E223">
        <v>-3.67</v>
      </c>
      <c r="F223">
        <v>64.72</v>
      </c>
    </row>
    <row r="224" spans="1:6" x14ac:dyDescent="0.25">
      <c r="A224" s="1" t="s">
        <v>28</v>
      </c>
      <c r="B224">
        <v>41</v>
      </c>
      <c r="C224">
        <v>-3.79</v>
      </c>
      <c r="D224">
        <v>56.7</v>
      </c>
      <c r="E224">
        <v>-3.82</v>
      </c>
      <c r="F224">
        <v>56.38</v>
      </c>
    </row>
    <row r="225" spans="1:6" x14ac:dyDescent="0.25">
      <c r="A225" s="1" t="s">
        <v>28</v>
      </c>
      <c r="B225">
        <v>42</v>
      </c>
      <c r="C225">
        <v>-3.9</v>
      </c>
      <c r="D225">
        <v>48.66</v>
      </c>
      <c r="E225">
        <v>-3.94</v>
      </c>
      <c r="F225">
        <v>48.08</v>
      </c>
    </row>
    <row r="226" spans="1:6" x14ac:dyDescent="0.25">
      <c r="A226" s="1" t="s">
        <v>28</v>
      </c>
      <c r="B226">
        <v>43</v>
      </c>
      <c r="C226">
        <v>-4.03</v>
      </c>
      <c r="D226">
        <v>39.770000000000003</v>
      </c>
      <c r="E226">
        <v>-4.08</v>
      </c>
      <c r="F226">
        <v>39.26</v>
      </c>
    </row>
    <row r="227" spans="1:6" x14ac:dyDescent="0.25">
      <c r="A227" s="1" t="s">
        <v>28</v>
      </c>
      <c r="B227">
        <v>44</v>
      </c>
      <c r="C227">
        <v>-4.16</v>
      </c>
      <c r="D227">
        <v>31.19</v>
      </c>
      <c r="E227">
        <v>-4.1900000000000004</v>
      </c>
      <c r="F227">
        <v>30.82</v>
      </c>
    </row>
    <row r="228" spans="1:6" x14ac:dyDescent="0.25">
      <c r="A228" s="1" t="s">
        <v>28</v>
      </c>
      <c r="B228">
        <v>45</v>
      </c>
      <c r="C228">
        <v>-4.2699999999999996</v>
      </c>
      <c r="D228">
        <v>22.29</v>
      </c>
      <c r="E228">
        <v>-4.32</v>
      </c>
      <c r="F228">
        <v>22.18</v>
      </c>
    </row>
    <row r="229" spans="1:6" x14ac:dyDescent="0.25">
      <c r="A229" s="1" t="s">
        <v>28</v>
      </c>
      <c r="B229">
        <v>46</v>
      </c>
      <c r="C229">
        <v>-4.42</v>
      </c>
      <c r="D229">
        <v>12.95</v>
      </c>
      <c r="E229">
        <v>-4.45</v>
      </c>
      <c r="F229">
        <v>13.12</v>
      </c>
    </row>
    <row r="230" spans="1:6" x14ac:dyDescent="0.25">
      <c r="A230" s="1" t="s">
        <v>28</v>
      </c>
      <c r="B230">
        <v>47</v>
      </c>
      <c r="C230">
        <v>-4.59</v>
      </c>
      <c r="D230">
        <v>3.09</v>
      </c>
      <c r="E230">
        <v>-4.63</v>
      </c>
      <c r="F230">
        <v>3.17</v>
      </c>
    </row>
    <row r="231" spans="1:6" x14ac:dyDescent="0.25">
      <c r="A231" s="1" t="s">
        <v>28</v>
      </c>
      <c r="B231">
        <v>48</v>
      </c>
      <c r="C231">
        <v>-4.76</v>
      </c>
      <c r="D231">
        <v>-6.32</v>
      </c>
      <c r="E231">
        <v>-4.8</v>
      </c>
      <c r="F231">
        <v>-6.5</v>
      </c>
    </row>
    <row r="232" spans="1:6" x14ac:dyDescent="0.25">
      <c r="A232" s="1" t="s">
        <v>28</v>
      </c>
      <c r="B232">
        <v>49</v>
      </c>
      <c r="C232">
        <v>-4.9800000000000004</v>
      </c>
      <c r="D232">
        <v>-16.59</v>
      </c>
      <c r="E232">
        <v>-5.01</v>
      </c>
      <c r="F232">
        <v>-16.350000000000001</v>
      </c>
    </row>
    <row r="233" spans="1:6" x14ac:dyDescent="0.25">
      <c r="A233" s="1" t="s">
        <v>28</v>
      </c>
      <c r="B233">
        <v>50</v>
      </c>
      <c r="C233">
        <v>-5.2</v>
      </c>
      <c r="D233">
        <v>-26.94</v>
      </c>
      <c r="E233">
        <v>-5.24</v>
      </c>
      <c r="F233">
        <v>-27.15</v>
      </c>
    </row>
    <row r="234" spans="1:6" x14ac:dyDescent="0.25">
      <c r="A234" s="1" t="s">
        <v>28</v>
      </c>
      <c r="B234">
        <v>51</v>
      </c>
      <c r="C234">
        <v>-5.5</v>
      </c>
      <c r="D234">
        <v>-38.57</v>
      </c>
      <c r="E234">
        <v>-5.53</v>
      </c>
      <c r="F234">
        <v>-38.44</v>
      </c>
    </row>
    <row r="235" spans="1:6" x14ac:dyDescent="0.25">
      <c r="A235" s="1" t="s">
        <v>28</v>
      </c>
      <c r="B235">
        <v>52</v>
      </c>
      <c r="C235">
        <v>-5.79</v>
      </c>
      <c r="D235">
        <v>-49.24</v>
      </c>
      <c r="E235">
        <v>-5.84</v>
      </c>
      <c r="F235">
        <v>-49.45</v>
      </c>
    </row>
    <row r="236" spans="1:6" x14ac:dyDescent="0.25">
      <c r="A236" s="1" t="s">
        <v>28</v>
      </c>
      <c r="B236">
        <v>53</v>
      </c>
      <c r="C236">
        <v>-6.11</v>
      </c>
      <c r="D236">
        <v>-59.82</v>
      </c>
      <c r="E236">
        <v>-6.14</v>
      </c>
      <c r="F236">
        <v>-59.89</v>
      </c>
    </row>
    <row r="237" spans="1:6" x14ac:dyDescent="0.25">
      <c r="A237" s="1" t="s">
        <v>28</v>
      </c>
      <c r="B237">
        <v>54</v>
      </c>
      <c r="C237">
        <v>-6.47</v>
      </c>
      <c r="D237">
        <v>-71.36</v>
      </c>
      <c r="E237">
        <v>-6.52</v>
      </c>
      <c r="F237">
        <v>-71.400000000000006</v>
      </c>
    </row>
    <row r="238" spans="1:6" x14ac:dyDescent="0.25">
      <c r="A238" s="1" t="s">
        <v>28</v>
      </c>
      <c r="B238">
        <v>55</v>
      </c>
      <c r="C238">
        <v>-6.88</v>
      </c>
      <c r="D238">
        <v>-83.34</v>
      </c>
      <c r="E238">
        <v>-6.92</v>
      </c>
      <c r="F238">
        <v>-83.55</v>
      </c>
    </row>
    <row r="239" spans="1:6" x14ac:dyDescent="0.25">
      <c r="A239" s="1" t="s">
        <v>28</v>
      </c>
      <c r="B239">
        <v>56</v>
      </c>
      <c r="C239">
        <v>-7.3</v>
      </c>
      <c r="D239">
        <v>-95.03</v>
      </c>
      <c r="E239">
        <v>-7.32</v>
      </c>
      <c r="F239">
        <v>-95.14</v>
      </c>
    </row>
    <row r="240" spans="1:6" x14ac:dyDescent="0.25">
      <c r="A240" s="1" t="s">
        <v>28</v>
      </c>
      <c r="B240">
        <v>57</v>
      </c>
      <c r="C240">
        <v>-7.7</v>
      </c>
      <c r="D240">
        <v>-106.5</v>
      </c>
      <c r="E240">
        <v>-7.74</v>
      </c>
      <c r="F240">
        <v>-107.36</v>
      </c>
    </row>
    <row r="241" spans="1:6" x14ac:dyDescent="0.25">
      <c r="A241" s="1" t="s">
        <v>28</v>
      </c>
      <c r="B241">
        <v>58</v>
      </c>
      <c r="C241">
        <v>-8.14</v>
      </c>
      <c r="D241">
        <v>-118.85</v>
      </c>
      <c r="E241">
        <v>-8.16</v>
      </c>
      <c r="F241">
        <v>-119.71</v>
      </c>
    </row>
    <row r="242" spans="1:6" x14ac:dyDescent="0.25">
      <c r="A242" s="1" t="s">
        <v>28</v>
      </c>
      <c r="B242">
        <v>59</v>
      </c>
      <c r="C242">
        <v>-8.58</v>
      </c>
      <c r="D242">
        <v>-131.44</v>
      </c>
      <c r="E242">
        <v>-8.6</v>
      </c>
      <c r="F242">
        <v>-132.54</v>
      </c>
    </row>
    <row r="243" spans="1:6" x14ac:dyDescent="0.25">
      <c r="A243" s="1" t="s">
        <v>28</v>
      </c>
      <c r="B243">
        <v>60</v>
      </c>
      <c r="C243">
        <v>-8.9700000000000006</v>
      </c>
      <c r="D243">
        <v>-143.35</v>
      </c>
      <c r="E243">
        <v>-9.01</v>
      </c>
      <c r="F243">
        <v>-144.47999999999999</v>
      </c>
    </row>
    <row r="244" spans="1:6" x14ac:dyDescent="0.25">
      <c r="A244" s="1" t="s">
        <v>28</v>
      </c>
      <c r="B244">
        <v>61</v>
      </c>
      <c r="C244">
        <v>-9.36</v>
      </c>
      <c r="D244">
        <v>-156.31</v>
      </c>
      <c r="E244">
        <v>-9.3800000000000008</v>
      </c>
      <c r="F244">
        <v>-156.83000000000001</v>
      </c>
    </row>
    <row r="245" spans="1:6" x14ac:dyDescent="0.25">
      <c r="A245" s="1" t="s">
        <v>28</v>
      </c>
      <c r="B245">
        <v>62</v>
      </c>
      <c r="C245">
        <v>-9.7200000000000006</v>
      </c>
      <c r="D245">
        <v>-169.3</v>
      </c>
      <c r="E245">
        <v>-9.76</v>
      </c>
      <c r="F245">
        <v>-169.47</v>
      </c>
    </row>
    <row r="246" spans="1:6" x14ac:dyDescent="0.25">
      <c r="A246" s="1" t="s">
        <v>28</v>
      </c>
      <c r="B246">
        <v>63</v>
      </c>
      <c r="C246">
        <v>-10.029999999999999</v>
      </c>
      <c r="D246">
        <v>178.41</v>
      </c>
      <c r="E246">
        <v>-10.09</v>
      </c>
      <c r="F246">
        <v>177.82</v>
      </c>
    </row>
    <row r="247" spans="1:6" x14ac:dyDescent="0.25">
      <c r="A247" s="1" t="s">
        <v>28</v>
      </c>
      <c r="B247">
        <v>64</v>
      </c>
      <c r="C247">
        <v>-10.33</v>
      </c>
      <c r="D247">
        <v>166.3</v>
      </c>
      <c r="E247">
        <v>-10.38</v>
      </c>
      <c r="F247">
        <v>165.7</v>
      </c>
    </row>
    <row r="248" spans="1:6" x14ac:dyDescent="0.25">
      <c r="A248" s="1" t="s">
        <v>28</v>
      </c>
      <c r="B248">
        <v>65</v>
      </c>
      <c r="C248">
        <v>-10.64</v>
      </c>
      <c r="D248">
        <v>153.33000000000001</v>
      </c>
      <c r="E248">
        <v>-10.67</v>
      </c>
      <c r="F248">
        <v>153.33000000000001</v>
      </c>
    </row>
    <row r="249" spans="1:6" x14ac:dyDescent="0.25">
      <c r="A249" s="1" t="s">
        <v>28</v>
      </c>
      <c r="B249">
        <v>66</v>
      </c>
      <c r="C249">
        <v>-10.92</v>
      </c>
      <c r="D249">
        <v>140.1</v>
      </c>
      <c r="E249">
        <v>-10.98</v>
      </c>
      <c r="F249">
        <v>139.97</v>
      </c>
    </row>
    <row r="250" spans="1:6" x14ac:dyDescent="0.25">
      <c r="A250" s="1" t="s">
        <v>28</v>
      </c>
      <c r="B250">
        <v>67</v>
      </c>
      <c r="C250">
        <v>-11.19</v>
      </c>
      <c r="D250">
        <v>127.2</v>
      </c>
      <c r="E250">
        <v>-11.23</v>
      </c>
      <c r="F250">
        <v>127.32</v>
      </c>
    </row>
    <row r="251" spans="1:6" x14ac:dyDescent="0.25">
      <c r="A251" s="1" t="s">
        <v>28</v>
      </c>
      <c r="B251">
        <v>68</v>
      </c>
      <c r="C251">
        <v>-11.39</v>
      </c>
      <c r="D251">
        <v>114.1</v>
      </c>
      <c r="E251">
        <v>-11.47</v>
      </c>
      <c r="F251">
        <v>113.96</v>
      </c>
    </row>
    <row r="252" spans="1:6" x14ac:dyDescent="0.25">
      <c r="A252" s="1" t="s">
        <v>28</v>
      </c>
      <c r="B252">
        <v>69</v>
      </c>
      <c r="C252">
        <v>-11.65</v>
      </c>
      <c r="D252">
        <v>101.31</v>
      </c>
      <c r="E252">
        <v>-11.7</v>
      </c>
      <c r="F252">
        <v>100.69</v>
      </c>
    </row>
    <row r="253" spans="1:6" x14ac:dyDescent="0.25">
      <c r="A253" s="1" t="s">
        <v>28</v>
      </c>
      <c r="B253">
        <v>70</v>
      </c>
      <c r="C253">
        <v>-11.86</v>
      </c>
      <c r="D253">
        <v>88.1</v>
      </c>
      <c r="E253">
        <v>-11.92</v>
      </c>
      <c r="F253">
        <v>87.41</v>
      </c>
    </row>
    <row r="254" spans="1:6" x14ac:dyDescent="0.25">
      <c r="A254" s="1" t="s">
        <v>28</v>
      </c>
      <c r="B254">
        <v>71</v>
      </c>
      <c r="C254">
        <v>-12.07</v>
      </c>
      <c r="D254">
        <v>74.59</v>
      </c>
      <c r="E254">
        <v>-12.12</v>
      </c>
      <c r="F254">
        <v>74.27</v>
      </c>
    </row>
    <row r="255" spans="1:6" x14ac:dyDescent="0.25">
      <c r="A255" s="1" t="s">
        <v>28</v>
      </c>
      <c r="B255">
        <v>72</v>
      </c>
      <c r="C255">
        <v>-12.29</v>
      </c>
      <c r="D255">
        <v>61.92</v>
      </c>
      <c r="E255">
        <v>-12.36</v>
      </c>
      <c r="F255">
        <v>61.61</v>
      </c>
    </row>
    <row r="256" spans="1:6" x14ac:dyDescent="0.25">
      <c r="A256" s="1" t="s">
        <v>28</v>
      </c>
      <c r="B256">
        <v>73</v>
      </c>
      <c r="C256">
        <v>-12.54</v>
      </c>
      <c r="D256">
        <v>48.57</v>
      </c>
      <c r="E256">
        <v>-12.61</v>
      </c>
      <c r="F256">
        <v>48.42</v>
      </c>
    </row>
    <row r="257" spans="1:6" x14ac:dyDescent="0.25">
      <c r="A257" s="1" t="s">
        <v>28</v>
      </c>
      <c r="B257">
        <v>74</v>
      </c>
      <c r="C257">
        <v>-12.83</v>
      </c>
      <c r="D257">
        <v>34.979999999999997</v>
      </c>
      <c r="E257">
        <v>-12.89</v>
      </c>
      <c r="F257">
        <v>34.56</v>
      </c>
    </row>
    <row r="258" spans="1:6" x14ac:dyDescent="0.25">
      <c r="A258" s="1" t="s">
        <v>28</v>
      </c>
      <c r="B258">
        <v>75</v>
      </c>
      <c r="C258">
        <v>-13.08</v>
      </c>
      <c r="D258">
        <v>21.49</v>
      </c>
      <c r="E258">
        <v>-13.12</v>
      </c>
      <c r="F258">
        <v>21.68</v>
      </c>
    </row>
    <row r="259" spans="1:6" x14ac:dyDescent="0.25">
      <c r="A259" s="1" t="s">
        <v>28</v>
      </c>
      <c r="B259">
        <v>76</v>
      </c>
      <c r="C259">
        <v>-13.32</v>
      </c>
      <c r="D259">
        <v>8.2200000000000006</v>
      </c>
      <c r="E259">
        <v>-13.37</v>
      </c>
      <c r="F259">
        <v>8.14</v>
      </c>
    </row>
    <row r="260" spans="1:6" x14ac:dyDescent="0.25">
      <c r="A260" s="1" t="s">
        <v>28</v>
      </c>
      <c r="B260">
        <v>77</v>
      </c>
      <c r="C260">
        <v>-13.6</v>
      </c>
      <c r="D260">
        <v>-5.28</v>
      </c>
      <c r="E260">
        <v>-13.6</v>
      </c>
      <c r="F260">
        <v>-5.66</v>
      </c>
    </row>
    <row r="261" spans="1:6" x14ac:dyDescent="0.25">
      <c r="A261" s="1" t="s">
        <v>28</v>
      </c>
      <c r="B261">
        <v>78</v>
      </c>
      <c r="C261">
        <v>-13.84</v>
      </c>
      <c r="D261">
        <v>-19.02</v>
      </c>
      <c r="E261">
        <v>-13.87</v>
      </c>
      <c r="F261">
        <v>-19.57</v>
      </c>
    </row>
    <row r="262" spans="1:6" x14ac:dyDescent="0.25">
      <c r="A262" s="1" t="s">
        <v>28</v>
      </c>
      <c r="B262">
        <v>79</v>
      </c>
      <c r="C262">
        <v>-14.09</v>
      </c>
      <c r="D262">
        <v>-33.659999999999997</v>
      </c>
      <c r="E262">
        <v>-14.12</v>
      </c>
      <c r="F262">
        <v>-33.86</v>
      </c>
    </row>
    <row r="263" spans="1:6" x14ac:dyDescent="0.25">
      <c r="A263" s="1" t="s">
        <v>28</v>
      </c>
      <c r="B263">
        <v>80</v>
      </c>
      <c r="C263">
        <v>-14.33</v>
      </c>
      <c r="D263">
        <v>-47.4</v>
      </c>
      <c r="E263">
        <v>-14.4</v>
      </c>
      <c r="F263">
        <v>-48.06</v>
      </c>
    </row>
    <row r="264" spans="1:6" x14ac:dyDescent="0.25">
      <c r="A264" s="1" t="s">
        <v>28</v>
      </c>
      <c r="B264">
        <v>81</v>
      </c>
      <c r="C264">
        <v>-14.65</v>
      </c>
      <c r="D264">
        <v>-62.67</v>
      </c>
      <c r="E264">
        <v>-14.66</v>
      </c>
      <c r="F264">
        <v>-62.75</v>
      </c>
    </row>
    <row r="265" spans="1:6" x14ac:dyDescent="0.25">
      <c r="A265" s="1" t="s">
        <v>28</v>
      </c>
      <c r="B265">
        <v>82</v>
      </c>
      <c r="C265">
        <v>-14.86</v>
      </c>
      <c r="D265">
        <v>-78.33</v>
      </c>
      <c r="E265">
        <v>-14.92</v>
      </c>
      <c r="F265">
        <v>-78.819999999999993</v>
      </c>
    </row>
    <row r="266" spans="1:6" x14ac:dyDescent="0.25">
      <c r="A266" s="1" t="s">
        <v>28</v>
      </c>
      <c r="B266">
        <v>83</v>
      </c>
      <c r="C266">
        <v>-15.07</v>
      </c>
      <c r="D266">
        <v>-94.25</v>
      </c>
      <c r="E266">
        <v>-15.12</v>
      </c>
      <c r="F266">
        <v>-94.19</v>
      </c>
    </row>
    <row r="267" spans="1:6" x14ac:dyDescent="0.25">
      <c r="A267" s="1" t="s">
        <v>28</v>
      </c>
      <c r="B267">
        <v>84</v>
      </c>
      <c r="C267">
        <v>-15.25</v>
      </c>
      <c r="D267">
        <v>-110.59</v>
      </c>
      <c r="E267">
        <v>-15.31</v>
      </c>
      <c r="F267">
        <v>-110.58</v>
      </c>
    </row>
    <row r="268" spans="1:6" x14ac:dyDescent="0.25">
      <c r="A268" s="1" t="s">
        <v>28</v>
      </c>
      <c r="B268">
        <v>85</v>
      </c>
      <c r="C268">
        <v>-15.37</v>
      </c>
      <c r="D268">
        <v>-126.92</v>
      </c>
      <c r="E268">
        <v>-15.38</v>
      </c>
      <c r="F268">
        <v>-127.32</v>
      </c>
    </row>
    <row r="269" spans="1:6" x14ac:dyDescent="0.25">
      <c r="A269" s="1" t="s">
        <v>28</v>
      </c>
      <c r="B269">
        <v>86</v>
      </c>
      <c r="C269">
        <v>-15.37</v>
      </c>
      <c r="D269">
        <v>-143.44</v>
      </c>
      <c r="E269">
        <v>-15.42</v>
      </c>
      <c r="F269">
        <v>-143.88</v>
      </c>
    </row>
    <row r="270" spans="1:6" x14ac:dyDescent="0.25">
      <c r="A270" s="1" t="s">
        <v>28</v>
      </c>
      <c r="B270">
        <v>87</v>
      </c>
      <c r="C270">
        <v>-15.39</v>
      </c>
      <c r="D270">
        <v>-160.68</v>
      </c>
      <c r="E270">
        <v>-15.39</v>
      </c>
      <c r="F270">
        <v>-160.72999999999999</v>
      </c>
    </row>
    <row r="271" spans="1:6" x14ac:dyDescent="0.25">
      <c r="A271" s="1" t="s">
        <v>28</v>
      </c>
      <c r="B271">
        <v>88</v>
      </c>
      <c r="C271">
        <v>-15.27</v>
      </c>
      <c r="D271">
        <v>-176.45</v>
      </c>
      <c r="E271">
        <v>-15.3</v>
      </c>
      <c r="F271">
        <v>-176.49</v>
      </c>
    </row>
    <row r="272" spans="1:6" x14ac:dyDescent="0.25">
      <c r="A272" s="1" t="s">
        <v>28</v>
      </c>
      <c r="B272">
        <v>89</v>
      </c>
      <c r="C272">
        <v>-15.19</v>
      </c>
      <c r="D272">
        <v>168</v>
      </c>
      <c r="E272">
        <v>-15.23</v>
      </c>
      <c r="F272">
        <v>167.86</v>
      </c>
    </row>
    <row r="273" spans="1:6" x14ac:dyDescent="0.25">
      <c r="A273" s="1" t="s">
        <v>28</v>
      </c>
      <c r="B273">
        <v>90</v>
      </c>
      <c r="C273">
        <v>-15.2</v>
      </c>
      <c r="D273">
        <v>152.24</v>
      </c>
      <c r="E273">
        <v>-15.23</v>
      </c>
      <c r="F273">
        <v>151.93</v>
      </c>
    </row>
    <row r="274" spans="1:6" x14ac:dyDescent="0.25">
      <c r="A274" s="1" t="s">
        <v>28</v>
      </c>
      <c r="B274">
        <v>91</v>
      </c>
      <c r="C274">
        <v>-15.26</v>
      </c>
      <c r="D274">
        <v>137.22</v>
      </c>
      <c r="E274">
        <v>-15.26</v>
      </c>
      <c r="F274">
        <v>137.55000000000001</v>
      </c>
    </row>
    <row r="275" spans="1:6" x14ac:dyDescent="0.25">
      <c r="A275" s="1" t="s">
        <v>28</v>
      </c>
      <c r="B275">
        <v>92</v>
      </c>
      <c r="C275">
        <v>-15.38</v>
      </c>
      <c r="D275">
        <v>121.92</v>
      </c>
      <c r="E275">
        <v>-15.43</v>
      </c>
      <c r="F275">
        <v>122.02</v>
      </c>
    </row>
    <row r="276" spans="1:6" x14ac:dyDescent="0.25">
      <c r="A276" s="1" t="s">
        <v>28</v>
      </c>
      <c r="B276">
        <v>93</v>
      </c>
      <c r="C276">
        <v>-15.55</v>
      </c>
      <c r="D276">
        <v>105.77</v>
      </c>
      <c r="E276">
        <v>-15.58</v>
      </c>
      <c r="F276">
        <v>106.16</v>
      </c>
    </row>
    <row r="277" spans="1:6" x14ac:dyDescent="0.25">
      <c r="A277" s="1" t="s">
        <v>28</v>
      </c>
      <c r="B277">
        <v>94</v>
      </c>
      <c r="C277">
        <v>-15.7</v>
      </c>
      <c r="D277">
        <v>89.27</v>
      </c>
      <c r="E277">
        <v>-15.77</v>
      </c>
      <c r="F277">
        <v>89.19</v>
      </c>
    </row>
    <row r="278" spans="1:6" x14ac:dyDescent="0.25">
      <c r="A278" s="1" t="s">
        <v>28</v>
      </c>
      <c r="B278">
        <v>95</v>
      </c>
      <c r="C278">
        <v>-15.74</v>
      </c>
      <c r="D278">
        <v>72.430000000000007</v>
      </c>
      <c r="E278">
        <v>-15.82</v>
      </c>
      <c r="F278">
        <v>72.650000000000006</v>
      </c>
    </row>
    <row r="279" spans="1:6" x14ac:dyDescent="0.25">
      <c r="A279" s="1" t="s">
        <v>28</v>
      </c>
      <c r="B279">
        <v>96</v>
      </c>
      <c r="C279">
        <v>-15.74</v>
      </c>
      <c r="D279">
        <v>56.09</v>
      </c>
      <c r="E279">
        <v>-15.85</v>
      </c>
      <c r="F279">
        <v>56.09</v>
      </c>
    </row>
    <row r="280" spans="1:6" x14ac:dyDescent="0.25">
      <c r="A280" s="1" t="s">
        <v>28</v>
      </c>
      <c r="B280">
        <v>97</v>
      </c>
      <c r="C280">
        <v>-15.73</v>
      </c>
      <c r="D280">
        <v>39.799999999999997</v>
      </c>
      <c r="E280">
        <v>-15.76</v>
      </c>
      <c r="F280">
        <v>40.369999999999997</v>
      </c>
    </row>
    <row r="281" spans="1:6" x14ac:dyDescent="0.25">
      <c r="A281" s="1" t="s">
        <v>28</v>
      </c>
      <c r="B281">
        <v>98</v>
      </c>
      <c r="C281">
        <v>-15.71</v>
      </c>
      <c r="D281">
        <v>23.82</v>
      </c>
      <c r="E281">
        <v>-15.76</v>
      </c>
      <c r="F281">
        <v>23.86</v>
      </c>
    </row>
    <row r="282" spans="1:6" x14ac:dyDescent="0.25">
      <c r="A282" s="1" t="s">
        <v>28</v>
      </c>
      <c r="B282">
        <v>99</v>
      </c>
      <c r="C282">
        <v>-15.72</v>
      </c>
      <c r="D282">
        <v>7.47</v>
      </c>
      <c r="E282">
        <v>-15.78</v>
      </c>
      <c r="F282">
        <v>7.29</v>
      </c>
    </row>
    <row r="283" spans="1:6" x14ac:dyDescent="0.25">
      <c r="A283" s="1" t="s">
        <v>28</v>
      </c>
      <c r="B283">
        <v>100</v>
      </c>
      <c r="C283">
        <v>-15.69</v>
      </c>
      <c r="D283">
        <v>-8.17</v>
      </c>
      <c r="E283">
        <v>-15.73</v>
      </c>
      <c r="F283">
        <v>-8.51</v>
      </c>
    </row>
    <row r="284" spans="1:6" x14ac:dyDescent="0.25">
      <c r="A284" s="1" t="s">
        <v>28</v>
      </c>
      <c r="B284">
        <v>101</v>
      </c>
      <c r="C284">
        <v>-15.69</v>
      </c>
      <c r="D284">
        <v>-24.12</v>
      </c>
      <c r="E284">
        <v>-15.7</v>
      </c>
      <c r="F284">
        <v>-23.56</v>
      </c>
    </row>
    <row r="285" spans="1:6" x14ac:dyDescent="0.25">
      <c r="A285" s="1" t="s">
        <v>28</v>
      </c>
      <c r="B285">
        <v>102</v>
      </c>
      <c r="C285">
        <v>-15.67</v>
      </c>
      <c r="D285">
        <v>-39.33</v>
      </c>
      <c r="E285">
        <v>-15.71</v>
      </c>
      <c r="F285">
        <v>-39.68</v>
      </c>
    </row>
    <row r="286" spans="1:6" x14ac:dyDescent="0.25">
      <c r="A286" s="1" t="s">
        <v>28</v>
      </c>
      <c r="B286">
        <v>103</v>
      </c>
      <c r="C286">
        <v>-15.79</v>
      </c>
      <c r="D286">
        <v>-55.4</v>
      </c>
      <c r="E286">
        <v>-15.76</v>
      </c>
      <c r="F286">
        <v>-55.4</v>
      </c>
    </row>
    <row r="287" spans="1:6" x14ac:dyDescent="0.25">
      <c r="A287" s="1" t="s">
        <v>28</v>
      </c>
      <c r="B287">
        <v>104</v>
      </c>
      <c r="C287">
        <v>-15.89</v>
      </c>
      <c r="D287">
        <v>-70.87</v>
      </c>
      <c r="E287">
        <v>-15.91</v>
      </c>
      <c r="F287">
        <v>-70.87</v>
      </c>
    </row>
    <row r="288" spans="1:6" x14ac:dyDescent="0.25">
      <c r="A288" s="1" t="s">
        <v>28</v>
      </c>
      <c r="B288">
        <v>105</v>
      </c>
      <c r="C288">
        <v>-16</v>
      </c>
      <c r="D288">
        <v>-87.1</v>
      </c>
      <c r="E288">
        <v>-16.04</v>
      </c>
      <c r="F288">
        <v>-87.3</v>
      </c>
    </row>
    <row r="289" spans="1:6" x14ac:dyDescent="0.25">
      <c r="A289" s="1" t="s">
        <v>28</v>
      </c>
      <c r="B289">
        <v>106</v>
      </c>
      <c r="C289">
        <v>-16.13</v>
      </c>
      <c r="D289">
        <v>-104.17</v>
      </c>
      <c r="E289">
        <v>-16.18</v>
      </c>
      <c r="F289">
        <v>-104.4</v>
      </c>
    </row>
    <row r="290" spans="1:6" x14ac:dyDescent="0.25">
      <c r="A290" s="1" t="s">
        <v>28</v>
      </c>
      <c r="B290">
        <v>107</v>
      </c>
      <c r="C290">
        <v>-16.12</v>
      </c>
      <c r="D290">
        <v>-122.11</v>
      </c>
      <c r="E290">
        <v>-16.14</v>
      </c>
      <c r="F290">
        <v>-122.05</v>
      </c>
    </row>
    <row r="291" spans="1:6" x14ac:dyDescent="0.25">
      <c r="A291" s="1" t="s">
        <v>28</v>
      </c>
      <c r="B291">
        <v>108</v>
      </c>
      <c r="C291">
        <v>-16.05</v>
      </c>
      <c r="D291">
        <v>-138.94</v>
      </c>
      <c r="E291">
        <v>-16.03</v>
      </c>
      <c r="F291">
        <v>-139.35</v>
      </c>
    </row>
    <row r="292" spans="1:6" x14ac:dyDescent="0.25">
      <c r="A292" s="1" t="s">
        <v>28</v>
      </c>
      <c r="B292">
        <v>109</v>
      </c>
      <c r="C292">
        <v>-15.85</v>
      </c>
      <c r="D292">
        <v>-155.82</v>
      </c>
      <c r="E292">
        <v>-15.79</v>
      </c>
      <c r="F292">
        <v>-155.72</v>
      </c>
    </row>
    <row r="293" spans="1:6" x14ac:dyDescent="0.25">
      <c r="A293" s="1" t="s">
        <v>28</v>
      </c>
      <c r="B293">
        <v>110</v>
      </c>
      <c r="C293">
        <v>-15.54</v>
      </c>
      <c r="D293">
        <v>-171.7</v>
      </c>
      <c r="E293">
        <v>-15.57</v>
      </c>
      <c r="F293">
        <v>-171.55</v>
      </c>
    </row>
    <row r="294" spans="1:6" x14ac:dyDescent="0.25">
      <c r="A294" s="1" t="s">
        <v>28</v>
      </c>
      <c r="B294">
        <v>111</v>
      </c>
      <c r="C294">
        <v>-15.32</v>
      </c>
      <c r="D294">
        <v>173.25</v>
      </c>
      <c r="E294">
        <v>-15.35</v>
      </c>
      <c r="F294">
        <v>173.63</v>
      </c>
    </row>
    <row r="295" spans="1:6" x14ac:dyDescent="0.25">
      <c r="A295" s="1" t="s">
        <v>28</v>
      </c>
      <c r="B295">
        <v>112</v>
      </c>
      <c r="C295">
        <v>-15.23</v>
      </c>
      <c r="D295">
        <v>159.59</v>
      </c>
      <c r="E295">
        <v>-15.28</v>
      </c>
      <c r="F295">
        <v>159.47</v>
      </c>
    </row>
    <row r="296" spans="1:6" x14ac:dyDescent="0.25">
      <c r="A296" s="1" t="s">
        <v>28</v>
      </c>
      <c r="B296">
        <v>113</v>
      </c>
      <c r="C296">
        <v>-15.29</v>
      </c>
      <c r="D296">
        <v>145.38</v>
      </c>
      <c r="E296">
        <v>-15.34</v>
      </c>
      <c r="F296">
        <v>145.6</v>
      </c>
    </row>
    <row r="297" spans="1:6" x14ac:dyDescent="0.25">
      <c r="A297" s="1" t="s">
        <v>28</v>
      </c>
      <c r="B297">
        <v>114</v>
      </c>
      <c r="C297">
        <v>-15.44</v>
      </c>
      <c r="D297">
        <v>131.28</v>
      </c>
      <c r="E297">
        <v>-15.51</v>
      </c>
      <c r="F297">
        <v>131.05000000000001</v>
      </c>
    </row>
    <row r="298" spans="1:6" x14ac:dyDescent="0.25">
      <c r="A298" s="1" t="s">
        <v>28</v>
      </c>
      <c r="B298">
        <v>115</v>
      </c>
      <c r="C298">
        <v>-15.74</v>
      </c>
      <c r="D298">
        <v>116.02</v>
      </c>
      <c r="E298">
        <v>-15.82</v>
      </c>
      <c r="F298">
        <v>116.07</v>
      </c>
    </row>
    <row r="299" spans="1:6" x14ac:dyDescent="0.25">
      <c r="A299" s="1" t="s">
        <v>28</v>
      </c>
      <c r="B299">
        <v>116</v>
      </c>
      <c r="C299">
        <v>-15.99</v>
      </c>
      <c r="D299">
        <v>100.85</v>
      </c>
      <c r="E299">
        <v>-16.11</v>
      </c>
      <c r="F299">
        <v>100.62</v>
      </c>
    </row>
    <row r="300" spans="1:6" x14ac:dyDescent="0.25">
      <c r="A300" s="1" t="s">
        <v>28</v>
      </c>
      <c r="B300">
        <v>117</v>
      </c>
      <c r="C300">
        <v>-16.25</v>
      </c>
      <c r="D300">
        <v>84.74</v>
      </c>
      <c r="E300">
        <v>-16.32</v>
      </c>
      <c r="F300">
        <v>84.4</v>
      </c>
    </row>
    <row r="301" spans="1:6" x14ac:dyDescent="0.25">
      <c r="A301" s="1" t="s">
        <v>28</v>
      </c>
      <c r="B301">
        <v>118</v>
      </c>
      <c r="C301">
        <v>-16.38</v>
      </c>
      <c r="D301">
        <v>68.12</v>
      </c>
      <c r="E301">
        <v>-16.46</v>
      </c>
      <c r="F301">
        <v>67.69</v>
      </c>
    </row>
    <row r="302" spans="1:6" x14ac:dyDescent="0.25">
      <c r="A302" s="1" t="s">
        <v>28</v>
      </c>
      <c r="B302">
        <v>119</v>
      </c>
      <c r="C302">
        <v>-16.440000000000001</v>
      </c>
      <c r="D302">
        <v>51.72</v>
      </c>
      <c r="E302">
        <v>-16.54</v>
      </c>
      <c r="F302">
        <v>50.94</v>
      </c>
    </row>
    <row r="303" spans="1:6" x14ac:dyDescent="0.25">
      <c r="A303" s="1" t="s">
        <v>28</v>
      </c>
      <c r="B303">
        <v>120</v>
      </c>
      <c r="C303">
        <v>-16.48</v>
      </c>
      <c r="D303">
        <v>36.29</v>
      </c>
      <c r="E303">
        <v>-16.57</v>
      </c>
      <c r="F303">
        <v>35.340000000000003</v>
      </c>
    </row>
    <row r="304" spans="1:6" x14ac:dyDescent="0.25">
      <c r="A304" s="1" t="s">
        <v>28</v>
      </c>
      <c r="B304">
        <v>121</v>
      </c>
      <c r="C304">
        <v>-16.510000000000002</v>
      </c>
      <c r="D304">
        <v>21.26</v>
      </c>
      <c r="E304">
        <v>-16.55</v>
      </c>
      <c r="F304">
        <v>20.68</v>
      </c>
    </row>
    <row r="305" spans="1:6" x14ac:dyDescent="0.25">
      <c r="A305" s="1" t="s">
        <v>28</v>
      </c>
      <c r="B305">
        <v>122</v>
      </c>
      <c r="C305">
        <v>-16.59</v>
      </c>
      <c r="D305">
        <v>6.08</v>
      </c>
      <c r="E305">
        <v>-16.61</v>
      </c>
      <c r="F305">
        <v>5.45</v>
      </c>
    </row>
    <row r="306" spans="1:6" x14ac:dyDescent="0.25">
      <c r="A306" s="1" t="s">
        <v>28</v>
      </c>
      <c r="B306">
        <v>123</v>
      </c>
      <c r="C306">
        <v>-16.649999999999999</v>
      </c>
      <c r="D306">
        <v>-8.65</v>
      </c>
      <c r="E306">
        <v>-16.63</v>
      </c>
      <c r="F306">
        <v>-9.31</v>
      </c>
    </row>
    <row r="307" spans="1:6" x14ac:dyDescent="0.25">
      <c r="A307" s="1" t="s">
        <v>28</v>
      </c>
      <c r="B307">
        <v>124</v>
      </c>
      <c r="C307">
        <v>-16.75</v>
      </c>
      <c r="D307">
        <v>-22.82</v>
      </c>
      <c r="E307">
        <v>-16.690000000000001</v>
      </c>
      <c r="F307">
        <v>-23.27</v>
      </c>
    </row>
    <row r="308" spans="1:6" x14ac:dyDescent="0.25">
      <c r="A308" s="1" t="s">
        <v>28</v>
      </c>
      <c r="B308">
        <v>125</v>
      </c>
      <c r="C308">
        <v>-16.84</v>
      </c>
      <c r="D308">
        <v>-36.61</v>
      </c>
      <c r="E308">
        <v>-16.84</v>
      </c>
      <c r="F308">
        <v>-36.6</v>
      </c>
    </row>
    <row r="309" spans="1:6" x14ac:dyDescent="0.25">
      <c r="A309" s="1" t="s">
        <v>28</v>
      </c>
      <c r="B309">
        <v>126</v>
      </c>
      <c r="C309">
        <v>-17.079999999999998</v>
      </c>
      <c r="D309">
        <v>-50.27</v>
      </c>
      <c r="E309">
        <v>-17.100000000000001</v>
      </c>
      <c r="F309">
        <v>-50.51</v>
      </c>
    </row>
    <row r="310" spans="1:6" x14ac:dyDescent="0.25">
      <c r="A310" s="1" t="s">
        <v>28</v>
      </c>
      <c r="B310">
        <v>127</v>
      </c>
      <c r="C310">
        <v>-17.420000000000002</v>
      </c>
      <c r="D310">
        <v>-63.84</v>
      </c>
      <c r="E310">
        <v>-17.420000000000002</v>
      </c>
      <c r="F310">
        <v>-63.67</v>
      </c>
    </row>
    <row r="311" spans="1:6" x14ac:dyDescent="0.25">
      <c r="A311" s="1" t="s">
        <v>28</v>
      </c>
      <c r="B311">
        <v>128</v>
      </c>
      <c r="C311">
        <v>-17.88</v>
      </c>
      <c r="D311">
        <v>-77.67</v>
      </c>
      <c r="E311">
        <v>-17.91</v>
      </c>
      <c r="F311">
        <v>-77.709999999999994</v>
      </c>
    </row>
    <row r="312" spans="1:6" x14ac:dyDescent="0.25">
      <c r="A312" s="1" t="s">
        <v>28</v>
      </c>
      <c r="B312">
        <v>129</v>
      </c>
      <c r="C312">
        <v>-18.43</v>
      </c>
      <c r="D312">
        <v>-93.05</v>
      </c>
      <c r="E312">
        <v>-18.399999999999999</v>
      </c>
      <c r="F312">
        <v>-93.16</v>
      </c>
    </row>
    <row r="313" spans="1:6" x14ac:dyDescent="0.25">
      <c r="A313" s="1" t="s">
        <v>28</v>
      </c>
      <c r="B313">
        <v>130</v>
      </c>
      <c r="C313">
        <v>-18.91</v>
      </c>
      <c r="D313">
        <v>-110.31</v>
      </c>
      <c r="E313">
        <v>-18.96</v>
      </c>
      <c r="F313">
        <v>-110.66</v>
      </c>
    </row>
    <row r="314" spans="1:6" x14ac:dyDescent="0.25">
      <c r="A314" s="1" t="s">
        <v>28</v>
      </c>
      <c r="B314">
        <v>131</v>
      </c>
      <c r="C314">
        <v>-19.170000000000002</v>
      </c>
      <c r="D314">
        <v>-129.44999999999999</v>
      </c>
      <c r="E314">
        <v>-19.23</v>
      </c>
      <c r="F314">
        <v>-129.24</v>
      </c>
    </row>
    <row r="315" spans="1:6" x14ac:dyDescent="0.25">
      <c r="A315" s="1" t="s">
        <v>28</v>
      </c>
      <c r="B315">
        <v>132</v>
      </c>
      <c r="C315">
        <v>-19.04</v>
      </c>
      <c r="D315">
        <v>-148.19999999999999</v>
      </c>
      <c r="E315">
        <v>-19.149999999999999</v>
      </c>
      <c r="F315">
        <v>-147.91</v>
      </c>
    </row>
    <row r="316" spans="1:6" x14ac:dyDescent="0.25">
      <c r="A316" s="1" t="s">
        <v>28</v>
      </c>
      <c r="B316">
        <v>133</v>
      </c>
      <c r="C316">
        <v>-18.64</v>
      </c>
      <c r="D316">
        <v>-165.17</v>
      </c>
      <c r="E316">
        <v>-18.809999999999999</v>
      </c>
      <c r="F316">
        <v>-165.27</v>
      </c>
    </row>
    <row r="317" spans="1:6" x14ac:dyDescent="0.25">
      <c r="A317" s="1" t="s">
        <v>28</v>
      </c>
      <c r="B317">
        <v>134</v>
      </c>
      <c r="C317">
        <v>-18.170000000000002</v>
      </c>
      <c r="D317">
        <v>178.46</v>
      </c>
      <c r="E317">
        <v>-18.28</v>
      </c>
      <c r="F317">
        <v>178.23</v>
      </c>
    </row>
    <row r="318" spans="1:6" x14ac:dyDescent="0.25">
      <c r="A318" s="1" t="s">
        <v>28</v>
      </c>
      <c r="B318">
        <v>135</v>
      </c>
      <c r="C318">
        <v>-17.670000000000002</v>
      </c>
      <c r="D318">
        <v>163.92</v>
      </c>
      <c r="E318">
        <v>-17.78</v>
      </c>
      <c r="F318">
        <v>163.83000000000001</v>
      </c>
    </row>
    <row r="319" spans="1:6" x14ac:dyDescent="0.25">
      <c r="A319" s="1" t="s">
        <v>28</v>
      </c>
      <c r="B319">
        <v>136</v>
      </c>
      <c r="C319">
        <v>-17.32</v>
      </c>
      <c r="D319">
        <v>150.87</v>
      </c>
      <c r="E319">
        <v>-17.41</v>
      </c>
      <c r="F319">
        <v>150.41</v>
      </c>
    </row>
    <row r="320" spans="1:6" x14ac:dyDescent="0.25">
      <c r="A320" s="1" t="s">
        <v>28</v>
      </c>
      <c r="B320">
        <v>137</v>
      </c>
      <c r="C320">
        <v>-17.03</v>
      </c>
      <c r="D320">
        <v>137.94</v>
      </c>
      <c r="E320">
        <v>-17.14</v>
      </c>
      <c r="F320">
        <v>137.74</v>
      </c>
    </row>
    <row r="321" spans="1:6" x14ac:dyDescent="0.25">
      <c r="A321" s="1" t="s">
        <v>28</v>
      </c>
      <c r="B321">
        <v>138</v>
      </c>
      <c r="C321">
        <v>-16.850000000000001</v>
      </c>
      <c r="D321">
        <v>125.24</v>
      </c>
      <c r="E321">
        <v>-16.920000000000002</v>
      </c>
      <c r="F321">
        <v>124.84</v>
      </c>
    </row>
    <row r="322" spans="1:6" x14ac:dyDescent="0.25">
      <c r="A322" s="1" t="s">
        <v>28</v>
      </c>
      <c r="B322">
        <v>139</v>
      </c>
      <c r="C322">
        <v>-16.739999999999998</v>
      </c>
      <c r="D322">
        <v>113.41</v>
      </c>
      <c r="E322">
        <v>-16.829999999999998</v>
      </c>
      <c r="F322">
        <v>112.77</v>
      </c>
    </row>
    <row r="323" spans="1:6" x14ac:dyDescent="0.25">
      <c r="A323" s="1" t="s">
        <v>28</v>
      </c>
      <c r="B323">
        <v>140</v>
      </c>
      <c r="C323">
        <v>-16.73</v>
      </c>
      <c r="D323">
        <v>101.37</v>
      </c>
      <c r="E323">
        <v>-16.8</v>
      </c>
      <c r="F323">
        <v>101.23</v>
      </c>
    </row>
    <row r="324" spans="1:6" x14ac:dyDescent="0.25">
      <c r="A324" s="1" t="s">
        <v>28</v>
      </c>
      <c r="B324">
        <v>141</v>
      </c>
      <c r="C324">
        <v>-16.77</v>
      </c>
      <c r="D324">
        <v>90.37</v>
      </c>
      <c r="E324">
        <v>-16.82</v>
      </c>
      <c r="F324">
        <v>89.93</v>
      </c>
    </row>
    <row r="325" spans="1:6" x14ac:dyDescent="0.25">
      <c r="A325" s="1" t="s">
        <v>28</v>
      </c>
      <c r="B325">
        <v>142</v>
      </c>
      <c r="C325">
        <v>-16.86</v>
      </c>
      <c r="D325">
        <v>79.489999999999995</v>
      </c>
      <c r="E325">
        <v>-16.88</v>
      </c>
      <c r="F325">
        <v>78.45</v>
      </c>
    </row>
    <row r="326" spans="1:6" x14ac:dyDescent="0.25">
      <c r="A326" s="1" t="s">
        <v>28</v>
      </c>
      <c r="B326">
        <v>143</v>
      </c>
      <c r="C326">
        <v>-17.02</v>
      </c>
      <c r="D326">
        <v>68.59</v>
      </c>
      <c r="E326">
        <v>-17.04</v>
      </c>
      <c r="F326">
        <v>67.87</v>
      </c>
    </row>
    <row r="327" spans="1:6" x14ac:dyDescent="0.25">
      <c r="A327" s="1" t="s">
        <v>28</v>
      </c>
      <c r="B327">
        <v>144</v>
      </c>
      <c r="C327">
        <v>-17.29</v>
      </c>
      <c r="D327">
        <v>58.13</v>
      </c>
      <c r="E327">
        <v>-17.260000000000002</v>
      </c>
      <c r="F327">
        <v>57.75</v>
      </c>
    </row>
    <row r="328" spans="1:6" x14ac:dyDescent="0.25">
      <c r="A328" s="1" t="s">
        <v>28</v>
      </c>
      <c r="B328">
        <v>145</v>
      </c>
      <c r="C328">
        <v>-17.55</v>
      </c>
      <c r="D328">
        <v>47.56</v>
      </c>
      <c r="E328">
        <v>-17.59</v>
      </c>
      <c r="F328">
        <v>47.31</v>
      </c>
    </row>
    <row r="329" spans="1:6" x14ac:dyDescent="0.25">
      <c r="A329" s="1" t="s">
        <v>28</v>
      </c>
      <c r="B329">
        <v>146</v>
      </c>
      <c r="C329">
        <v>-17.93</v>
      </c>
      <c r="D329">
        <v>36.11</v>
      </c>
      <c r="E329">
        <v>-17.97</v>
      </c>
      <c r="F329">
        <v>36.19</v>
      </c>
    </row>
    <row r="330" spans="1:6" x14ac:dyDescent="0.25">
      <c r="A330" s="1" t="s">
        <v>28</v>
      </c>
      <c r="B330">
        <v>147</v>
      </c>
      <c r="C330">
        <v>-18.420000000000002</v>
      </c>
      <c r="D330">
        <v>24.33</v>
      </c>
      <c r="E330">
        <v>-18.38</v>
      </c>
      <c r="F330">
        <v>24.48</v>
      </c>
    </row>
    <row r="331" spans="1:6" x14ac:dyDescent="0.25">
      <c r="A331" s="1" t="s">
        <v>28</v>
      </c>
      <c r="B331">
        <v>148</v>
      </c>
      <c r="C331">
        <v>-18.8</v>
      </c>
      <c r="D331">
        <v>11.81</v>
      </c>
      <c r="E331">
        <v>-18.79</v>
      </c>
      <c r="F331">
        <v>11.57</v>
      </c>
    </row>
    <row r="332" spans="1:6" x14ac:dyDescent="0.25">
      <c r="A332" s="1" t="s">
        <v>28</v>
      </c>
      <c r="B332">
        <v>149</v>
      </c>
      <c r="C332">
        <v>-18.989999999999998</v>
      </c>
      <c r="D332">
        <v>-0.98</v>
      </c>
      <c r="E332">
        <v>-19.059999999999999</v>
      </c>
      <c r="F332">
        <v>-0.51</v>
      </c>
    </row>
    <row r="333" spans="1:6" x14ac:dyDescent="0.25">
      <c r="A333" s="1" t="s">
        <v>28</v>
      </c>
      <c r="B333">
        <v>150</v>
      </c>
      <c r="C333">
        <v>-19.12</v>
      </c>
      <c r="D333">
        <v>-14.04</v>
      </c>
      <c r="E333">
        <v>-19.2</v>
      </c>
      <c r="F333">
        <v>-13.99</v>
      </c>
    </row>
    <row r="334" spans="1:6" x14ac:dyDescent="0.25">
      <c r="A334" s="1" t="s">
        <v>28</v>
      </c>
      <c r="B334">
        <v>151</v>
      </c>
      <c r="C334">
        <v>-19.100000000000001</v>
      </c>
      <c r="D334">
        <v>-26.3</v>
      </c>
      <c r="E334">
        <v>-19.260000000000002</v>
      </c>
      <c r="F334">
        <v>-26.51</v>
      </c>
    </row>
    <row r="335" spans="1:6" x14ac:dyDescent="0.25">
      <c r="A335" s="1" t="s">
        <v>28</v>
      </c>
      <c r="B335">
        <v>152</v>
      </c>
      <c r="C335">
        <v>-19.07</v>
      </c>
      <c r="D335">
        <v>-38.17</v>
      </c>
      <c r="E335">
        <v>-19.190000000000001</v>
      </c>
      <c r="F335">
        <v>-37.86</v>
      </c>
    </row>
    <row r="336" spans="1:6" x14ac:dyDescent="0.25">
      <c r="A336" s="1" t="s">
        <v>28</v>
      </c>
      <c r="B336">
        <v>153</v>
      </c>
      <c r="C336">
        <v>-19.14</v>
      </c>
      <c r="D336">
        <v>-49.12</v>
      </c>
      <c r="E336">
        <v>-19.16</v>
      </c>
      <c r="F336">
        <v>-49.33</v>
      </c>
    </row>
    <row r="337" spans="1:6" x14ac:dyDescent="0.25">
      <c r="A337" s="1" t="s">
        <v>28</v>
      </c>
      <c r="B337">
        <v>154</v>
      </c>
      <c r="C337">
        <v>-19.11</v>
      </c>
      <c r="D337">
        <v>-59.47</v>
      </c>
      <c r="E337">
        <v>-19.149999999999999</v>
      </c>
      <c r="F337">
        <v>-59.02</v>
      </c>
    </row>
    <row r="338" spans="1:6" x14ac:dyDescent="0.25">
      <c r="A338" s="1" t="s">
        <v>28</v>
      </c>
      <c r="B338">
        <v>155</v>
      </c>
      <c r="C338">
        <v>-19.190000000000001</v>
      </c>
      <c r="D338">
        <v>-68.92</v>
      </c>
      <c r="E338">
        <v>-19.29</v>
      </c>
      <c r="F338">
        <v>-69.19</v>
      </c>
    </row>
    <row r="339" spans="1:6" x14ac:dyDescent="0.25">
      <c r="A339" s="1" t="s">
        <v>28</v>
      </c>
      <c r="B339">
        <v>156</v>
      </c>
      <c r="C339">
        <v>-19.420000000000002</v>
      </c>
      <c r="D339">
        <v>-78.94</v>
      </c>
      <c r="E339">
        <v>-19.579999999999998</v>
      </c>
      <c r="F339">
        <v>-79.19</v>
      </c>
    </row>
    <row r="340" spans="1:6" x14ac:dyDescent="0.25">
      <c r="A340" s="1" t="s">
        <v>28</v>
      </c>
      <c r="B340">
        <v>157</v>
      </c>
      <c r="C340">
        <v>-19.79</v>
      </c>
      <c r="D340">
        <v>-88.73</v>
      </c>
      <c r="E340">
        <v>-19.91</v>
      </c>
      <c r="F340">
        <v>-88.36</v>
      </c>
    </row>
    <row r="341" spans="1:6" x14ac:dyDescent="0.25">
      <c r="A341" s="1" t="s">
        <v>28</v>
      </c>
      <c r="B341">
        <v>158</v>
      </c>
      <c r="C341">
        <v>-20.34</v>
      </c>
      <c r="D341">
        <v>-98.58</v>
      </c>
      <c r="E341">
        <v>-20.38</v>
      </c>
      <c r="F341">
        <v>-98.8</v>
      </c>
    </row>
    <row r="342" spans="1:6" x14ac:dyDescent="0.25">
      <c r="A342" s="1" t="s">
        <v>28</v>
      </c>
      <c r="B342">
        <v>159</v>
      </c>
      <c r="C342">
        <v>-20.87</v>
      </c>
      <c r="D342">
        <v>-109.37</v>
      </c>
      <c r="E342">
        <v>-21.02</v>
      </c>
      <c r="F342">
        <v>-109.85</v>
      </c>
    </row>
    <row r="343" spans="1:6" x14ac:dyDescent="0.25">
      <c r="A343" s="1" t="s">
        <v>28</v>
      </c>
      <c r="B343">
        <v>160</v>
      </c>
      <c r="C343">
        <v>-21.5</v>
      </c>
      <c r="D343">
        <v>-120.36</v>
      </c>
      <c r="E343">
        <v>-21.65</v>
      </c>
      <c r="F343">
        <v>-120.85</v>
      </c>
    </row>
    <row r="344" spans="1:6" x14ac:dyDescent="0.25">
      <c r="A344" s="1" t="s">
        <v>28</v>
      </c>
      <c r="B344">
        <v>161</v>
      </c>
      <c r="C344">
        <v>-21.98</v>
      </c>
      <c r="D344">
        <v>-132.25</v>
      </c>
      <c r="E344">
        <v>-22.16</v>
      </c>
      <c r="F344">
        <v>-132.57</v>
      </c>
    </row>
    <row r="345" spans="1:6" x14ac:dyDescent="0.25">
      <c r="A345" s="1" t="s">
        <v>28</v>
      </c>
      <c r="B345">
        <v>162</v>
      </c>
      <c r="C345">
        <v>-22.56</v>
      </c>
      <c r="D345">
        <v>-144.38</v>
      </c>
      <c r="E345">
        <v>-22.78</v>
      </c>
      <c r="F345">
        <v>-145.85</v>
      </c>
    </row>
    <row r="346" spans="1:6" x14ac:dyDescent="0.25">
      <c r="A346" s="1" t="s">
        <v>28</v>
      </c>
      <c r="B346">
        <v>163</v>
      </c>
      <c r="C346">
        <v>-22.9</v>
      </c>
      <c r="D346">
        <v>-157.63</v>
      </c>
      <c r="E346">
        <v>-23.1</v>
      </c>
      <c r="F346">
        <v>-158.78</v>
      </c>
    </row>
    <row r="347" spans="1:6" x14ac:dyDescent="0.25">
      <c r="A347" s="1" t="s">
        <v>28</v>
      </c>
      <c r="B347">
        <v>164</v>
      </c>
      <c r="C347">
        <v>-23.17</v>
      </c>
      <c r="D347">
        <v>-169.78</v>
      </c>
      <c r="E347">
        <v>-23.34</v>
      </c>
      <c r="F347">
        <v>-170.72</v>
      </c>
    </row>
    <row r="348" spans="1:6" x14ac:dyDescent="0.25">
      <c r="A348" s="1" t="s">
        <v>28</v>
      </c>
      <c r="B348">
        <v>165</v>
      </c>
      <c r="C348">
        <v>-23.13</v>
      </c>
      <c r="D348">
        <v>178.33</v>
      </c>
      <c r="E348">
        <v>-23.19</v>
      </c>
      <c r="F348">
        <v>177.79</v>
      </c>
    </row>
    <row r="349" spans="1:6" x14ac:dyDescent="0.25">
      <c r="A349" s="1" t="s">
        <v>28</v>
      </c>
      <c r="B349">
        <v>166</v>
      </c>
      <c r="C349">
        <v>-23.18</v>
      </c>
      <c r="D349">
        <v>167.17</v>
      </c>
      <c r="E349">
        <v>-23.18</v>
      </c>
      <c r="F349">
        <v>166.93</v>
      </c>
    </row>
    <row r="350" spans="1:6" x14ac:dyDescent="0.25">
      <c r="A350" s="1" t="s">
        <v>28</v>
      </c>
      <c r="B350">
        <v>167</v>
      </c>
      <c r="C350">
        <v>-23.1</v>
      </c>
      <c r="D350">
        <v>158.77000000000001</v>
      </c>
      <c r="E350">
        <v>-23.04</v>
      </c>
      <c r="F350">
        <v>157.47</v>
      </c>
    </row>
    <row r="351" spans="1:6" x14ac:dyDescent="0.25">
      <c r="A351" s="1" t="s">
        <v>28</v>
      </c>
      <c r="B351">
        <v>168</v>
      </c>
      <c r="C351">
        <v>-23</v>
      </c>
      <c r="D351">
        <v>150.05000000000001</v>
      </c>
      <c r="E351">
        <v>-23.06</v>
      </c>
      <c r="F351">
        <v>149.21</v>
      </c>
    </row>
    <row r="352" spans="1:6" x14ac:dyDescent="0.25">
      <c r="A352" s="1" t="s">
        <v>28</v>
      </c>
      <c r="B352">
        <v>169</v>
      </c>
      <c r="C352">
        <v>-22.98</v>
      </c>
      <c r="D352">
        <v>143.30000000000001</v>
      </c>
      <c r="E352">
        <v>-22.98</v>
      </c>
      <c r="F352">
        <v>142.47</v>
      </c>
    </row>
    <row r="353" spans="1:6" x14ac:dyDescent="0.25">
      <c r="A353" s="1" t="s">
        <v>28</v>
      </c>
      <c r="B353">
        <v>170</v>
      </c>
      <c r="C353">
        <v>-22.97</v>
      </c>
      <c r="D353">
        <v>137.09</v>
      </c>
      <c r="E353">
        <v>-23.03</v>
      </c>
      <c r="F353">
        <v>136.16</v>
      </c>
    </row>
    <row r="354" spans="1:6" x14ac:dyDescent="0.25">
      <c r="A354" s="1" t="s">
        <v>28</v>
      </c>
      <c r="B354">
        <v>171</v>
      </c>
      <c r="C354">
        <v>-23.05</v>
      </c>
      <c r="D354">
        <v>132.01</v>
      </c>
      <c r="E354">
        <v>-23.12</v>
      </c>
      <c r="F354">
        <v>131.38</v>
      </c>
    </row>
    <row r="355" spans="1:6" x14ac:dyDescent="0.25">
      <c r="A355" s="1" t="s">
        <v>28</v>
      </c>
      <c r="B355">
        <v>172</v>
      </c>
      <c r="C355">
        <v>-23.08</v>
      </c>
      <c r="D355">
        <v>127.87</v>
      </c>
      <c r="E355">
        <v>-23.12</v>
      </c>
      <c r="F355">
        <v>126.45</v>
      </c>
    </row>
    <row r="356" spans="1:6" x14ac:dyDescent="0.25">
      <c r="A356" s="1" t="s">
        <v>28</v>
      </c>
      <c r="B356">
        <v>173</v>
      </c>
      <c r="C356">
        <v>-23.29</v>
      </c>
      <c r="D356">
        <v>123.84</v>
      </c>
      <c r="E356">
        <v>-23.4</v>
      </c>
      <c r="F356">
        <v>123.22</v>
      </c>
    </row>
    <row r="357" spans="1:6" x14ac:dyDescent="0.25">
      <c r="A357" s="1" t="s">
        <v>28</v>
      </c>
      <c r="B357">
        <v>174</v>
      </c>
      <c r="C357">
        <v>-23.58</v>
      </c>
      <c r="D357">
        <v>120.78</v>
      </c>
      <c r="E357">
        <v>-23.63</v>
      </c>
      <c r="F357">
        <v>119.79</v>
      </c>
    </row>
    <row r="358" spans="1:6" x14ac:dyDescent="0.25">
      <c r="A358" s="1" t="s">
        <v>28</v>
      </c>
      <c r="B358">
        <v>175</v>
      </c>
      <c r="C358">
        <v>-23.96</v>
      </c>
      <c r="D358">
        <v>119.32</v>
      </c>
      <c r="E358">
        <v>-23.96</v>
      </c>
      <c r="F358">
        <v>118.25</v>
      </c>
    </row>
    <row r="359" spans="1:6" x14ac:dyDescent="0.25">
      <c r="A359" s="1" t="s">
        <v>28</v>
      </c>
      <c r="B359">
        <v>176</v>
      </c>
      <c r="C359">
        <v>-24.34</v>
      </c>
      <c r="D359">
        <v>119.51</v>
      </c>
      <c r="E359">
        <v>-24.47</v>
      </c>
      <c r="F359">
        <v>118.38</v>
      </c>
    </row>
    <row r="360" spans="1:6" x14ac:dyDescent="0.25">
      <c r="A360" s="1" t="s">
        <v>28</v>
      </c>
      <c r="B360">
        <v>177</v>
      </c>
      <c r="C360">
        <v>-25.11</v>
      </c>
      <c r="D360">
        <v>119.8</v>
      </c>
      <c r="E360">
        <v>-25.17</v>
      </c>
      <c r="F360">
        <v>118.82</v>
      </c>
    </row>
    <row r="361" spans="1:6" x14ac:dyDescent="0.25">
      <c r="A361" s="1" t="s">
        <v>28</v>
      </c>
      <c r="B361">
        <v>178</v>
      </c>
      <c r="C361">
        <v>-26.16</v>
      </c>
      <c r="D361">
        <v>121.19</v>
      </c>
      <c r="E361">
        <v>-26.1</v>
      </c>
      <c r="F361">
        <v>120.32</v>
      </c>
    </row>
    <row r="362" spans="1:6" x14ac:dyDescent="0.25">
      <c r="A362" s="1" t="s">
        <v>28</v>
      </c>
      <c r="B362">
        <v>179</v>
      </c>
      <c r="C362">
        <v>-27.37</v>
      </c>
      <c r="D362">
        <v>122.2</v>
      </c>
      <c r="E362">
        <v>-27.49</v>
      </c>
      <c r="F362">
        <v>122.35</v>
      </c>
    </row>
    <row r="363" spans="1:6" x14ac:dyDescent="0.25">
      <c r="A363" s="1" t="s">
        <v>28</v>
      </c>
      <c r="B363">
        <v>180</v>
      </c>
      <c r="C363">
        <v>-28.89</v>
      </c>
      <c r="D363">
        <v>124.78</v>
      </c>
      <c r="E363">
        <v>-29.2</v>
      </c>
      <c r="F363">
        <v>123.02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25FA-A5EA-449C-AA51-E530799CDC22}">
  <dimension ref="A1:K363"/>
  <sheetViews>
    <sheetView workbookViewId="0">
      <selection activeCell="O8" sqref="O8"/>
    </sheetView>
  </sheetViews>
  <sheetFormatPr defaultRowHeight="15" x14ac:dyDescent="0.25"/>
  <cols>
    <col min="1" max="5" width="11.140625" bestFit="1" customWidth="1"/>
    <col min="6" max="6" width="12.42578125" bestFit="1" customWidth="1"/>
    <col min="7" max="7" width="10.7109375" bestFit="1" customWidth="1"/>
    <col min="8" max="8" width="12.42578125" bestFit="1" customWidth="1"/>
    <col min="9" max="9" width="12.7109375" bestFit="1" customWidth="1"/>
    <col min="10" max="10" width="12" bestFit="1" customWidth="1"/>
    <col min="11" max="11" width="12.7109375" bestFit="1" customWidth="1"/>
  </cols>
  <sheetData>
    <row r="1" spans="1:11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25</v>
      </c>
      <c r="G1" t="s">
        <v>26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5">
      <c r="A2" t="s">
        <v>10</v>
      </c>
      <c r="B2" t="s">
        <v>11</v>
      </c>
      <c r="C2" t="s">
        <v>12</v>
      </c>
      <c r="D2" t="s">
        <v>18</v>
      </c>
      <c r="E2" t="s">
        <v>19</v>
      </c>
      <c r="F2" t="s">
        <v>25</v>
      </c>
      <c r="G2" t="s">
        <v>27</v>
      </c>
      <c r="H2" t="s">
        <v>20</v>
      </c>
      <c r="I2" t="s">
        <v>21</v>
      </c>
      <c r="J2" t="s">
        <v>22</v>
      </c>
      <c r="K2" t="s">
        <v>23</v>
      </c>
    </row>
    <row r="3" spans="1:11" x14ac:dyDescent="0.25">
      <c r="A3">
        <v>-180</v>
      </c>
      <c r="B3">
        <v>-24.48</v>
      </c>
      <c r="C3">
        <v>-6.24</v>
      </c>
      <c r="D3">
        <v>-24.68</v>
      </c>
      <c r="E3">
        <v>-8.86</v>
      </c>
      <c r="F3">
        <f>_10sept_0_20[[#This Row],[H_mag]]-40</f>
        <v>-64.48</v>
      </c>
      <c r="G3">
        <f>_10sept_0_20[[#This Row],[V_mag]]-40</f>
        <v>-64.680000000000007</v>
      </c>
      <c r="H3">
        <f>10^(_10sept_0_20[[#This Row],[H_mag_adj]]/20)*COS(RADIANS(_10sept_0_20[[#This Row],[H_phase]]))</f>
        <v>5.9349804591205208E-4</v>
      </c>
      <c r="I3">
        <f>10^(_10sept_0_20[[#This Row],[H_mag_adj]]/20)*SIN(RADIANS(_10sept_0_20[[#This Row],[H_phase]]))</f>
        <v>-6.4893781865590816E-5</v>
      </c>
      <c r="J3">
        <f>10^(_10sept_0_20[[#This Row],[V_mag_adj]]/20)*COS(RADIANS(_10sept_0_20[[#This Row],[V_phase]]))</f>
        <v>5.7648322329700559E-4</v>
      </c>
      <c r="K3">
        <f>10^(_10sept_0_20[[#This Row],[V_mag_adj]]/20)*SIN(RADIANS(_10sept_0_20[[#This Row],[V_phase]]))</f>
        <v>-8.9862578185219592E-5</v>
      </c>
    </row>
    <row r="4" spans="1:11" x14ac:dyDescent="0.25">
      <c r="A4">
        <v>-179</v>
      </c>
      <c r="B4">
        <v>-25.36</v>
      </c>
      <c r="C4">
        <v>-0.02</v>
      </c>
      <c r="D4">
        <v>-25.12</v>
      </c>
      <c r="E4">
        <v>-2.58</v>
      </c>
      <c r="F4">
        <f>_10sept_0_20[[#This Row],[H_mag]]-40</f>
        <v>-65.36</v>
      </c>
      <c r="G4">
        <f>_10sept_0_20[[#This Row],[V_mag]]-40</f>
        <v>-65.12</v>
      </c>
      <c r="H4">
        <f>10^(_10sept_0_20[[#This Row],[H_mag_adj]]/20)*COS(RADIANS(_10sept_0_20[[#This Row],[H_phase]]))</f>
        <v>5.3951058964626106E-4</v>
      </c>
      <c r="I4">
        <f>10^(_10sept_0_20[[#This Row],[H_mag_adj]]/20)*SIN(RADIANS(_10sept_0_20[[#This Row],[H_phase]]))</f>
        <v>-1.8832473042299826E-7</v>
      </c>
      <c r="J4">
        <f>10^(_10sept_0_20[[#This Row],[V_mag_adj]]/20)*COS(RADIANS(_10sept_0_20[[#This Row],[V_phase]]))</f>
        <v>5.5406351305417373E-4</v>
      </c>
      <c r="K4">
        <f>10^(_10sept_0_20[[#This Row],[V_mag_adj]]/20)*SIN(RADIANS(_10sept_0_20[[#This Row],[V_phase]]))</f>
        <v>-2.4966076506677314E-5</v>
      </c>
    </row>
    <row r="5" spans="1:11" x14ac:dyDescent="0.25">
      <c r="A5">
        <v>-178</v>
      </c>
      <c r="B5">
        <v>-26.2</v>
      </c>
      <c r="C5">
        <v>3.91</v>
      </c>
      <c r="D5">
        <v>-25.95</v>
      </c>
      <c r="E5">
        <v>3.29</v>
      </c>
      <c r="F5">
        <f>_10sept_0_20[[#This Row],[H_mag]]-40</f>
        <v>-66.2</v>
      </c>
      <c r="G5">
        <f>_10sept_0_20[[#This Row],[V_mag]]-40</f>
        <v>-65.95</v>
      </c>
      <c r="H5">
        <f>10^(_10sept_0_20[[#This Row],[H_mag_adj]]/20)*COS(RADIANS(_10sept_0_20[[#This Row],[H_phase]]))</f>
        <v>4.886388066289803E-4</v>
      </c>
      <c r="I5">
        <f>10^(_10sept_0_20[[#This Row],[H_mag_adj]]/20)*SIN(RADIANS(_10sept_0_20[[#This Row],[H_phase]]))</f>
        <v>3.3397732829557405E-5</v>
      </c>
      <c r="J5">
        <f>10^(_10sept_0_20[[#This Row],[V_mag_adj]]/20)*COS(RADIANS(_10sept_0_20[[#This Row],[V_phase]]))</f>
        <v>5.0324981773624395E-4</v>
      </c>
      <c r="K5">
        <f>10^(_10sept_0_20[[#This Row],[V_mag_adj]]/20)*SIN(RADIANS(_10sept_0_20[[#This Row],[V_phase]]))</f>
        <v>2.8929077126086771E-5</v>
      </c>
    </row>
    <row r="6" spans="1:11" x14ac:dyDescent="0.25">
      <c r="A6">
        <v>-177</v>
      </c>
      <c r="B6">
        <v>-27.23</v>
      </c>
      <c r="C6">
        <v>9.5</v>
      </c>
      <c r="D6">
        <v>-27.09</v>
      </c>
      <c r="E6">
        <v>8.4600000000000009</v>
      </c>
      <c r="F6">
        <f>_10sept_0_20[[#This Row],[H_mag]]-40</f>
        <v>-67.23</v>
      </c>
      <c r="G6">
        <f>_10sept_0_20[[#This Row],[V_mag]]-40</f>
        <v>-67.09</v>
      </c>
      <c r="H6">
        <f>10^(_10sept_0_20[[#This Row],[H_mag_adj]]/20)*COS(RADIANS(_10sept_0_20[[#This Row],[H_phase]]))</f>
        <v>4.2904484972381476E-4</v>
      </c>
      <c r="I6">
        <f>10^(_10sept_0_20[[#This Row],[H_mag_adj]]/20)*SIN(RADIANS(_10sept_0_20[[#This Row],[H_phase]]))</f>
        <v>7.1797484565728733E-5</v>
      </c>
      <c r="J6">
        <f>10^(_10sept_0_20[[#This Row],[V_mag_adj]]/20)*COS(RADIANS(_10sept_0_20[[#This Row],[V_phase]]))</f>
        <v>4.3726877123530271E-4</v>
      </c>
      <c r="K6">
        <f>10^(_10sept_0_20[[#This Row],[V_mag_adj]]/20)*SIN(RADIANS(_10sept_0_20[[#This Row],[V_phase]]))</f>
        <v>6.5038198621328826E-5</v>
      </c>
    </row>
    <row r="7" spans="1:11" x14ac:dyDescent="0.25">
      <c r="A7">
        <v>-176</v>
      </c>
      <c r="B7">
        <v>-28.61</v>
      </c>
      <c r="C7">
        <v>14.65</v>
      </c>
      <c r="D7">
        <v>-28.68</v>
      </c>
      <c r="E7">
        <v>14.26</v>
      </c>
      <c r="F7">
        <f>_10sept_0_20[[#This Row],[H_mag]]-40</f>
        <v>-68.61</v>
      </c>
      <c r="G7">
        <f>_10sept_0_20[[#This Row],[V_mag]]-40</f>
        <v>-68.680000000000007</v>
      </c>
      <c r="H7">
        <f>10^(_10sept_0_20[[#This Row],[H_mag_adj]]/20)*COS(RADIANS(_10sept_0_20[[#This Row],[H_phase]]))</f>
        <v>3.590425830189864E-4</v>
      </c>
      <c r="I7">
        <f>10^(_10sept_0_20[[#This Row],[H_mag_adj]]/20)*SIN(RADIANS(_10sept_0_20[[#This Row],[H_phase]]))</f>
        <v>9.3858246672568718E-5</v>
      </c>
      <c r="J7">
        <f>10^(_10sept_0_20[[#This Row],[V_mag_adj]]/20)*COS(RADIANS(_10sept_0_20[[#This Row],[V_phase]]))</f>
        <v>3.5678615907531769E-4</v>
      </c>
      <c r="K7">
        <f>10^(_10sept_0_20[[#This Row],[V_mag_adj]]/20)*SIN(RADIANS(_10sept_0_20[[#This Row],[V_phase]]))</f>
        <v>9.0678431434301806E-5</v>
      </c>
    </row>
    <row r="8" spans="1:11" x14ac:dyDescent="0.25">
      <c r="A8">
        <v>-175</v>
      </c>
      <c r="B8">
        <v>-30.75</v>
      </c>
      <c r="C8">
        <v>20.65</v>
      </c>
      <c r="D8">
        <v>-30.98</v>
      </c>
      <c r="E8">
        <v>20.37</v>
      </c>
      <c r="F8">
        <f>_10sept_0_20[[#This Row],[H_mag]]-40</f>
        <v>-70.75</v>
      </c>
      <c r="G8">
        <f>_10sept_0_20[[#This Row],[V_mag]]-40</f>
        <v>-70.98</v>
      </c>
      <c r="H8">
        <f>10^(_10sept_0_20[[#This Row],[H_mag_adj]]/20)*COS(RADIANS(_10sept_0_20[[#This Row],[H_phase]]))</f>
        <v>2.7143186379525633E-4</v>
      </c>
      <c r="I8">
        <f>10^(_10sept_0_20[[#This Row],[H_mag_adj]]/20)*SIN(RADIANS(_10sept_0_20[[#This Row],[H_phase]]))</f>
        <v>1.0229495335133911E-4</v>
      </c>
      <c r="J8">
        <f>10^(_10sept_0_20[[#This Row],[V_mag_adj]]/20)*COS(RADIANS(_10sept_0_20[[#This Row],[V_phase]]))</f>
        <v>2.648224334202545E-4</v>
      </c>
      <c r="K8">
        <f>10^(_10sept_0_20[[#This Row],[V_mag_adj]]/20)*SIN(RADIANS(_10sept_0_20[[#This Row],[V_phase]]))</f>
        <v>9.8328772412617805E-5</v>
      </c>
    </row>
    <row r="9" spans="1:11" x14ac:dyDescent="0.25">
      <c r="A9">
        <v>-174</v>
      </c>
      <c r="B9">
        <v>-33.090000000000003</v>
      </c>
      <c r="C9">
        <v>26.34</v>
      </c>
      <c r="D9">
        <v>-33.79</v>
      </c>
      <c r="E9">
        <v>25.26</v>
      </c>
      <c r="F9">
        <f>_10sept_0_20[[#This Row],[H_mag]]-40</f>
        <v>-73.09</v>
      </c>
      <c r="G9">
        <f>_10sept_0_20[[#This Row],[V_mag]]-40</f>
        <v>-73.789999999999992</v>
      </c>
      <c r="H9">
        <f>10^(_10sept_0_20[[#This Row],[H_mag_adj]]/20)*COS(RADIANS(_10sept_0_20[[#This Row],[H_phase]]))</f>
        <v>1.9856090353506347E-4</v>
      </c>
      <c r="I9">
        <f>10^(_10sept_0_20[[#This Row],[H_mag_adj]]/20)*SIN(RADIANS(_10sept_0_20[[#This Row],[H_phase]]))</f>
        <v>9.8307452426555698E-5</v>
      </c>
      <c r="J9">
        <f>10^(_10sept_0_20[[#This Row],[V_mag_adj]]/20)*COS(RADIANS(_10sept_0_20[[#This Row],[V_phase]]))</f>
        <v>1.8486354491425023E-4</v>
      </c>
      <c r="K9">
        <f>10^(_10sept_0_20[[#This Row],[V_mag_adj]]/20)*SIN(RADIANS(_10sept_0_20[[#This Row],[V_phase]]))</f>
        <v>8.7226752928211079E-5</v>
      </c>
    </row>
    <row r="10" spans="1:11" x14ac:dyDescent="0.25">
      <c r="A10">
        <v>-173</v>
      </c>
      <c r="B10">
        <v>-38.119999999999997</v>
      </c>
      <c r="C10">
        <v>34.29</v>
      </c>
      <c r="D10">
        <v>-37.42</v>
      </c>
      <c r="E10">
        <v>33.89</v>
      </c>
      <c r="F10">
        <f>_10sept_0_20[[#This Row],[H_mag]]-40</f>
        <v>-78.12</v>
      </c>
      <c r="G10">
        <f>_10sept_0_20[[#This Row],[V_mag]]-40</f>
        <v>-77.42</v>
      </c>
      <c r="H10">
        <f>10^(_10sept_0_20[[#This Row],[H_mag_adj]]/20)*COS(RADIANS(_10sept_0_20[[#This Row],[H_phase]]))</f>
        <v>1.0258489593199857E-4</v>
      </c>
      <c r="I10">
        <f>10^(_10sept_0_20[[#This Row],[H_mag_adj]]/20)*SIN(RADIANS(_10sept_0_20[[#This Row],[H_phase]]))</f>
        <v>6.9952438528736081E-5</v>
      </c>
      <c r="J10">
        <f>10^(_10sept_0_20[[#This Row],[V_mag_adj]]/20)*COS(RADIANS(_10sept_0_20[[#This Row],[V_phase]]))</f>
        <v>1.1172116234963716E-4</v>
      </c>
      <c r="K10">
        <f>10^(_10sept_0_20[[#This Row],[V_mag_adj]]/20)*SIN(RADIANS(_10sept_0_20[[#This Row],[V_phase]]))</f>
        <v>7.5045205106269111E-5</v>
      </c>
    </row>
    <row r="11" spans="1:11" x14ac:dyDescent="0.25">
      <c r="A11">
        <v>-172</v>
      </c>
      <c r="B11">
        <v>-45.1</v>
      </c>
      <c r="C11">
        <v>65.75</v>
      </c>
      <c r="D11">
        <v>-43.92</v>
      </c>
      <c r="E11">
        <v>67.17</v>
      </c>
      <c r="F11">
        <f>_10sept_0_20[[#This Row],[H_mag]]-40</f>
        <v>-85.1</v>
      </c>
      <c r="G11">
        <f>_10sept_0_20[[#This Row],[V_mag]]-40</f>
        <v>-83.92</v>
      </c>
      <c r="H11">
        <f>10^(_10sept_0_20[[#This Row],[H_mag_adj]]/20)*COS(RADIANS(_10sept_0_20[[#This Row],[H_phase]]))</f>
        <v>2.2832035870904735E-5</v>
      </c>
      <c r="I11">
        <f>10^(_10sept_0_20[[#This Row],[H_mag_adj]]/20)*SIN(RADIANS(_10sept_0_20[[#This Row],[H_phase]]))</f>
        <v>5.0685240164206664E-5</v>
      </c>
      <c r="J11">
        <f>10^(_10sept_0_20[[#This Row],[V_mag_adj]]/20)*COS(RADIANS(_10sept_0_20[[#This Row],[V_phase]]))</f>
        <v>2.4707552844283884E-5</v>
      </c>
      <c r="K11">
        <f>10^(_10sept_0_20[[#This Row],[V_mag_adj]]/20)*SIN(RADIANS(_10sept_0_20[[#This Row],[V_phase]]))</f>
        <v>5.8690903783557117E-5</v>
      </c>
    </row>
    <row r="12" spans="1:11" x14ac:dyDescent="0.25">
      <c r="A12">
        <v>-171</v>
      </c>
      <c r="B12">
        <v>-48.89</v>
      </c>
      <c r="C12">
        <v>150.13</v>
      </c>
      <c r="D12">
        <v>-48.41</v>
      </c>
      <c r="E12">
        <v>158.96</v>
      </c>
      <c r="F12">
        <f>_10sept_0_20[[#This Row],[H_mag]]-40</f>
        <v>-88.89</v>
      </c>
      <c r="G12">
        <f>_10sept_0_20[[#This Row],[V_mag]]-40</f>
        <v>-88.41</v>
      </c>
      <c r="H12">
        <f>10^(_10sept_0_20[[#This Row],[H_mag_adj]]/20)*COS(RADIANS(_10sept_0_20[[#This Row],[H_phase]]))</f>
        <v>-3.1160043377857336E-5</v>
      </c>
      <c r="I12">
        <f>10^(_10sept_0_20[[#This Row],[H_mag_adj]]/20)*SIN(RADIANS(_10sept_0_20[[#This Row],[H_phase]]))</f>
        <v>1.7896116067560134E-5</v>
      </c>
      <c r="J12">
        <f>10^(_10sept_0_20[[#This Row],[V_mag_adj]]/20)*COS(RADIANS(_10sept_0_20[[#This Row],[V_phase]]))</f>
        <v>-3.5443388137112605E-5</v>
      </c>
      <c r="K12">
        <f>10^(_10sept_0_20[[#This Row],[V_mag_adj]]/20)*SIN(RADIANS(_10sept_0_20[[#This Row],[V_phase]]))</f>
        <v>1.3633839843816993E-5</v>
      </c>
    </row>
    <row r="13" spans="1:11" x14ac:dyDescent="0.25">
      <c r="A13">
        <v>-170</v>
      </c>
      <c r="B13">
        <v>-40.07</v>
      </c>
      <c r="C13">
        <v>-173.76</v>
      </c>
      <c r="D13">
        <v>-41.26</v>
      </c>
      <c r="E13">
        <v>-164.28</v>
      </c>
      <c r="F13">
        <f>_10sept_0_20[[#This Row],[H_mag]]-40</f>
        <v>-80.069999999999993</v>
      </c>
      <c r="G13">
        <f>_10sept_0_20[[#This Row],[V_mag]]-40</f>
        <v>-81.259999999999991</v>
      </c>
      <c r="H13">
        <f>10^(_10sept_0_20[[#This Row],[H_mag_adj]]/20)*COS(RADIANS(_10sept_0_20[[#This Row],[H_phase]]))</f>
        <v>-9.8609621853997025E-5</v>
      </c>
      <c r="I13">
        <f>10^(_10sept_0_20[[#This Row],[H_mag_adj]]/20)*SIN(RADIANS(_10sept_0_20[[#This Row],[H_phase]]))</f>
        <v>-1.0782093276495712E-5</v>
      </c>
      <c r="J13">
        <f>10^(_10sept_0_20[[#This Row],[V_mag_adj]]/20)*COS(RADIANS(_10sept_0_20[[#This Row],[V_phase]]))</f>
        <v>-8.32615723000989E-5</v>
      </c>
      <c r="K13">
        <f>10^(_10sept_0_20[[#This Row],[V_mag_adj]]/20)*SIN(RADIANS(_10sept_0_20[[#This Row],[V_phase]]))</f>
        <v>-2.3435135656252055E-5</v>
      </c>
    </row>
    <row r="14" spans="1:11" x14ac:dyDescent="0.25">
      <c r="A14">
        <v>-169</v>
      </c>
      <c r="B14">
        <v>-37.36</v>
      </c>
      <c r="C14">
        <v>-160.25</v>
      </c>
      <c r="D14">
        <v>-37.61</v>
      </c>
      <c r="E14">
        <v>-166.26</v>
      </c>
      <c r="F14">
        <f>_10sept_0_20[[#This Row],[H_mag]]-40</f>
        <v>-77.36</v>
      </c>
      <c r="G14">
        <f>_10sept_0_20[[#This Row],[V_mag]]-40</f>
        <v>-77.61</v>
      </c>
      <c r="H14">
        <f>10^(_10sept_0_20[[#This Row],[H_mag_adj]]/20)*COS(RADIANS(_10sept_0_20[[#This Row],[H_phase]]))</f>
        <v>-1.2754717710341696E-4</v>
      </c>
      <c r="I14">
        <f>10^(_10sept_0_20[[#This Row],[H_mag_adj]]/20)*SIN(RADIANS(_10sept_0_20[[#This Row],[H_phase]]))</f>
        <v>-4.5794115849451908E-5</v>
      </c>
      <c r="J14">
        <f>10^(_10sept_0_20[[#This Row],[V_mag_adj]]/20)*COS(RADIANS(_10sept_0_20[[#This Row],[V_phase]]))</f>
        <v>-1.2790594764051756E-4</v>
      </c>
      <c r="K14">
        <f>10^(_10sept_0_20[[#This Row],[V_mag_adj]]/20)*SIN(RADIANS(_10sept_0_20[[#This Row],[V_phase]]))</f>
        <v>-3.1274726788935118E-5</v>
      </c>
    </row>
    <row r="15" spans="1:11" x14ac:dyDescent="0.25">
      <c r="A15">
        <v>-168</v>
      </c>
      <c r="B15">
        <v>-35.31</v>
      </c>
      <c r="C15">
        <v>-158.97</v>
      </c>
      <c r="D15">
        <v>-35.82</v>
      </c>
      <c r="E15">
        <v>-160.46</v>
      </c>
      <c r="F15">
        <f>_10sept_0_20[[#This Row],[H_mag]]-40</f>
        <v>-75.31</v>
      </c>
      <c r="G15">
        <f>_10sept_0_20[[#This Row],[V_mag]]-40</f>
        <v>-75.819999999999993</v>
      </c>
      <c r="H15">
        <f>10^(_10sept_0_20[[#This Row],[H_mag_adj]]/20)*COS(RADIANS(_10sept_0_20[[#This Row],[H_phase]]))</f>
        <v>-1.6016380590206519E-4</v>
      </c>
      <c r="I15">
        <f>10^(_10sept_0_20[[#This Row],[H_mag_adj]]/20)*SIN(RADIANS(_10sept_0_20[[#This Row],[H_phase]]))</f>
        <v>-6.1577362861307296E-5</v>
      </c>
      <c r="J15">
        <f>10^(_10sept_0_20[[#This Row],[V_mag_adj]]/20)*COS(RADIANS(_10sept_0_20[[#This Row],[V_phase]]))</f>
        <v>-1.5248919284887246E-4</v>
      </c>
      <c r="K15">
        <f>10^(_10sept_0_20[[#This Row],[V_mag_adj]]/20)*SIN(RADIANS(_10sept_0_20[[#This Row],[V_phase]]))</f>
        <v>-5.4119092254852562E-5</v>
      </c>
    </row>
    <row r="16" spans="1:11" x14ac:dyDescent="0.25">
      <c r="A16">
        <v>-167</v>
      </c>
      <c r="B16">
        <v>-34.99</v>
      </c>
      <c r="C16">
        <v>-165.04</v>
      </c>
      <c r="D16">
        <v>-34.93</v>
      </c>
      <c r="E16">
        <v>-164.54</v>
      </c>
      <c r="F16">
        <f>_10sept_0_20[[#This Row],[H_mag]]-40</f>
        <v>-74.990000000000009</v>
      </c>
      <c r="G16">
        <f>_10sept_0_20[[#This Row],[V_mag]]-40</f>
        <v>-74.930000000000007</v>
      </c>
      <c r="H16">
        <f>10^(_10sept_0_20[[#This Row],[H_mag_adj]]/20)*COS(RADIANS(_10sept_0_20[[#This Row],[H_phase]]))</f>
        <v>-1.719985974385507E-4</v>
      </c>
      <c r="I16">
        <f>10^(_10sept_0_20[[#This Row],[H_mag_adj]]/20)*SIN(RADIANS(_10sept_0_20[[#This Row],[H_phase]]))</f>
        <v>-4.5958210470015164E-5</v>
      </c>
      <c r="J16">
        <f>10^(_10sept_0_20[[#This Row],[V_mag_adj]]/20)*COS(RADIANS(_10sept_0_20[[#This Row],[V_phase]]))</f>
        <v>-1.7278040424048818E-4</v>
      </c>
      <c r="K16">
        <f>10^(_10sept_0_20[[#This Row],[V_mag_adj]]/20)*SIN(RADIANS(_10sept_0_20[[#This Row],[V_phase]]))</f>
        <v>-4.7786371455642266E-5</v>
      </c>
    </row>
    <row r="17" spans="1:11" x14ac:dyDescent="0.25">
      <c r="A17">
        <v>-166</v>
      </c>
      <c r="B17">
        <v>-35.200000000000003</v>
      </c>
      <c r="C17">
        <v>-172.1</v>
      </c>
      <c r="D17">
        <v>-34.770000000000003</v>
      </c>
      <c r="E17">
        <v>-174.72</v>
      </c>
      <c r="F17">
        <f>_10sept_0_20[[#This Row],[H_mag]]-40</f>
        <v>-75.2</v>
      </c>
      <c r="G17">
        <f>_10sept_0_20[[#This Row],[V_mag]]-40</f>
        <v>-74.77000000000001</v>
      </c>
      <c r="H17">
        <f>10^(_10sept_0_20[[#This Row],[H_mag_adj]]/20)*COS(RADIANS(_10sept_0_20[[#This Row],[H_phase]]))</f>
        <v>-1.7213081660996297E-4</v>
      </c>
      <c r="I17">
        <f>10^(_10sept_0_20[[#This Row],[H_mag_adj]]/20)*SIN(RADIANS(_10sept_0_20[[#This Row],[H_phase]]))</f>
        <v>-2.3885124601043482E-5</v>
      </c>
      <c r="J17">
        <f>10^(_10sept_0_20[[#This Row],[V_mag_adj]]/20)*COS(RADIANS(_10sept_0_20[[#This Row],[V_phase]]))</f>
        <v>-1.8182488274628522E-4</v>
      </c>
      <c r="K17">
        <f>10^(_10sept_0_20[[#This Row],[V_mag_adj]]/20)*SIN(RADIANS(_10sept_0_20[[#This Row],[V_phase]]))</f>
        <v>-1.6803371406445961E-5</v>
      </c>
    </row>
    <row r="18" spans="1:11" x14ac:dyDescent="0.25">
      <c r="A18">
        <v>-165</v>
      </c>
      <c r="B18">
        <v>-33.659999999999997</v>
      </c>
      <c r="C18">
        <v>171.86</v>
      </c>
      <c r="D18">
        <v>-34.51</v>
      </c>
      <c r="E18">
        <v>172.91</v>
      </c>
      <c r="F18">
        <f>_10sept_0_20[[#This Row],[H_mag]]-40</f>
        <v>-73.66</v>
      </c>
      <c r="G18">
        <f>_10sept_0_20[[#This Row],[V_mag]]-40</f>
        <v>-74.509999999999991</v>
      </c>
      <c r="H18">
        <f>10^(_10sept_0_20[[#This Row],[H_mag_adj]]/20)*COS(RADIANS(_10sept_0_20[[#This Row],[H_phase]]))</f>
        <v>-2.0540088651159068E-4</v>
      </c>
      <c r="I18">
        <f>10^(_10sept_0_20[[#This Row],[H_mag_adj]]/20)*SIN(RADIANS(_10sept_0_20[[#This Row],[H_phase]]))</f>
        <v>2.9379191095461698E-5</v>
      </c>
      <c r="J18">
        <f>10^(_10sept_0_20[[#This Row],[V_mag_adj]]/20)*COS(RADIANS(_10sept_0_20[[#This Row],[V_phase]]))</f>
        <v>-1.8670949475061536E-4</v>
      </c>
      <c r="K18">
        <f>10^(_10sept_0_20[[#This Row],[V_mag_adj]]/20)*SIN(RADIANS(_10sept_0_20[[#This Row],[V_phase]]))</f>
        <v>2.3222805134468789E-5</v>
      </c>
    </row>
    <row r="19" spans="1:11" x14ac:dyDescent="0.25">
      <c r="A19">
        <v>-164</v>
      </c>
      <c r="B19">
        <v>-32.229999999999997</v>
      </c>
      <c r="C19">
        <v>157.43</v>
      </c>
      <c r="D19">
        <v>-32.380000000000003</v>
      </c>
      <c r="E19">
        <v>156.18</v>
      </c>
      <c r="F19">
        <f>_10sept_0_20[[#This Row],[H_mag]]-40</f>
        <v>-72.22999999999999</v>
      </c>
      <c r="G19">
        <f>_10sept_0_20[[#This Row],[V_mag]]-40</f>
        <v>-72.38</v>
      </c>
      <c r="H19">
        <f>10^(_10sept_0_20[[#This Row],[H_mag_adj]]/20)*COS(RADIANS(_10sept_0_20[[#This Row],[H_phase]]))</f>
        <v>-2.2588905478763895E-4</v>
      </c>
      <c r="I19">
        <f>10^(_10sept_0_20[[#This Row],[H_mag_adj]]/20)*SIN(RADIANS(_10sept_0_20[[#This Row],[H_phase]]))</f>
        <v>9.388979940962161E-5</v>
      </c>
      <c r="J19">
        <f>10^(_10sept_0_20[[#This Row],[V_mag_adj]]/20)*COS(RADIANS(_10sept_0_20[[#This Row],[V_phase]]))</f>
        <v>-2.1995561669885751E-4</v>
      </c>
      <c r="K19">
        <f>10^(_10sept_0_20[[#This Row],[V_mag_adj]]/20)*SIN(RADIANS(_10sept_0_20[[#This Row],[V_phase]]))</f>
        <v>9.7103714775476337E-5</v>
      </c>
    </row>
    <row r="20" spans="1:11" x14ac:dyDescent="0.25">
      <c r="A20">
        <v>-163</v>
      </c>
      <c r="B20">
        <v>-29.87</v>
      </c>
      <c r="C20">
        <v>145.97</v>
      </c>
      <c r="D20">
        <v>-29.74</v>
      </c>
      <c r="E20">
        <v>145.02000000000001</v>
      </c>
      <c r="F20">
        <f>_10sept_0_20[[#This Row],[H_mag]]-40</f>
        <v>-69.87</v>
      </c>
      <c r="G20">
        <f>_10sept_0_20[[#This Row],[V_mag]]-40</f>
        <v>-69.739999999999995</v>
      </c>
      <c r="H20">
        <f>10^(_10sept_0_20[[#This Row],[H_mag_adj]]/20)*COS(RADIANS(_10sept_0_20[[#This Row],[H_phase]]))</f>
        <v>-2.6602395527097864E-4</v>
      </c>
      <c r="I20">
        <f>10^(_10sept_0_20[[#This Row],[H_mag_adj]]/20)*SIN(RADIANS(_10sept_0_20[[#This Row],[H_phase]]))</f>
        <v>1.7963815648727236E-4</v>
      </c>
      <c r="J20">
        <f>10^(_10sept_0_20[[#This Row],[V_mag_adj]]/20)*COS(RADIANS(_10sept_0_20[[#This Row],[V_phase]]))</f>
        <v>-2.6697502117128014E-4</v>
      </c>
      <c r="K20">
        <f>10^(_10sept_0_20[[#This Row],[V_mag_adj]]/20)*SIN(RADIANS(_10sept_0_20[[#This Row],[V_phase]]))</f>
        <v>1.867990733126558E-4</v>
      </c>
    </row>
    <row r="21" spans="1:11" x14ac:dyDescent="0.25">
      <c r="A21">
        <v>-162</v>
      </c>
      <c r="B21">
        <v>-27.73</v>
      </c>
      <c r="C21">
        <v>143.38999999999999</v>
      </c>
      <c r="D21">
        <v>-27.8</v>
      </c>
      <c r="E21">
        <v>142.66999999999999</v>
      </c>
      <c r="F21">
        <f>_10sept_0_20[[#This Row],[H_mag]]-40</f>
        <v>-67.73</v>
      </c>
      <c r="G21">
        <f>_10sept_0_20[[#This Row],[V_mag]]-40</f>
        <v>-67.8</v>
      </c>
      <c r="H21">
        <f>10^(_10sept_0_20[[#This Row],[H_mag_adj]]/20)*COS(RADIANS(_10sept_0_20[[#This Row],[H_phase]]))</f>
        <v>-3.2965564275384601E-4</v>
      </c>
      <c r="I21">
        <f>10^(_10sept_0_20[[#This Row],[H_mag_adj]]/20)*SIN(RADIANS(_10sept_0_20[[#This Row],[H_phase]]))</f>
        <v>2.4491316775425171E-4</v>
      </c>
      <c r="J21">
        <f>10^(_10sept_0_20[[#This Row],[V_mag_adj]]/20)*COS(RADIANS(_10sept_0_20[[#This Row],[V_phase]]))</f>
        <v>-3.2393090356348933E-4</v>
      </c>
      <c r="K21">
        <f>10^(_10sept_0_20[[#This Row],[V_mag_adj]]/20)*SIN(RADIANS(_10sept_0_20[[#This Row],[V_phase]]))</f>
        <v>2.4703736652639742E-4</v>
      </c>
    </row>
    <row r="22" spans="1:11" x14ac:dyDescent="0.25">
      <c r="A22">
        <v>-161</v>
      </c>
      <c r="B22">
        <v>-25.71</v>
      </c>
      <c r="C22">
        <v>145.29</v>
      </c>
      <c r="D22">
        <v>-25.8</v>
      </c>
      <c r="E22">
        <v>145.28</v>
      </c>
      <c r="F22">
        <f>_10sept_0_20[[#This Row],[H_mag]]-40</f>
        <v>-65.710000000000008</v>
      </c>
      <c r="G22">
        <f>_10sept_0_20[[#This Row],[V_mag]]-40</f>
        <v>-65.8</v>
      </c>
      <c r="H22">
        <f>10^(_10sept_0_20[[#This Row],[H_mag_adj]]/20)*COS(RADIANS(_10sept_0_20[[#This Row],[H_phase]]))</f>
        <v>-4.2598609001535319E-4</v>
      </c>
      <c r="I22">
        <f>10^(_10sept_0_20[[#This Row],[H_mag_adj]]/20)*SIN(RADIANS(_10sept_0_20[[#This Row],[H_phase]]))</f>
        <v>2.9507676235054702E-4</v>
      </c>
      <c r="J22">
        <f>10^(_10sept_0_20[[#This Row],[V_mag_adj]]/20)*COS(RADIANS(_10sept_0_20[[#This Row],[V_phase]]))</f>
        <v>-4.2154399125341949E-4</v>
      </c>
      <c r="K22">
        <f>10^(_10sept_0_20[[#This Row],[V_mag_adj]]/20)*SIN(RADIANS(_10sept_0_20[[#This Row],[V_phase]]))</f>
        <v>2.9210864866976283E-4</v>
      </c>
    </row>
    <row r="23" spans="1:11" x14ac:dyDescent="0.25">
      <c r="A23">
        <v>-160</v>
      </c>
      <c r="B23">
        <v>-24.21</v>
      </c>
      <c r="C23">
        <v>150.44</v>
      </c>
      <c r="D23">
        <v>-24.33</v>
      </c>
      <c r="E23">
        <v>149.97999999999999</v>
      </c>
      <c r="F23">
        <f>_10sept_0_20[[#This Row],[H_mag]]-40</f>
        <v>-64.210000000000008</v>
      </c>
      <c r="G23">
        <f>_10sept_0_20[[#This Row],[V_mag]]-40</f>
        <v>-64.33</v>
      </c>
      <c r="H23">
        <f>10^(_10sept_0_20[[#This Row],[H_mag_adj]]/20)*COS(RADIANS(_10sept_0_20[[#This Row],[H_phase]]))</f>
        <v>-5.3572159399891783E-4</v>
      </c>
      <c r="I23">
        <f>10^(_10sept_0_20[[#This Row],[H_mag_adj]]/20)*SIN(RADIANS(_10sept_0_20[[#This Row],[H_phase]]))</f>
        <v>3.0383771769966174E-4</v>
      </c>
      <c r="J23">
        <f>10^(_10sept_0_20[[#This Row],[V_mag_adj]]/20)*COS(RADIANS(_10sept_0_20[[#This Row],[V_phase]]))</f>
        <v>-5.259483192941323E-4</v>
      </c>
      <c r="K23">
        <f>10^(_10sept_0_20[[#This Row],[V_mag_adj]]/20)*SIN(RADIANS(_10sept_0_20[[#This Row],[V_phase]]))</f>
        <v>3.0390124054012572E-4</v>
      </c>
    </row>
    <row r="24" spans="1:11" x14ac:dyDescent="0.25">
      <c r="A24">
        <v>-159</v>
      </c>
      <c r="B24">
        <v>-23.06</v>
      </c>
      <c r="C24">
        <v>156.19999999999999</v>
      </c>
      <c r="D24">
        <v>-23.18</v>
      </c>
      <c r="E24">
        <v>155.63</v>
      </c>
      <c r="F24">
        <f>_10sept_0_20[[#This Row],[H_mag]]-40</f>
        <v>-63.06</v>
      </c>
      <c r="G24">
        <f>_10sept_0_20[[#This Row],[V_mag]]-40</f>
        <v>-63.18</v>
      </c>
      <c r="H24">
        <f>10^(_10sept_0_20[[#This Row],[H_mag_adj]]/20)*COS(RADIANS(_10sept_0_20[[#This Row],[H_phase]]))</f>
        <v>-6.4328281627531775E-4</v>
      </c>
      <c r="I24">
        <f>10^(_10sept_0_20[[#This Row],[H_mag_adj]]/20)*SIN(RADIANS(_10sept_0_20[[#This Row],[H_phase]]))</f>
        <v>2.8372152768468383E-4</v>
      </c>
      <c r="J24">
        <f>10^(_10sept_0_20[[#This Row],[V_mag_adj]]/20)*COS(RADIANS(_10sept_0_20[[#This Row],[V_phase]]))</f>
        <v>-6.3164145362728998E-4</v>
      </c>
      <c r="K24">
        <f>10^(_10sept_0_20[[#This Row],[V_mag_adj]]/20)*SIN(RADIANS(_10sept_0_20[[#This Row],[V_phase]]))</f>
        <v>2.8612658476508655E-4</v>
      </c>
    </row>
    <row r="25" spans="1:11" x14ac:dyDescent="0.25">
      <c r="A25">
        <v>-158</v>
      </c>
      <c r="B25">
        <v>-22.37</v>
      </c>
      <c r="C25">
        <v>165.23</v>
      </c>
      <c r="D25">
        <v>-22.36</v>
      </c>
      <c r="E25">
        <v>164.88</v>
      </c>
      <c r="F25">
        <f>_10sept_0_20[[#This Row],[H_mag]]-40</f>
        <v>-62.370000000000005</v>
      </c>
      <c r="G25">
        <f>_10sept_0_20[[#This Row],[V_mag]]-40</f>
        <v>-62.36</v>
      </c>
      <c r="H25">
        <f>10^(_10sept_0_20[[#This Row],[H_mag_adj]]/20)*COS(RADIANS(_10sept_0_20[[#This Row],[H_phase]]))</f>
        <v>-7.3604974217247887E-4</v>
      </c>
      <c r="I25">
        <f>10^(_10sept_0_20[[#This Row],[H_mag_adj]]/20)*SIN(RADIANS(_10sept_0_20[[#This Row],[H_phase]]))</f>
        <v>1.9406048921588115E-4</v>
      </c>
      <c r="J25">
        <f>10^(_10sept_0_20[[#This Row],[V_mag_adj]]/20)*COS(RADIANS(_10sept_0_20[[#This Row],[V_phase]]))</f>
        <v>-7.3569708361877065E-4</v>
      </c>
      <c r="K25">
        <f>10^(_10sept_0_20[[#This Row],[V_mag_adj]]/20)*SIN(RADIANS(_10sept_0_20[[#This Row],[V_phase]]))</f>
        <v>1.9878183688694186E-4</v>
      </c>
    </row>
    <row r="26" spans="1:11" x14ac:dyDescent="0.25">
      <c r="A26">
        <v>-157</v>
      </c>
      <c r="B26">
        <v>-21.89</v>
      </c>
      <c r="C26">
        <v>175.03</v>
      </c>
      <c r="D26">
        <v>-21.9</v>
      </c>
      <c r="E26">
        <v>174.23</v>
      </c>
      <c r="F26">
        <f>_10sept_0_20[[#This Row],[H_mag]]-40</f>
        <v>-61.89</v>
      </c>
      <c r="G26">
        <f>_10sept_0_20[[#This Row],[V_mag]]-40</f>
        <v>-61.9</v>
      </c>
      <c r="H26">
        <f>10^(_10sept_0_20[[#This Row],[H_mag_adj]]/20)*COS(RADIANS(_10sept_0_20[[#This Row],[H_phase]]))</f>
        <v>-8.0142716778980002E-4</v>
      </c>
      <c r="I26">
        <f>10^(_10sept_0_20[[#This Row],[H_mag_adj]]/20)*SIN(RADIANS(_10sept_0_20[[#This Row],[H_phase]]))</f>
        <v>6.9692972938463176E-5</v>
      </c>
      <c r="J26">
        <f>10^(_10sept_0_20[[#This Row],[V_mag_adj]]/20)*COS(RADIANS(_10sept_0_20[[#This Row],[V_phase]]))</f>
        <v>-7.9945504535909389E-4</v>
      </c>
      <c r="K26">
        <f>10^(_10sept_0_20[[#This Row],[V_mag_adj]]/20)*SIN(RADIANS(_10sept_0_20[[#This Row],[V_phase]]))</f>
        <v>8.0782792007611309E-5</v>
      </c>
    </row>
    <row r="27" spans="1:11" x14ac:dyDescent="0.25">
      <c r="A27">
        <v>-156</v>
      </c>
      <c r="B27">
        <v>-21.59</v>
      </c>
      <c r="C27">
        <v>-173.37</v>
      </c>
      <c r="D27">
        <v>-21.58</v>
      </c>
      <c r="E27">
        <v>-173.93</v>
      </c>
      <c r="F27">
        <f>_10sept_0_20[[#This Row],[H_mag]]-40</f>
        <v>-61.59</v>
      </c>
      <c r="G27">
        <f>_10sept_0_20[[#This Row],[V_mag]]-40</f>
        <v>-61.58</v>
      </c>
      <c r="H27">
        <f>10^(_10sept_0_20[[#This Row],[H_mag_adj]]/20)*COS(RADIANS(_10sept_0_20[[#This Row],[H_phase]]))</f>
        <v>-8.2715305520545215E-4</v>
      </c>
      <c r="I27">
        <f>10^(_10sept_0_20[[#This Row],[H_mag_adj]]/20)*SIN(RADIANS(_10sept_0_20[[#This Row],[H_phase]]))</f>
        <v>-9.614379481200723E-5</v>
      </c>
      <c r="J27">
        <f>10^(_10sept_0_20[[#This Row],[V_mag_adj]]/20)*COS(RADIANS(_10sept_0_20[[#This Row],[V_phase]]))</f>
        <v>-8.2900710734533421E-4</v>
      </c>
      <c r="K27">
        <f>10^(_10sept_0_20[[#This Row],[V_mag_adj]]/20)*SIN(RADIANS(_10sept_0_20[[#This Row],[V_phase]]))</f>
        <v>-8.8156301871836448E-5</v>
      </c>
    </row>
    <row r="28" spans="1:11" x14ac:dyDescent="0.25">
      <c r="A28">
        <v>-155</v>
      </c>
      <c r="B28">
        <v>-21.45</v>
      </c>
      <c r="C28">
        <v>-161.01</v>
      </c>
      <c r="D28">
        <v>-21.39</v>
      </c>
      <c r="E28">
        <v>-162.16999999999999</v>
      </c>
      <c r="F28">
        <f>_10sept_0_20[[#This Row],[H_mag]]-40</f>
        <v>-61.45</v>
      </c>
      <c r="G28">
        <f>_10sept_0_20[[#This Row],[V_mag]]-40</f>
        <v>-61.39</v>
      </c>
      <c r="H28">
        <f>10^(_10sept_0_20[[#This Row],[H_mag_adj]]/20)*COS(RADIANS(_10sept_0_20[[#This Row],[H_phase]]))</f>
        <v>-8.0019559733882735E-4</v>
      </c>
      <c r="I28">
        <f>10^(_10sept_0_20[[#This Row],[H_mag_adj]]/20)*SIN(RADIANS(_10sept_0_20[[#This Row],[H_phase]]))</f>
        <v>-2.7537323074775866E-4</v>
      </c>
      <c r="J28">
        <f>10^(_10sept_0_20[[#This Row],[V_mag_adj]]/20)*COS(RADIANS(_10sept_0_20[[#This Row],[V_phase]]))</f>
        <v>-8.1119057804832941E-4</v>
      </c>
      <c r="K28">
        <f>10^(_10sept_0_20[[#This Row],[V_mag_adj]]/20)*SIN(RADIANS(_10sept_0_20[[#This Row],[V_phase]]))</f>
        <v>-2.6091340234026152E-4</v>
      </c>
    </row>
    <row r="29" spans="1:11" x14ac:dyDescent="0.25">
      <c r="A29">
        <v>-154</v>
      </c>
      <c r="B29">
        <v>-21.55</v>
      </c>
      <c r="C29">
        <v>-148.01</v>
      </c>
      <c r="D29">
        <v>-21.37</v>
      </c>
      <c r="E29">
        <v>-148.52000000000001</v>
      </c>
      <c r="F29">
        <f>_10sept_0_20[[#This Row],[H_mag]]-40</f>
        <v>-61.55</v>
      </c>
      <c r="G29">
        <f>_10sept_0_20[[#This Row],[V_mag]]-40</f>
        <v>-61.370000000000005</v>
      </c>
      <c r="H29">
        <f>10^(_10sept_0_20[[#This Row],[H_mag_adj]]/20)*COS(RADIANS(_10sept_0_20[[#This Row],[H_phase]]))</f>
        <v>-7.0952522256418292E-4</v>
      </c>
      <c r="I29">
        <f>10^(_10sept_0_20[[#This Row],[H_mag_adj]]/20)*SIN(RADIANS(_10sept_0_20[[#This Row],[H_phase]]))</f>
        <v>-4.4318839622390884E-4</v>
      </c>
      <c r="J29">
        <f>10^(_10sept_0_20[[#This Row],[V_mag_adj]]/20)*COS(RADIANS(_10sept_0_20[[#This Row],[V_phase]]))</f>
        <v>-7.2838106812658722E-4</v>
      </c>
      <c r="K29">
        <f>10^(_10sept_0_20[[#This Row],[V_mag_adj]]/20)*SIN(RADIANS(_10sept_0_20[[#This Row],[V_phase]]))</f>
        <v>-4.4600283614494888E-4</v>
      </c>
    </row>
    <row r="30" spans="1:11" x14ac:dyDescent="0.25">
      <c r="A30">
        <v>-153</v>
      </c>
      <c r="B30">
        <v>-21.72</v>
      </c>
      <c r="C30">
        <v>-134.07</v>
      </c>
      <c r="D30">
        <v>-21.54</v>
      </c>
      <c r="E30">
        <v>-135.84</v>
      </c>
      <c r="F30">
        <f>_10sept_0_20[[#This Row],[H_mag]]-40</f>
        <v>-61.72</v>
      </c>
      <c r="G30">
        <f>_10sept_0_20[[#This Row],[V_mag]]-40</f>
        <v>-61.54</v>
      </c>
      <c r="H30">
        <f>10^(_10sept_0_20[[#This Row],[H_mag_adj]]/20)*COS(RADIANS(_10sept_0_20[[#This Row],[H_phase]]))</f>
        <v>-5.7058459873529329E-4</v>
      </c>
      <c r="I30">
        <f>10^(_10sept_0_20[[#This Row],[H_mag_adj]]/20)*SIN(RADIANS(_10sept_0_20[[#This Row],[H_phase]]))</f>
        <v>-5.8941485557322145E-4</v>
      </c>
      <c r="J30">
        <f>10^(_10sept_0_20[[#This Row],[V_mag_adj]]/20)*COS(RADIANS(_10sept_0_20[[#This Row],[V_phase]]))</f>
        <v>-6.0084111665841499E-4</v>
      </c>
      <c r="K30">
        <f>10^(_10sept_0_20[[#This Row],[V_mag_adj]]/20)*SIN(RADIANS(_10sept_0_20[[#This Row],[V_phase]]))</f>
        <v>-5.8347686411085707E-4</v>
      </c>
    </row>
    <row r="31" spans="1:11" x14ac:dyDescent="0.25">
      <c r="A31">
        <v>-152</v>
      </c>
      <c r="B31">
        <v>-21.95</v>
      </c>
      <c r="C31">
        <v>-120.41</v>
      </c>
      <c r="D31">
        <v>-22</v>
      </c>
      <c r="E31">
        <v>-122.11</v>
      </c>
      <c r="F31">
        <f>_10sept_0_20[[#This Row],[H_mag]]-40</f>
        <v>-61.95</v>
      </c>
      <c r="G31">
        <f>_10sept_0_20[[#This Row],[V_mag]]-40</f>
        <v>-62</v>
      </c>
      <c r="H31">
        <f>10^(_10sept_0_20[[#This Row],[H_mag_adj]]/20)*COS(RADIANS(_10sept_0_20[[#This Row],[H_phase]]))</f>
        <v>-4.0439768908769334E-4</v>
      </c>
      <c r="I31">
        <f>10^(_10sept_0_20[[#This Row],[H_mag_adj]]/20)*SIN(RADIANS(_10sept_0_20[[#This Row],[H_phase]]))</f>
        <v>-6.8900362499124874E-4</v>
      </c>
      <c r="J31">
        <f>10^(_10sept_0_20[[#This Row],[V_mag_adj]]/20)*COS(RADIANS(_10sept_0_20[[#This Row],[V_phase]]))</f>
        <v>-4.2222233113324066E-4</v>
      </c>
      <c r="K31">
        <f>10^(_10sept_0_20[[#This Row],[V_mag_adj]]/20)*SIN(RADIANS(_10sept_0_20[[#This Row],[V_phase]]))</f>
        <v>-6.7281917895717315E-4</v>
      </c>
    </row>
    <row r="32" spans="1:11" x14ac:dyDescent="0.25">
      <c r="A32">
        <v>-151</v>
      </c>
      <c r="B32">
        <v>-22.51</v>
      </c>
      <c r="C32">
        <v>-106.71</v>
      </c>
      <c r="D32">
        <v>-22.67</v>
      </c>
      <c r="E32">
        <v>-107.85</v>
      </c>
      <c r="F32">
        <f>_10sept_0_20[[#This Row],[H_mag]]-40</f>
        <v>-62.510000000000005</v>
      </c>
      <c r="G32">
        <f>_10sept_0_20[[#This Row],[V_mag]]-40</f>
        <v>-62.67</v>
      </c>
      <c r="H32">
        <f>10^(_10sept_0_20[[#This Row],[H_mag_adj]]/20)*COS(RADIANS(_10sept_0_20[[#This Row],[H_phase]]))</f>
        <v>-2.153672540285022E-4</v>
      </c>
      <c r="I32">
        <f>10^(_10sept_0_20[[#This Row],[H_mag_adj]]/20)*SIN(RADIANS(_10sept_0_20[[#This Row],[H_phase]]))</f>
        <v>-7.1740150677615131E-4</v>
      </c>
      <c r="J32">
        <f>10^(_10sept_0_20[[#This Row],[V_mag_adj]]/20)*COS(RADIANS(_10sept_0_20[[#This Row],[V_phase]]))</f>
        <v>-2.2540701540318405E-4</v>
      </c>
      <c r="K32">
        <f>10^(_10sept_0_20[[#This Row],[V_mag_adj]]/20)*SIN(RADIANS(_10sept_0_20[[#This Row],[V_phase]]))</f>
        <v>-6.9996142776056495E-4</v>
      </c>
    </row>
    <row r="33" spans="1:11" x14ac:dyDescent="0.25">
      <c r="A33">
        <v>-150</v>
      </c>
      <c r="B33">
        <v>-23.41</v>
      </c>
      <c r="C33">
        <v>-91.75</v>
      </c>
      <c r="D33">
        <v>-23.38</v>
      </c>
      <c r="E33">
        <v>-92.49</v>
      </c>
      <c r="F33">
        <f>_10sept_0_20[[#This Row],[H_mag]]-40</f>
        <v>-63.41</v>
      </c>
      <c r="G33">
        <f>_10sept_0_20[[#This Row],[V_mag]]-40</f>
        <v>-63.379999999999995</v>
      </c>
      <c r="H33">
        <f>10^(_10sept_0_20[[#This Row],[H_mag_adj]]/20)*COS(RADIANS(_10sept_0_20[[#This Row],[H_phase]]))</f>
        <v>-2.0622812312088735E-5</v>
      </c>
      <c r="I33">
        <f>10^(_10sept_0_20[[#This Row],[H_mag_adj]]/20)*SIN(RADIANS(_10sept_0_20[[#This Row],[H_phase]]))</f>
        <v>-6.7499008552988112E-4</v>
      </c>
      <c r="J33">
        <f>10^(_10sept_0_20[[#This Row],[V_mag_adj]]/20)*COS(RADIANS(_10sept_0_20[[#This Row],[V_phase]]))</f>
        <v>-2.9440148778693208E-5</v>
      </c>
      <c r="K33">
        <f>10^(_10sept_0_20[[#This Row],[V_mag_adj]]/20)*SIN(RADIANS(_10sept_0_20[[#This Row],[V_phase]]))</f>
        <v>-6.7700169163507787E-4</v>
      </c>
    </row>
    <row r="34" spans="1:11" x14ac:dyDescent="0.25">
      <c r="A34">
        <v>-149</v>
      </c>
      <c r="B34">
        <v>-24.25</v>
      </c>
      <c r="C34">
        <v>-74.13</v>
      </c>
      <c r="D34">
        <v>-24.32</v>
      </c>
      <c r="E34">
        <v>-75.66</v>
      </c>
      <c r="F34">
        <f>_10sept_0_20[[#This Row],[H_mag]]-40</f>
        <v>-64.25</v>
      </c>
      <c r="G34">
        <f>_10sept_0_20[[#This Row],[V_mag]]-40</f>
        <v>-64.319999999999993</v>
      </c>
      <c r="H34">
        <f>10^(_10sept_0_20[[#This Row],[H_mag_adj]]/20)*COS(RADIANS(_10sept_0_20[[#This Row],[H_phase]]))</f>
        <v>1.676435484200327E-4</v>
      </c>
      <c r="I34">
        <f>10^(_10sept_0_20[[#This Row],[H_mag_adj]]/20)*SIN(RADIANS(_10sept_0_20[[#This Row],[H_phase]]))</f>
        <v>-5.8968893915485978E-4</v>
      </c>
      <c r="J34">
        <f>10^(_10sept_0_20[[#This Row],[V_mag_adj]]/20)*COS(RADIANS(_10sept_0_20[[#This Row],[V_phase]]))</f>
        <v>1.5062011197326127E-4</v>
      </c>
      <c r="K34">
        <f>10^(_10sept_0_20[[#This Row],[V_mag_adj]]/20)*SIN(RADIANS(_10sept_0_20[[#This Row],[V_phase]]))</f>
        <v>-5.8918737397319391E-4</v>
      </c>
    </row>
    <row r="35" spans="1:11" x14ac:dyDescent="0.25">
      <c r="A35">
        <v>-148</v>
      </c>
      <c r="B35">
        <v>-25.4</v>
      </c>
      <c r="C35">
        <v>-56.13</v>
      </c>
      <c r="D35">
        <v>-25.36</v>
      </c>
      <c r="E35">
        <v>-58.71</v>
      </c>
      <c r="F35">
        <f>_10sept_0_20[[#This Row],[H_mag]]-40</f>
        <v>-65.400000000000006</v>
      </c>
      <c r="G35">
        <f>_10sept_0_20[[#This Row],[V_mag]]-40</f>
        <v>-65.36</v>
      </c>
      <c r="H35">
        <f>10^(_10sept_0_20[[#This Row],[H_mag_adj]]/20)*COS(RADIANS(_10sept_0_20[[#This Row],[H_phase]]))</f>
        <v>2.992934262612591E-4</v>
      </c>
      <c r="I35">
        <f>10^(_10sept_0_20[[#This Row],[H_mag_adj]]/20)*SIN(RADIANS(_10sept_0_20[[#This Row],[H_phase]]))</f>
        <v>-4.4589975926149128E-4</v>
      </c>
      <c r="J35">
        <f>10^(_10sept_0_20[[#This Row],[V_mag_adj]]/20)*COS(RADIANS(_10sept_0_20[[#This Row],[V_phase]]))</f>
        <v>2.802056173239726E-4</v>
      </c>
      <c r="K35">
        <f>10^(_10sept_0_20[[#This Row],[V_mag_adj]]/20)*SIN(RADIANS(_10sept_0_20[[#This Row],[V_phase]]))</f>
        <v>-4.6103852748631747E-4</v>
      </c>
    </row>
    <row r="36" spans="1:11" x14ac:dyDescent="0.25">
      <c r="A36">
        <v>-147</v>
      </c>
      <c r="B36">
        <v>-26.65</v>
      </c>
      <c r="C36">
        <v>-39.58</v>
      </c>
      <c r="D36">
        <v>-26.71</v>
      </c>
      <c r="E36">
        <v>-40.36</v>
      </c>
      <c r="F36">
        <f>_10sept_0_20[[#This Row],[H_mag]]-40</f>
        <v>-66.650000000000006</v>
      </c>
      <c r="G36">
        <f>_10sept_0_20[[#This Row],[V_mag]]-40</f>
        <v>-66.710000000000008</v>
      </c>
      <c r="H36">
        <f>10^(_10sept_0_20[[#This Row],[H_mag_adj]]/20)*COS(RADIANS(_10sept_0_20[[#This Row],[H_phase]]))</f>
        <v>3.5843092664079461E-4</v>
      </c>
      <c r="I36">
        <f>10^(_10sept_0_20[[#This Row],[H_mag_adj]]/20)*SIN(RADIANS(_10sept_0_20[[#This Row],[H_phase]]))</f>
        <v>-2.9630916826875697E-4</v>
      </c>
      <c r="J36">
        <f>10^(_10sept_0_20[[#This Row],[V_mag_adj]]/20)*COS(RADIANS(_10sept_0_20[[#This Row],[V_phase]]))</f>
        <v>3.5192458811897132E-4</v>
      </c>
      <c r="K36">
        <f>10^(_10sept_0_20[[#This Row],[V_mag_adj]]/20)*SIN(RADIANS(_10sept_0_20[[#This Row],[V_phase]]))</f>
        <v>-2.9908790612786243E-4</v>
      </c>
    </row>
    <row r="37" spans="1:11" x14ac:dyDescent="0.25">
      <c r="A37">
        <v>-146</v>
      </c>
      <c r="B37">
        <v>-28.46</v>
      </c>
      <c r="C37">
        <v>-21.93</v>
      </c>
      <c r="D37">
        <v>-28.44</v>
      </c>
      <c r="E37">
        <v>-21.75</v>
      </c>
      <c r="F37">
        <f>_10sept_0_20[[#This Row],[H_mag]]-40</f>
        <v>-68.460000000000008</v>
      </c>
      <c r="G37">
        <f>_10sept_0_20[[#This Row],[V_mag]]-40</f>
        <v>-68.44</v>
      </c>
      <c r="H37">
        <f>10^(_10sept_0_20[[#This Row],[H_mag_adj]]/20)*COS(RADIANS(_10sept_0_20[[#This Row],[H_phase]]))</f>
        <v>3.5025138086788659E-4</v>
      </c>
      <c r="I37">
        <f>10^(_10sept_0_20[[#This Row],[H_mag_adj]]/20)*SIN(RADIANS(_10sept_0_20[[#This Row],[H_phase]]))</f>
        <v>-1.4101322477114264E-4</v>
      </c>
      <c r="J37">
        <f>10^(_10sept_0_20[[#This Row],[V_mag_adj]]/20)*COS(RADIANS(_10sept_0_20[[#This Row],[V_phase]]))</f>
        <v>3.515010878987788E-4</v>
      </c>
      <c r="K37">
        <f>10^(_10sept_0_20[[#This Row],[V_mag_adj]]/20)*SIN(RADIANS(_10sept_0_20[[#This Row],[V_phase]]))</f>
        <v>-1.4023471443736524E-4</v>
      </c>
    </row>
    <row r="38" spans="1:11" x14ac:dyDescent="0.25">
      <c r="A38">
        <v>-145</v>
      </c>
      <c r="B38">
        <v>-30.86</v>
      </c>
      <c r="C38">
        <v>0.56999999999999995</v>
      </c>
      <c r="D38">
        <v>-31.07</v>
      </c>
      <c r="E38">
        <v>-1.1399999999999999</v>
      </c>
      <c r="F38">
        <f>_10sept_0_20[[#This Row],[H_mag]]-40</f>
        <v>-70.86</v>
      </c>
      <c r="G38">
        <f>_10sept_0_20[[#This Row],[V_mag]]-40</f>
        <v>-71.069999999999993</v>
      </c>
      <c r="H38">
        <f>10^(_10sept_0_20[[#This Row],[H_mag_adj]]/20)*COS(RADIANS(_10sept_0_20[[#This Row],[H_phase]]))</f>
        <v>2.8640362369427181E-4</v>
      </c>
      <c r="I38">
        <f>10^(_10sept_0_20[[#This Row],[H_mag_adj]]/20)*SIN(RADIANS(_10sept_0_20[[#This Row],[H_phase]]))</f>
        <v>2.8493451478778048E-6</v>
      </c>
      <c r="J38">
        <f>10^(_10sept_0_20[[#This Row],[V_mag_adj]]/20)*COS(RADIANS(_10sept_0_20[[#This Row],[V_phase]]))</f>
        <v>2.7952073518421121E-4</v>
      </c>
      <c r="K38">
        <f>10^(_10sept_0_20[[#This Row],[V_mag_adj]]/20)*SIN(RADIANS(_10sept_0_20[[#This Row],[V_phase]]))</f>
        <v>-5.5622891790115526E-6</v>
      </c>
    </row>
    <row r="39" spans="1:11" x14ac:dyDescent="0.25">
      <c r="A39">
        <v>-144</v>
      </c>
      <c r="B39">
        <v>-33.979999999999997</v>
      </c>
      <c r="C39">
        <v>28.12</v>
      </c>
      <c r="D39">
        <v>-33.92</v>
      </c>
      <c r="E39">
        <v>27.91</v>
      </c>
      <c r="F39">
        <f>_10sept_0_20[[#This Row],[H_mag]]-40</f>
        <v>-73.97999999999999</v>
      </c>
      <c r="G39">
        <f>_10sept_0_20[[#This Row],[V_mag]]-40</f>
        <v>-73.92</v>
      </c>
      <c r="H39">
        <f>10^(_10sept_0_20[[#This Row],[H_mag_adj]]/20)*COS(RADIANS(_10sept_0_20[[#This Row],[H_phase]]))</f>
        <v>1.7638029704418419E-4</v>
      </c>
      <c r="I39">
        <f>10^(_10sept_0_20[[#This Row],[H_mag_adj]]/20)*SIN(RADIANS(_10sept_0_20[[#This Row],[H_phase]]))</f>
        <v>9.4257444219091404E-5</v>
      </c>
      <c r="J39">
        <f>10^(_10sept_0_20[[#This Row],[V_mag_adj]]/20)*COS(RADIANS(_10sept_0_20[[#This Row],[V_phase]]))</f>
        <v>1.7794957942330824E-4</v>
      </c>
      <c r="K39">
        <f>10^(_10sept_0_20[[#This Row],[V_mag_adj]]/20)*SIN(RADIANS(_10sept_0_20[[#This Row],[V_phase]]))</f>
        <v>9.4259220917138986E-5</v>
      </c>
    </row>
    <row r="40" spans="1:11" x14ac:dyDescent="0.25">
      <c r="A40">
        <v>-143</v>
      </c>
      <c r="B40">
        <v>-36.54</v>
      </c>
      <c r="C40">
        <v>68.459999999999994</v>
      </c>
      <c r="D40">
        <v>-36.56</v>
      </c>
      <c r="E40">
        <v>72.7</v>
      </c>
      <c r="F40">
        <f>_10sept_0_20[[#This Row],[H_mag]]-40</f>
        <v>-76.539999999999992</v>
      </c>
      <c r="G40">
        <f>_10sept_0_20[[#This Row],[V_mag]]-40</f>
        <v>-76.56</v>
      </c>
      <c r="H40">
        <f>10^(_10sept_0_20[[#This Row],[H_mag_adj]]/20)*COS(RADIANS(_10sept_0_20[[#This Row],[H_phase]]))</f>
        <v>5.4681994936117021E-5</v>
      </c>
      <c r="I40">
        <f>10^(_10sept_0_20[[#This Row],[H_mag_adj]]/20)*SIN(RADIANS(_10sept_0_20[[#This Row],[H_phase]]))</f>
        <v>1.3853462970610868E-4</v>
      </c>
      <c r="J40">
        <f>10^(_10sept_0_20[[#This Row],[V_mag_adj]]/20)*COS(RADIANS(_10sept_0_20[[#This Row],[V_phase]]))</f>
        <v>4.4187992451279208E-5</v>
      </c>
      <c r="K40">
        <f>10^(_10sept_0_20[[#This Row],[V_mag_adj]]/20)*SIN(RADIANS(_10sept_0_20[[#This Row],[V_phase]]))</f>
        <v>1.4187131018396441E-4</v>
      </c>
    </row>
    <row r="41" spans="1:11" x14ac:dyDescent="0.25">
      <c r="A41">
        <v>-142</v>
      </c>
      <c r="B41">
        <v>-35.950000000000003</v>
      </c>
      <c r="C41">
        <v>123.28</v>
      </c>
      <c r="D41">
        <v>-36.229999999999997</v>
      </c>
      <c r="E41">
        <v>123.28</v>
      </c>
      <c r="F41">
        <f>_10sept_0_20[[#This Row],[H_mag]]-40</f>
        <v>-75.95</v>
      </c>
      <c r="G41">
        <f>_10sept_0_20[[#This Row],[V_mag]]-40</f>
        <v>-76.22999999999999</v>
      </c>
      <c r="H41">
        <f>10^(_10sept_0_20[[#This Row],[H_mag_adj]]/20)*COS(RADIANS(_10sept_0_20[[#This Row],[H_phase]]))</f>
        <v>-8.7470079617830315E-5</v>
      </c>
      <c r="I41">
        <f>10^(_10sept_0_20[[#This Row],[H_mag_adj]]/20)*SIN(RADIANS(_10sept_0_20[[#This Row],[H_phase]]))</f>
        <v>1.3326181833947572E-4</v>
      </c>
      <c r="J41">
        <f>10^(_10sept_0_20[[#This Row],[V_mag_adj]]/20)*COS(RADIANS(_10sept_0_20[[#This Row],[V_phase]]))</f>
        <v>-8.4695341179353596E-5</v>
      </c>
      <c r="K41">
        <f>10^(_10sept_0_20[[#This Row],[V_mag_adj]]/20)*SIN(RADIANS(_10sept_0_20[[#This Row],[V_phase]]))</f>
        <v>1.2903446778322368E-4</v>
      </c>
    </row>
    <row r="42" spans="1:11" x14ac:dyDescent="0.25">
      <c r="A42">
        <v>-141</v>
      </c>
      <c r="B42">
        <v>-33.83</v>
      </c>
      <c r="C42">
        <v>159.91999999999999</v>
      </c>
      <c r="D42">
        <v>-33.81</v>
      </c>
      <c r="E42">
        <v>159.08000000000001</v>
      </c>
      <c r="F42">
        <f>_10sept_0_20[[#This Row],[H_mag]]-40</f>
        <v>-73.83</v>
      </c>
      <c r="G42">
        <f>_10sept_0_20[[#This Row],[V_mag]]-40</f>
        <v>-73.81</v>
      </c>
      <c r="H42">
        <f>10^(_10sept_0_20[[#This Row],[H_mag_adj]]/20)*COS(RADIANS(_10sept_0_20[[#This Row],[H_phase]]))</f>
        <v>-1.9110173461726711E-4</v>
      </c>
      <c r="I42">
        <f>10^(_10sept_0_20[[#This Row],[H_mag_adj]]/20)*SIN(RADIANS(_10sept_0_20[[#This Row],[H_phase]]))</f>
        <v>6.9857673223809401E-5</v>
      </c>
      <c r="J42">
        <f>10^(_10sept_0_20[[#This Row],[V_mag_adj]]/20)*COS(RADIANS(_10sept_0_20[[#This Row],[V_phase]]))</f>
        <v>-1.9049519396381704E-4</v>
      </c>
      <c r="K42">
        <f>10^(_10sept_0_20[[#This Row],[V_mag_adj]]/20)*SIN(RADIANS(_10sept_0_20[[#This Row],[V_phase]]))</f>
        <v>7.2819242828320313E-5</v>
      </c>
    </row>
    <row r="43" spans="1:11" x14ac:dyDescent="0.25">
      <c r="A43">
        <v>-140</v>
      </c>
      <c r="B43">
        <v>-31.74</v>
      </c>
      <c r="C43">
        <v>-177.37</v>
      </c>
      <c r="D43">
        <v>-31.76</v>
      </c>
      <c r="E43">
        <v>-179.96</v>
      </c>
      <c r="F43">
        <f>_10sept_0_20[[#This Row],[H_mag]]-40</f>
        <v>-71.739999999999995</v>
      </c>
      <c r="G43">
        <f>_10sept_0_20[[#This Row],[V_mag]]-40</f>
        <v>-71.760000000000005</v>
      </c>
      <c r="H43">
        <f>10^(_10sept_0_20[[#This Row],[H_mag_adj]]/20)*COS(RADIANS(_10sept_0_20[[#This Row],[H_phase]]))</f>
        <v>-2.5854867009253701E-4</v>
      </c>
      <c r="I43">
        <f>10^(_10sept_0_20[[#This Row],[H_mag_adj]]/20)*SIN(RADIANS(_10sept_0_20[[#This Row],[H_phase]]))</f>
        <v>-1.1876284563489806E-5</v>
      </c>
      <c r="J43">
        <f>10^(_10sept_0_20[[#This Row],[V_mag_adj]]/20)*COS(RADIANS(_10sept_0_20[[#This Row],[V_phase]]))</f>
        <v>-2.5822595613534684E-4</v>
      </c>
      <c r="K43">
        <f>10^(_10sept_0_20[[#This Row],[V_mag_adj]]/20)*SIN(RADIANS(_10sept_0_20[[#This Row],[V_phase]]))</f>
        <v>-1.8027575523498378E-7</v>
      </c>
    </row>
    <row r="44" spans="1:11" x14ac:dyDescent="0.25">
      <c r="A44">
        <v>-139</v>
      </c>
      <c r="B44">
        <v>-30.81</v>
      </c>
      <c r="C44">
        <v>-162</v>
      </c>
      <c r="D44">
        <v>-30.74</v>
      </c>
      <c r="E44">
        <v>-166.29</v>
      </c>
      <c r="F44">
        <f>_10sept_0_20[[#This Row],[H_mag]]-40</f>
        <v>-70.81</v>
      </c>
      <c r="G44">
        <f>_10sept_0_20[[#This Row],[V_mag]]-40</f>
        <v>-70.739999999999995</v>
      </c>
      <c r="H44">
        <f>10^(_10sept_0_20[[#This Row],[H_mag_adj]]/20)*COS(RADIANS(_10sept_0_20[[#This Row],[H_phase]]))</f>
        <v>-2.7397209175650331E-4</v>
      </c>
      <c r="I44">
        <f>10^(_10sept_0_20[[#This Row],[H_mag_adj]]/20)*SIN(RADIANS(_10sept_0_20[[#This Row],[H_phase]]))</f>
        <v>-8.9018928829817022E-5</v>
      </c>
      <c r="J44">
        <f>10^(_10sept_0_20[[#This Row],[V_mag_adj]]/20)*COS(RADIANS(_10sept_0_20[[#This Row],[V_phase]]))</f>
        <v>-2.8212805705878655E-4</v>
      </c>
      <c r="K44">
        <f>10^(_10sept_0_20[[#This Row],[V_mag_adj]]/20)*SIN(RADIANS(_10sept_0_20[[#This Row],[V_phase]]))</f>
        <v>-6.8827575844724955E-5</v>
      </c>
    </row>
    <row r="45" spans="1:11" x14ac:dyDescent="0.25">
      <c r="A45">
        <v>-138</v>
      </c>
      <c r="B45">
        <v>-30.6</v>
      </c>
      <c r="C45">
        <v>-145.83000000000001</v>
      </c>
      <c r="D45">
        <v>-30.52</v>
      </c>
      <c r="E45">
        <v>-148.44999999999999</v>
      </c>
      <c r="F45">
        <f>_10sept_0_20[[#This Row],[H_mag]]-40</f>
        <v>-70.599999999999994</v>
      </c>
      <c r="G45">
        <f>_10sept_0_20[[#This Row],[V_mag]]-40</f>
        <v>-70.52</v>
      </c>
      <c r="H45">
        <f>10^(_10sept_0_20[[#This Row],[H_mag_adj]]/20)*COS(RADIANS(_10sept_0_20[[#This Row],[H_phase]]))</f>
        <v>-2.4417560464440417E-4</v>
      </c>
      <c r="I45">
        <f>10^(_10sept_0_20[[#This Row],[H_mag_adj]]/20)*SIN(RADIANS(_10sept_0_20[[#This Row],[H_phase]]))</f>
        <v>-1.6575473776682132E-4</v>
      </c>
      <c r="J45">
        <f>10^(_10sept_0_20[[#This Row],[V_mag_adj]]/20)*COS(RADIANS(_10sept_0_20[[#This Row],[V_phase]]))</f>
        <v>-2.538243668817627E-4</v>
      </c>
      <c r="K45">
        <f>10^(_10sept_0_20[[#This Row],[V_mag_adj]]/20)*SIN(RADIANS(_10sept_0_20[[#This Row],[V_phase]]))</f>
        <v>-1.5584861879679344E-4</v>
      </c>
    </row>
    <row r="46" spans="1:11" x14ac:dyDescent="0.25">
      <c r="A46">
        <v>-137</v>
      </c>
      <c r="B46">
        <v>-31.33</v>
      </c>
      <c r="C46">
        <v>-129.97</v>
      </c>
      <c r="D46">
        <v>-31.12</v>
      </c>
      <c r="E46">
        <v>-130.72</v>
      </c>
      <c r="F46">
        <f>_10sept_0_20[[#This Row],[H_mag]]-40</f>
        <v>-71.33</v>
      </c>
      <c r="G46">
        <f>_10sept_0_20[[#This Row],[V_mag]]-40</f>
        <v>-71.12</v>
      </c>
      <c r="H46">
        <f>10^(_10sept_0_20[[#This Row],[H_mag_adj]]/20)*COS(RADIANS(_10sept_0_20[[#This Row],[H_phase]]))</f>
        <v>-1.7429958478475636E-4</v>
      </c>
      <c r="I46">
        <f>10^(_10sept_0_20[[#This Row],[H_mag_adj]]/20)*SIN(RADIANS(_10sept_0_20[[#This Row],[H_phase]]))</f>
        <v>-2.0794317611630116E-4</v>
      </c>
      <c r="J46">
        <f>10^(_10sept_0_20[[#This Row],[V_mag_adj]]/20)*COS(RADIANS(_10sept_0_20[[#This Row],[V_phase]]))</f>
        <v>-1.8133820945666866E-4</v>
      </c>
      <c r="K46">
        <f>10^(_10sept_0_20[[#This Row],[V_mag_adj]]/20)*SIN(RADIANS(_10sept_0_20[[#This Row],[V_phase]]))</f>
        <v>-2.1067632116737639E-4</v>
      </c>
    </row>
    <row r="47" spans="1:11" x14ac:dyDescent="0.25">
      <c r="A47">
        <v>-136</v>
      </c>
      <c r="B47">
        <v>-32.909999999999997</v>
      </c>
      <c r="C47">
        <v>-114.55</v>
      </c>
      <c r="D47">
        <v>-32.79</v>
      </c>
      <c r="E47">
        <v>-116.29</v>
      </c>
      <c r="F47">
        <f>_10sept_0_20[[#This Row],[H_mag]]-40</f>
        <v>-72.91</v>
      </c>
      <c r="G47">
        <f>_10sept_0_20[[#This Row],[V_mag]]-40</f>
        <v>-72.789999999999992</v>
      </c>
      <c r="H47">
        <f>10^(_10sept_0_20[[#This Row],[H_mag_adj]]/20)*COS(RADIANS(_10sept_0_20[[#This Row],[H_phase]]))</f>
        <v>-9.3984800413222193E-5</v>
      </c>
      <c r="I47">
        <f>10^(_10sept_0_20[[#This Row],[H_mag_adj]]/20)*SIN(RADIANS(_10sept_0_20[[#This Row],[H_phase]]))</f>
        <v>-2.0575480758737436E-4</v>
      </c>
      <c r="J47">
        <f>10^(_10sept_0_20[[#This Row],[V_mag_adj]]/20)*COS(RADIANS(_10sept_0_20[[#This Row],[V_phase]]))</f>
        <v>-1.0158278417162093E-4</v>
      </c>
      <c r="K47">
        <f>10^(_10sept_0_20[[#This Row],[V_mag_adj]]/20)*SIN(RADIANS(_10sept_0_20[[#This Row],[V_phase]]))</f>
        <v>-2.0562748989133835E-4</v>
      </c>
    </row>
    <row r="48" spans="1:11" x14ac:dyDescent="0.25">
      <c r="A48">
        <v>-135</v>
      </c>
      <c r="B48">
        <v>-35.89</v>
      </c>
      <c r="C48">
        <v>-93.53</v>
      </c>
      <c r="D48">
        <v>-36.31</v>
      </c>
      <c r="E48">
        <v>-87.99</v>
      </c>
      <c r="F48">
        <f>_10sept_0_20[[#This Row],[H_mag]]-40</f>
        <v>-75.89</v>
      </c>
      <c r="G48">
        <f>_10sept_0_20[[#This Row],[V_mag]]-40</f>
        <v>-76.31</v>
      </c>
      <c r="H48">
        <f>10^(_10sept_0_20[[#This Row],[H_mag_adj]]/20)*COS(RADIANS(_10sept_0_20[[#This Row],[H_phase]]))</f>
        <v>-9.8827381485389113E-6</v>
      </c>
      <c r="I48">
        <f>10^(_10sept_0_20[[#This Row],[H_mag_adj]]/20)*SIN(RADIANS(_10sept_0_20[[#This Row],[H_phase]]))</f>
        <v>-1.6020469111955845E-4</v>
      </c>
      <c r="J48">
        <f>10^(_10sept_0_20[[#This Row],[V_mag_adj]]/20)*COS(RADIANS(_10sept_0_20[[#This Row],[V_phase]]))</f>
        <v>5.3639453126981784E-6</v>
      </c>
      <c r="K48">
        <f>10^(_10sept_0_20[[#This Row],[V_mag_adj]]/20)*SIN(RADIANS(_10sept_0_20[[#This Row],[V_phase]]))</f>
        <v>-1.528384783923076E-4</v>
      </c>
    </row>
    <row r="49" spans="1:11" x14ac:dyDescent="0.25">
      <c r="A49">
        <v>-134</v>
      </c>
      <c r="B49">
        <v>-39.82</v>
      </c>
      <c r="C49">
        <v>-53.64</v>
      </c>
      <c r="D49">
        <v>-38.92</v>
      </c>
      <c r="E49">
        <v>-54.95</v>
      </c>
      <c r="F49">
        <f>_10sept_0_20[[#This Row],[H_mag]]-40</f>
        <v>-79.819999999999993</v>
      </c>
      <c r="G49">
        <f>_10sept_0_20[[#This Row],[V_mag]]-40</f>
        <v>-78.92</v>
      </c>
      <c r="H49">
        <f>10^(_10sept_0_20[[#This Row],[H_mag_adj]]/20)*COS(RADIANS(_10sept_0_20[[#This Row],[H_phase]]))</f>
        <v>6.0527093588780875E-5</v>
      </c>
      <c r="I49">
        <f>10^(_10sept_0_20[[#This Row],[H_mag_adj]]/20)*SIN(RADIANS(_10sept_0_20[[#This Row],[H_phase]]))</f>
        <v>-8.221706170636364E-5</v>
      </c>
      <c r="J49">
        <f>10^(_10sept_0_20[[#This Row],[V_mag_adj]]/20)*COS(RADIANS(_10sept_0_20[[#This Row],[V_phase]]))</f>
        <v>6.5032740819802553E-5</v>
      </c>
      <c r="K49">
        <f>10^(_10sept_0_20[[#This Row],[V_mag_adj]]/20)*SIN(RADIANS(_10sept_0_20[[#This Row],[V_phase]]))</f>
        <v>-9.2704090783657148E-5</v>
      </c>
    </row>
    <row r="50" spans="1:11" x14ac:dyDescent="0.25">
      <c r="A50">
        <v>-133</v>
      </c>
      <c r="B50">
        <v>-40.68</v>
      </c>
      <c r="C50">
        <v>10.16</v>
      </c>
      <c r="D50">
        <v>-40.83</v>
      </c>
      <c r="E50">
        <v>4.55</v>
      </c>
      <c r="F50">
        <f>_10sept_0_20[[#This Row],[H_mag]]-40</f>
        <v>-80.680000000000007</v>
      </c>
      <c r="G50">
        <f>_10sept_0_20[[#This Row],[V_mag]]-40</f>
        <v>-80.83</v>
      </c>
      <c r="H50">
        <f>10^(_10sept_0_20[[#This Row],[H_mag_adj]]/20)*COS(RADIANS(_10sept_0_20[[#This Row],[H_phase]]))</f>
        <v>9.1019797871730426E-5</v>
      </c>
      <c r="I50">
        <f>10^(_10sept_0_20[[#This Row],[H_mag_adj]]/20)*SIN(RADIANS(_10sept_0_20[[#This Row],[H_phase]]))</f>
        <v>1.6311453774453773E-5</v>
      </c>
      <c r="J50">
        <f>10^(_10sept_0_20[[#This Row],[V_mag_adj]]/20)*COS(RADIANS(_10sept_0_20[[#This Row],[V_phase]]))</f>
        <v>9.0600199389678291E-5</v>
      </c>
      <c r="K50">
        <f>10^(_10sept_0_20[[#This Row],[V_mag_adj]]/20)*SIN(RADIANS(_10sept_0_20[[#This Row],[V_phase]]))</f>
        <v>7.2099491206454489E-6</v>
      </c>
    </row>
    <row r="51" spans="1:11" x14ac:dyDescent="0.25">
      <c r="A51">
        <v>-132</v>
      </c>
      <c r="B51">
        <v>-38.03</v>
      </c>
      <c r="C51">
        <v>58.2</v>
      </c>
      <c r="D51">
        <v>-37.86</v>
      </c>
      <c r="E51">
        <v>52.67</v>
      </c>
      <c r="F51">
        <f>_10sept_0_20[[#This Row],[H_mag]]-40</f>
        <v>-78.03</v>
      </c>
      <c r="G51">
        <f>_10sept_0_20[[#This Row],[V_mag]]-40</f>
        <v>-77.86</v>
      </c>
      <c r="H51">
        <f>10^(_10sept_0_20[[#This Row],[H_mag_adj]]/20)*COS(RADIANS(_10sept_0_20[[#This Row],[H_phase]]))</f>
        <v>6.6111069855595081E-5</v>
      </c>
      <c r="I51">
        <f>10^(_10sept_0_20[[#This Row],[H_mag_adj]]/20)*SIN(RADIANS(_10sept_0_20[[#This Row],[H_phase]]))</f>
        <v>1.0662624014383508E-4</v>
      </c>
      <c r="J51">
        <f>10^(_10sept_0_20[[#This Row],[V_mag_adj]]/20)*COS(RADIANS(_10sept_0_20[[#This Row],[V_phase]]))</f>
        <v>7.7582299728843568E-5</v>
      </c>
      <c r="K51">
        <f>10^(_10sept_0_20[[#This Row],[V_mag_adj]]/20)*SIN(RADIANS(_10sept_0_20[[#This Row],[V_phase]]))</f>
        <v>1.017307818856316E-4</v>
      </c>
    </row>
    <row r="52" spans="1:11" x14ac:dyDescent="0.25">
      <c r="A52">
        <v>-131</v>
      </c>
      <c r="B52">
        <v>-35.08</v>
      </c>
      <c r="C52">
        <v>92.03</v>
      </c>
      <c r="D52">
        <v>-35.22</v>
      </c>
      <c r="E52">
        <v>93.12</v>
      </c>
      <c r="F52">
        <f>_10sept_0_20[[#This Row],[H_mag]]-40</f>
        <v>-75.08</v>
      </c>
      <c r="G52">
        <f>_10sept_0_20[[#This Row],[V_mag]]-40</f>
        <v>-75.22</v>
      </c>
      <c r="H52">
        <f>10^(_10sept_0_20[[#This Row],[H_mag_adj]]/20)*COS(RADIANS(_10sept_0_20[[#This Row],[H_phase]]))</f>
        <v>-6.2414075247029584E-6</v>
      </c>
      <c r="I52">
        <f>10^(_10sept_0_20[[#This Row],[H_mag_adj]]/20)*SIN(RADIANS(_10sept_0_20[[#This Row],[H_phase]]))</f>
        <v>1.7608702596555516E-4</v>
      </c>
      <c r="J52">
        <f>10^(_10sept_0_20[[#This Row],[V_mag_adj]]/20)*COS(RADIANS(_10sept_0_20[[#This Row],[V_phase]]))</f>
        <v>-9.4366382564781521E-6</v>
      </c>
      <c r="K52">
        <f>10^(_10sept_0_20[[#This Row],[V_mag_adj]]/20)*SIN(RADIANS(_10sept_0_20[[#This Row],[V_phase]]))</f>
        <v>1.731234036307589E-4</v>
      </c>
    </row>
    <row r="53" spans="1:11" x14ac:dyDescent="0.25">
      <c r="A53">
        <v>-130</v>
      </c>
      <c r="B53">
        <v>-32.85</v>
      </c>
      <c r="C53">
        <v>122.62</v>
      </c>
      <c r="D53">
        <v>-32.909999999999997</v>
      </c>
      <c r="E53">
        <v>120.67</v>
      </c>
      <c r="F53">
        <f>_10sept_0_20[[#This Row],[H_mag]]-40</f>
        <v>-72.849999999999994</v>
      </c>
      <c r="G53">
        <f>_10sept_0_20[[#This Row],[V_mag]]-40</f>
        <v>-72.91</v>
      </c>
      <c r="H53">
        <f>10^(_10sept_0_20[[#This Row],[H_mag_adj]]/20)*COS(RADIANS(_10sept_0_20[[#This Row],[H_phase]]))</f>
        <v>-1.2278377821194712E-4</v>
      </c>
      <c r="I53">
        <f>10^(_10sept_0_20[[#This Row],[H_mag_adj]]/20)*SIN(RADIANS(_10sept_0_20[[#This Row],[H_phase]]))</f>
        <v>1.9184407132068329E-4</v>
      </c>
      <c r="J53">
        <f>10^(_10sept_0_20[[#This Row],[V_mag_adj]]/20)*COS(RADIANS(_10sept_0_20[[#This Row],[V_phase]]))</f>
        <v>-1.1538491887074499E-4</v>
      </c>
      <c r="K53">
        <f>10^(_10sept_0_20[[#This Row],[V_mag_adj]]/20)*SIN(RADIANS(_10sept_0_20[[#This Row],[V_phase]]))</f>
        <v>1.9456233975572522E-4</v>
      </c>
    </row>
    <row r="54" spans="1:11" x14ac:dyDescent="0.25">
      <c r="A54">
        <v>-129</v>
      </c>
      <c r="B54">
        <v>-30.79</v>
      </c>
      <c r="C54">
        <v>146.86000000000001</v>
      </c>
      <c r="D54">
        <v>-31.1</v>
      </c>
      <c r="E54">
        <v>146.58000000000001</v>
      </c>
      <c r="F54">
        <f>_10sept_0_20[[#This Row],[H_mag]]-40</f>
        <v>-70.789999999999992</v>
      </c>
      <c r="G54">
        <f>_10sept_0_20[[#This Row],[V_mag]]-40</f>
        <v>-71.099999999999994</v>
      </c>
      <c r="H54">
        <f>10^(_10sept_0_20[[#This Row],[H_mag_adj]]/20)*COS(RADIANS(_10sept_0_20[[#This Row],[H_phase]]))</f>
        <v>-2.4176889061982131E-4</v>
      </c>
      <c r="I54">
        <f>10^(_10sept_0_20[[#This Row],[H_mag_adj]]/20)*SIN(RADIANS(_10sept_0_20[[#This Row],[H_phase]]))</f>
        <v>1.5784778107539045E-4</v>
      </c>
      <c r="J54">
        <f>10^(_10sept_0_20[[#This Row],[V_mag_adj]]/20)*COS(RADIANS(_10sept_0_20[[#This Row],[V_phase]]))</f>
        <v>-2.3254517983230157E-4</v>
      </c>
      <c r="K54">
        <f>10^(_10sept_0_20[[#This Row],[V_mag_adj]]/20)*SIN(RADIANS(_10sept_0_20[[#This Row],[V_phase]]))</f>
        <v>1.5345178721550213E-4</v>
      </c>
    </row>
    <row r="55" spans="1:11" x14ac:dyDescent="0.25">
      <c r="A55">
        <v>-128</v>
      </c>
      <c r="B55">
        <v>-28.85</v>
      </c>
      <c r="C55">
        <v>168.23</v>
      </c>
      <c r="D55">
        <v>-28.66</v>
      </c>
      <c r="E55">
        <v>167.34</v>
      </c>
      <c r="F55">
        <f>_10sept_0_20[[#This Row],[H_mag]]-40</f>
        <v>-68.849999999999994</v>
      </c>
      <c r="G55">
        <f>_10sept_0_20[[#This Row],[V_mag]]-40</f>
        <v>-68.66</v>
      </c>
      <c r="H55">
        <f>10^(_10sept_0_20[[#This Row],[H_mag_adj]]/20)*COS(RADIANS(_10sept_0_20[[#This Row],[H_phase]]))</f>
        <v>-3.5340387202816633E-4</v>
      </c>
      <c r="I55">
        <f>10^(_10sept_0_20[[#This Row],[H_mag_adj]]/20)*SIN(RADIANS(_10sept_0_20[[#This Row],[H_phase]]))</f>
        <v>7.3636818784688973E-5</v>
      </c>
      <c r="J55">
        <f>10^(_10sept_0_20[[#This Row],[V_mag_adj]]/20)*COS(RADIANS(_10sept_0_20[[#This Row],[V_phase]]))</f>
        <v>-3.6000693689891886E-4</v>
      </c>
      <c r="K55">
        <f>10^(_10sept_0_20[[#This Row],[V_mag_adj]]/20)*SIN(RADIANS(_10sept_0_20[[#This Row],[V_phase]]))</f>
        <v>8.0867012008931999E-5</v>
      </c>
    </row>
    <row r="56" spans="1:11" x14ac:dyDescent="0.25">
      <c r="A56">
        <v>-127</v>
      </c>
      <c r="B56">
        <v>-26.87</v>
      </c>
      <c r="C56">
        <v>-172.64</v>
      </c>
      <c r="D56">
        <v>-27.03</v>
      </c>
      <c r="E56">
        <v>-172.74</v>
      </c>
      <c r="F56">
        <f>_10sept_0_20[[#This Row],[H_mag]]-40</f>
        <v>-66.87</v>
      </c>
      <c r="G56">
        <f>_10sept_0_20[[#This Row],[V_mag]]-40</f>
        <v>-67.03</v>
      </c>
      <c r="H56">
        <f>10^(_10sept_0_20[[#This Row],[H_mag_adj]]/20)*COS(RADIANS(_10sept_0_20[[#This Row],[H_phase]]))</f>
        <v>-4.49683502277467E-4</v>
      </c>
      <c r="I56">
        <f>10^(_10sept_0_20[[#This Row],[H_mag_adj]]/20)*SIN(RADIANS(_10sept_0_20[[#This Row],[H_phase]]))</f>
        <v>-5.8084484829299817E-5</v>
      </c>
      <c r="J56">
        <f>10^(_10sept_0_20[[#This Row],[V_mag_adj]]/20)*COS(RADIANS(_10sept_0_20[[#This Row],[V_phase]]))</f>
        <v>-4.4157470713427472E-4</v>
      </c>
      <c r="K56">
        <f>10^(_10sept_0_20[[#This Row],[V_mag_adj]]/20)*SIN(RADIANS(_10sept_0_20[[#This Row],[V_phase]]))</f>
        <v>-5.6253716319803588E-5</v>
      </c>
    </row>
    <row r="57" spans="1:11" x14ac:dyDescent="0.25">
      <c r="A57">
        <v>-126</v>
      </c>
      <c r="B57">
        <v>-25.97</v>
      </c>
      <c r="C57">
        <v>-156.51</v>
      </c>
      <c r="D57">
        <v>-25.81</v>
      </c>
      <c r="E57">
        <v>-158.04</v>
      </c>
      <c r="F57">
        <f>_10sept_0_20[[#This Row],[H_mag]]-40</f>
        <v>-65.97</v>
      </c>
      <c r="G57">
        <f>_10sept_0_20[[#This Row],[V_mag]]-40</f>
        <v>-65.81</v>
      </c>
      <c r="H57">
        <f>10^(_10sept_0_20[[#This Row],[H_mag_adj]]/20)*COS(RADIANS(_10sept_0_20[[#This Row],[H_phase]]))</f>
        <v>-4.6124400717162108E-4</v>
      </c>
      <c r="I57">
        <f>10^(_10sept_0_20[[#This Row],[H_mag_adj]]/20)*SIN(RADIANS(_10sept_0_20[[#This Row],[H_phase]]))</f>
        <v>-2.0045888728834125E-4</v>
      </c>
      <c r="J57">
        <f>10^(_10sept_0_20[[#This Row],[V_mag_adj]]/20)*COS(RADIANS(_10sept_0_20[[#This Row],[V_phase]]))</f>
        <v>-4.7510350679943645E-4</v>
      </c>
      <c r="K57">
        <f>10^(_10sept_0_20[[#This Row],[V_mag_adj]]/20)*SIN(RADIANS(_10sept_0_20[[#This Row],[V_phase]]))</f>
        <v>-1.9156855735042098E-4</v>
      </c>
    </row>
    <row r="58" spans="1:11" x14ac:dyDescent="0.25">
      <c r="A58">
        <v>-125</v>
      </c>
      <c r="B58">
        <v>-24.96</v>
      </c>
      <c r="C58">
        <v>-139.94</v>
      </c>
      <c r="D58">
        <v>-25.05</v>
      </c>
      <c r="E58">
        <v>-139.82</v>
      </c>
      <c r="F58">
        <f>_10sept_0_20[[#This Row],[H_mag]]-40</f>
        <v>-64.960000000000008</v>
      </c>
      <c r="G58">
        <f>_10sept_0_20[[#This Row],[V_mag]]-40</f>
        <v>-65.05</v>
      </c>
      <c r="H58">
        <f>10^(_10sept_0_20[[#This Row],[H_mag_adj]]/20)*COS(RADIANS(_10sept_0_20[[#This Row],[H_phase]]))</f>
        <v>-4.3238631949973097E-4</v>
      </c>
      <c r="I58">
        <f>10^(_10sept_0_20[[#This Row],[H_mag_adj]]/20)*SIN(RADIANS(_10sept_0_20[[#This Row],[H_phase]]))</f>
        <v>-3.6358748083446416E-4</v>
      </c>
      <c r="J58">
        <f>10^(_10sept_0_20[[#This Row],[V_mag_adj]]/20)*COS(RADIANS(_10sept_0_20[[#This Row],[V_phase]]))</f>
        <v>-4.27174638218324E-4</v>
      </c>
      <c r="K58">
        <f>10^(_10sept_0_20[[#This Row],[V_mag_adj]]/20)*SIN(RADIANS(_10sept_0_20[[#This Row],[V_phase]]))</f>
        <v>-3.6073503458277918E-4</v>
      </c>
    </row>
    <row r="59" spans="1:11" x14ac:dyDescent="0.25">
      <c r="A59">
        <v>-124</v>
      </c>
      <c r="B59">
        <v>-24.58</v>
      </c>
      <c r="C59">
        <v>-121.69</v>
      </c>
      <c r="D59">
        <v>-24.57</v>
      </c>
      <c r="E59">
        <v>-122.86</v>
      </c>
      <c r="F59">
        <f>_10sept_0_20[[#This Row],[H_mag]]-40</f>
        <v>-64.58</v>
      </c>
      <c r="G59">
        <f>_10sept_0_20[[#This Row],[V_mag]]-40</f>
        <v>-64.569999999999993</v>
      </c>
      <c r="H59">
        <f>10^(_10sept_0_20[[#This Row],[H_mag_adj]]/20)*COS(RADIANS(_10sept_0_20[[#This Row],[H_phase]]))</f>
        <v>-3.1004628969454463E-4</v>
      </c>
      <c r="I59">
        <f>10^(_10sept_0_20[[#This Row],[H_mag_adj]]/20)*SIN(RADIANS(_10sept_0_20[[#This Row],[H_phase]]))</f>
        <v>-5.0220375673889312E-4</v>
      </c>
      <c r="J59">
        <f>10^(_10sept_0_20[[#This Row],[V_mag_adj]]/20)*COS(RADIANS(_10sept_0_20[[#This Row],[V_phase]]))</f>
        <v>-3.2060501139122955E-4</v>
      </c>
      <c r="K59">
        <f>10^(_10sept_0_20[[#This Row],[V_mag_adj]]/20)*SIN(RADIANS(_10sept_0_20[[#This Row],[V_phase]]))</f>
        <v>-4.9633934173044987E-4</v>
      </c>
    </row>
    <row r="60" spans="1:11" x14ac:dyDescent="0.25">
      <c r="A60">
        <v>-123</v>
      </c>
      <c r="B60">
        <v>-24.08</v>
      </c>
      <c r="C60">
        <v>-102.65</v>
      </c>
      <c r="D60">
        <v>-24.22</v>
      </c>
      <c r="E60">
        <v>-104</v>
      </c>
      <c r="F60">
        <f>_10sept_0_20[[#This Row],[H_mag]]-40</f>
        <v>-64.08</v>
      </c>
      <c r="G60">
        <f>_10sept_0_20[[#This Row],[V_mag]]-40</f>
        <v>-64.22</v>
      </c>
      <c r="H60">
        <f>10^(_10sept_0_20[[#This Row],[H_mag_adj]]/20)*COS(RADIANS(_10sept_0_20[[#This Row],[H_phase]]))</f>
        <v>-1.3690957273453271E-4</v>
      </c>
      <c r="I60">
        <f>10^(_10sept_0_20[[#This Row],[H_mag_adj]]/20)*SIN(RADIANS(_10sept_0_20[[#This Row],[H_phase]]))</f>
        <v>-6.0999726612998018E-4</v>
      </c>
      <c r="J60">
        <f>10^(_10sept_0_20[[#This Row],[V_mag_adj]]/20)*COS(RADIANS(_10sept_0_20[[#This Row],[V_phase]]))</f>
        <v>-1.488247551750468E-4</v>
      </c>
      <c r="K60">
        <f>10^(_10sept_0_20[[#This Row],[V_mag_adj]]/20)*SIN(RADIANS(_10sept_0_20[[#This Row],[V_phase]]))</f>
        <v>-5.9690349049421759E-4</v>
      </c>
    </row>
    <row r="61" spans="1:11" x14ac:dyDescent="0.25">
      <c r="A61">
        <v>-122</v>
      </c>
      <c r="B61">
        <v>-23.64</v>
      </c>
      <c r="C61">
        <v>-81.25</v>
      </c>
      <c r="D61">
        <v>-23.87</v>
      </c>
      <c r="E61">
        <v>-82.94</v>
      </c>
      <c r="F61">
        <f>_10sept_0_20[[#This Row],[H_mag]]-40</f>
        <v>-63.64</v>
      </c>
      <c r="G61">
        <f>_10sept_0_20[[#This Row],[V_mag]]-40</f>
        <v>-63.870000000000005</v>
      </c>
      <c r="H61">
        <f>10^(_10sept_0_20[[#This Row],[H_mag_adj]]/20)*COS(RADIANS(_10sept_0_20[[#This Row],[H_phase]]))</f>
        <v>1.000451371728441E-4</v>
      </c>
      <c r="I61">
        <f>10^(_10sept_0_20[[#This Row],[H_mag_adj]]/20)*SIN(RADIANS(_10sept_0_20[[#This Row],[H_phase]]))</f>
        <v>-6.5000369349956411E-4</v>
      </c>
      <c r="J61">
        <f>10^(_10sept_0_20[[#This Row],[V_mag_adj]]/20)*COS(RADIANS(_10sept_0_20[[#This Row],[V_phase]]))</f>
        <v>7.8719533751476329E-5</v>
      </c>
      <c r="K61">
        <f>10^(_10sept_0_20[[#This Row],[V_mag_adj]]/20)*SIN(RADIANS(_10sept_0_20[[#This Row],[V_phase]]))</f>
        <v>-6.3561571565888455E-4</v>
      </c>
    </row>
    <row r="62" spans="1:11" x14ac:dyDescent="0.25">
      <c r="A62">
        <v>-121</v>
      </c>
      <c r="B62">
        <v>-23.21</v>
      </c>
      <c r="C62">
        <v>-59.61</v>
      </c>
      <c r="D62">
        <v>-23.28</v>
      </c>
      <c r="E62">
        <v>-60.78</v>
      </c>
      <c r="F62">
        <f>_10sept_0_20[[#This Row],[H_mag]]-40</f>
        <v>-63.21</v>
      </c>
      <c r="G62">
        <f>_10sept_0_20[[#This Row],[V_mag]]-40</f>
        <v>-63.28</v>
      </c>
      <c r="H62">
        <f>10^(_10sept_0_20[[#This Row],[H_mag_adj]]/20)*COS(RADIANS(_10sept_0_20[[#This Row],[H_phase]]))</f>
        <v>3.4958297479201157E-4</v>
      </c>
      <c r="I62">
        <f>10^(_10sept_0_20[[#This Row],[H_mag_adj]]/20)*SIN(RADIANS(_10sept_0_20[[#This Row],[H_phase]]))</f>
        <v>-5.9608809532925441E-4</v>
      </c>
      <c r="J62">
        <f>10^(_10sept_0_20[[#This Row],[V_mag_adj]]/20)*COS(RADIANS(_10sept_0_20[[#This Row],[V_phase]]))</f>
        <v>3.3463090538032484E-4</v>
      </c>
      <c r="K62">
        <f>10^(_10sept_0_20[[#This Row],[V_mag_adj]]/20)*SIN(RADIANS(_10sept_0_20[[#This Row],[V_phase]]))</f>
        <v>-5.9826103480801638E-4</v>
      </c>
    </row>
    <row r="63" spans="1:11" x14ac:dyDescent="0.25">
      <c r="A63">
        <v>-120</v>
      </c>
      <c r="B63">
        <v>-22.68</v>
      </c>
      <c r="C63">
        <v>-39.6</v>
      </c>
      <c r="D63">
        <v>-22.64</v>
      </c>
      <c r="E63">
        <v>-40.270000000000003</v>
      </c>
      <c r="F63">
        <f>_10sept_0_20[[#This Row],[H_mag]]-40</f>
        <v>-62.68</v>
      </c>
      <c r="G63">
        <f>_10sept_0_20[[#This Row],[V_mag]]-40</f>
        <v>-62.64</v>
      </c>
      <c r="H63">
        <f>10^(_10sept_0_20[[#This Row],[H_mag_adj]]/20)*COS(RADIANS(_10sept_0_20[[#This Row],[H_phase]]))</f>
        <v>5.6595266241752686E-4</v>
      </c>
      <c r="I63">
        <f>10^(_10sept_0_20[[#This Row],[H_mag_adj]]/20)*SIN(RADIANS(_10sept_0_20[[#This Row],[H_phase]]))</f>
        <v>-4.6819676036645111E-4</v>
      </c>
      <c r="J63">
        <f>10^(_10sept_0_20[[#This Row],[V_mag_adj]]/20)*COS(RADIANS(_10sept_0_20[[#This Row],[V_phase]]))</f>
        <v>5.6302600693154486E-4</v>
      </c>
      <c r="K63">
        <f>10^(_10sept_0_20[[#This Row],[V_mag_adj]]/20)*SIN(RADIANS(_10sept_0_20[[#This Row],[V_phase]]))</f>
        <v>-4.7697417997323539E-4</v>
      </c>
    </row>
    <row r="64" spans="1:11" x14ac:dyDescent="0.25">
      <c r="A64">
        <v>-119</v>
      </c>
      <c r="B64">
        <v>-22.02</v>
      </c>
      <c r="C64">
        <v>-20.69</v>
      </c>
      <c r="D64">
        <v>-22.05</v>
      </c>
      <c r="E64">
        <v>-22.4</v>
      </c>
      <c r="F64">
        <f>_10sept_0_20[[#This Row],[H_mag]]-40</f>
        <v>-62.019999999999996</v>
      </c>
      <c r="G64">
        <f>_10sept_0_20[[#This Row],[V_mag]]-40</f>
        <v>-62.05</v>
      </c>
      <c r="H64">
        <f>10^(_10sept_0_20[[#This Row],[H_mag_adj]]/20)*COS(RADIANS(_10sept_0_20[[#This Row],[H_phase]]))</f>
        <v>7.4138951951454137E-4</v>
      </c>
      <c r="I64">
        <f>10^(_10sept_0_20[[#This Row],[H_mag_adj]]/20)*SIN(RADIANS(_10sept_0_20[[#This Row],[H_phase]]))</f>
        <v>-2.7999989137018417E-4</v>
      </c>
      <c r="J64">
        <f>10^(_10sept_0_20[[#This Row],[V_mag_adj]]/20)*COS(RADIANS(_10sept_0_20[[#This Row],[V_phase]]))</f>
        <v>7.3017765718322411E-4</v>
      </c>
      <c r="K64">
        <f>10^(_10sept_0_20[[#This Row],[V_mag_adj]]/20)*SIN(RADIANS(_10sept_0_20[[#This Row],[V_phase]]))</f>
        <v>-3.0095751267053718E-4</v>
      </c>
    </row>
    <row r="65" spans="1:11" x14ac:dyDescent="0.25">
      <c r="A65">
        <v>-118</v>
      </c>
      <c r="B65">
        <v>-21.58</v>
      </c>
      <c r="C65">
        <v>-0.85</v>
      </c>
      <c r="D65">
        <v>-21.69</v>
      </c>
      <c r="E65">
        <v>-3.52</v>
      </c>
      <c r="F65">
        <f>_10sept_0_20[[#This Row],[H_mag]]-40</f>
        <v>-61.58</v>
      </c>
      <c r="G65">
        <f>_10sept_0_20[[#This Row],[V_mag]]-40</f>
        <v>-61.69</v>
      </c>
      <c r="H65">
        <f>10^(_10sept_0_20[[#This Row],[H_mag_adj]]/20)*COS(RADIANS(_10sept_0_20[[#This Row],[H_phase]]))</f>
        <v>8.3358944548783274E-4</v>
      </c>
      <c r="I65">
        <f>10^(_10sept_0_20[[#This Row],[H_mag_adj]]/20)*SIN(RADIANS(_10sept_0_20[[#This Row],[H_phase]]))</f>
        <v>-1.2367455683541124E-5</v>
      </c>
      <c r="J65">
        <f>10^(_10sept_0_20[[#This Row],[V_mag_adj]]/20)*COS(RADIANS(_10sept_0_20[[#This Row],[V_phase]]))</f>
        <v>8.2163682973797347E-4</v>
      </c>
      <c r="K65">
        <f>10^(_10sept_0_20[[#This Row],[V_mag_adj]]/20)*SIN(RADIANS(_10sept_0_20[[#This Row],[V_phase]]))</f>
        <v>-5.0541345736010184E-5</v>
      </c>
    </row>
    <row r="66" spans="1:11" x14ac:dyDescent="0.25">
      <c r="A66">
        <v>-117</v>
      </c>
      <c r="B66">
        <v>-21.25</v>
      </c>
      <c r="C66">
        <v>17.72</v>
      </c>
      <c r="D66">
        <v>-21.27</v>
      </c>
      <c r="E66">
        <v>16.41</v>
      </c>
      <c r="F66">
        <f>_10sept_0_20[[#This Row],[H_mag]]-40</f>
        <v>-61.25</v>
      </c>
      <c r="G66">
        <f>_10sept_0_20[[#This Row],[V_mag]]-40</f>
        <v>-61.269999999999996</v>
      </c>
      <c r="H66">
        <f>10^(_10sept_0_20[[#This Row],[H_mag_adj]]/20)*COS(RADIANS(_10sept_0_20[[#This Row],[H_phase]]))</f>
        <v>8.2487890206694103E-4</v>
      </c>
      <c r="I66">
        <f>10^(_10sept_0_20[[#This Row],[H_mag_adj]]/20)*SIN(RADIANS(_10sept_0_20[[#This Row],[H_phase]]))</f>
        <v>2.635697369905966E-4</v>
      </c>
      <c r="J66">
        <f>10^(_10sept_0_20[[#This Row],[V_mag_adj]]/20)*COS(RADIANS(_10sept_0_20[[#This Row],[V_phase]]))</f>
        <v>8.2877845965022691E-4</v>
      </c>
      <c r="K66">
        <f>10^(_10sept_0_20[[#This Row],[V_mag_adj]]/20)*SIN(RADIANS(_10sept_0_20[[#This Row],[V_phase]]))</f>
        <v>2.44079952535768E-4</v>
      </c>
    </row>
    <row r="67" spans="1:11" x14ac:dyDescent="0.25">
      <c r="A67">
        <v>-116</v>
      </c>
      <c r="B67">
        <v>-21.07</v>
      </c>
      <c r="C67">
        <v>36.450000000000003</v>
      </c>
      <c r="D67">
        <v>-21.01</v>
      </c>
      <c r="E67">
        <v>35.86</v>
      </c>
      <c r="F67">
        <f>_10sept_0_20[[#This Row],[H_mag]]-40</f>
        <v>-61.07</v>
      </c>
      <c r="G67">
        <f>_10sept_0_20[[#This Row],[V_mag]]-40</f>
        <v>-61.010000000000005</v>
      </c>
      <c r="H67">
        <f>10^(_10sept_0_20[[#This Row],[H_mag_adj]]/20)*COS(RADIANS(_10sept_0_20[[#This Row],[H_phase]]))</f>
        <v>7.1114622211613143E-4</v>
      </c>
      <c r="I67">
        <f>10^(_10sept_0_20[[#This Row],[H_mag_adj]]/20)*SIN(RADIANS(_10sept_0_20[[#This Row],[H_phase]]))</f>
        <v>5.252607498740815E-4</v>
      </c>
      <c r="J67">
        <f>10^(_10sept_0_20[[#This Row],[V_mag_adj]]/20)*COS(RADIANS(_10sept_0_20[[#This Row],[V_phase]]))</f>
        <v>7.2148392566307145E-4</v>
      </c>
      <c r="K67">
        <f>10^(_10sept_0_20[[#This Row],[V_mag_adj]]/20)*SIN(RADIANS(_10sept_0_20[[#This Row],[V_phase]]))</f>
        <v>5.2150002443937928E-4</v>
      </c>
    </row>
    <row r="68" spans="1:11" x14ac:dyDescent="0.25">
      <c r="A68">
        <v>-115</v>
      </c>
      <c r="B68">
        <v>-20.71</v>
      </c>
      <c r="C68">
        <v>55.95</v>
      </c>
      <c r="D68">
        <v>-20.72</v>
      </c>
      <c r="E68">
        <v>53.11</v>
      </c>
      <c r="F68">
        <f>_10sept_0_20[[#This Row],[H_mag]]-40</f>
        <v>-60.71</v>
      </c>
      <c r="G68">
        <f>_10sept_0_20[[#This Row],[V_mag]]-40</f>
        <v>-60.72</v>
      </c>
      <c r="H68">
        <f>10^(_10sept_0_20[[#This Row],[H_mag_adj]]/20)*COS(RADIANS(_10sept_0_20[[#This Row],[H_phase]]))</f>
        <v>5.1596828034572353E-4</v>
      </c>
      <c r="I68">
        <f>10^(_10sept_0_20[[#This Row],[H_mag_adj]]/20)*SIN(RADIANS(_10sept_0_20[[#This Row],[H_phase]]))</f>
        <v>7.6351634475850592E-4</v>
      </c>
      <c r="J68">
        <f>10^(_10sept_0_20[[#This Row],[V_mag_adj]]/20)*COS(RADIANS(_10sept_0_20[[#This Row],[V_phase]]))</f>
        <v>5.5252806251058042E-4</v>
      </c>
      <c r="K68">
        <f>10^(_10sept_0_20[[#This Row],[V_mag_adj]]/20)*SIN(RADIANS(_10sept_0_20[[#This Row],[V_phase]]))</f>
        <v>7.3616584699298486E-4</v>
      </c>
    </row>
    <row r="69" spans="1:11" x14ac:dyDescent="0.25">
      <c r="A69">
        <v>-114</v>
      </c>
      <c r="B69">
        <v>-20.45</v>
      </c>
      <c r="C69">
        <v>73.92</v>
      </c>
      <c r="D69">
        <v>-20.51</v>
      </c>
      <c r="E69">
        <v>72.69</v>
      </c>
      <c r="F69">
        <f>_10sept_0_20[[#This Row],[H_mag]]-40</f>
        <v>-60.45</v>
      </c>
      <c r="G69">
        <f>_10sept_0_20[[#This Row],[V_mag]]-40</f>
        <v>-60.510000000000005</v>
      </c>
      <c r="H69">
        <f>10^(_10sept_0_20[[#This Row],[H_mag_adj]]/20)*COS(RADIANS(_10sept_0_20[[#This Row],[H_phase]]))</f>
        <v>2.629948550809241E-4</v>
      </c>
      <c r="I69">
        <f>10^(_10sept_0_20[[#This Row],[H_mag_adj]]/20)*SIN(RADIANS(_10sept_0_20[[#This Row],[H_phase]]))</f>
        <v>9.1236223278198E-4</v>
      </c>
      <c r="J69">
        <f>10^(_10sept_0_20[[#This Row],[V_mag_adj]]/20)*COS(RADIANS(_10sept_0_20[[#This Row],[V_phase]]))</f>
        <v>2.8057408671404573E-4</v>
      </c>
      <c r="K69">
        <f>10^(_10sept_0_20[[#This Row],[V_mag_adj]]/20)*SIN(RADIANS(_10sept_0_20[[#This Row],[V_phase]]))</f>
        <v>9.0026623824429088E-4</v>
      </c>
    </row>
    <row r="70" spans="1:11" x14ac:dyDescent="0.25">
      <c r="A70">
        <v>-113</v>
      </c>
      <c r="B70">
        <v>-20.399999999999999</v>
      </c>
      <c r="C70">
        <v>91.09</v>
      </c>
      <c r="D70">
        <v>-20.440000000000001</v>
      </c>
      <c r="E70">
        <v>90.65</v>
      </c>
      <c r="F70">
        <f>_10sept_0_20[[#This Row],[H_mag]]-40</f>
        <v>-60.4</v>
      </c>
      <c r="G70">
        <f>_10sept_0_20[[#This Row],[V_mag]]-40</f>
        <v>-60.44</v>
      </c>
      <c r="H70">
        <f>10^(_10sept_0_20[[#This Row],[H_mag_adj]]/20)*COS(RADIANS(_10sept_0_20[[#This Row],[H_phase]]))</f>
        <v>-1.8166767950977768E-5</v>
      </c>
      <c r="I70">
        <f>10^(_10sept_0_20[[#This Row],[H_mag_adj]]/20)*SIN(RADIANS(_10sept_0_20[[#This Row],[H_phase]]))</f>
        <v>9.5481977770578473E-4</v>
      </c>
      <c r="J70">
        <f>10^(_10sept_0_20[[#This Row],[V_mag_adj]]/20)*COS(RADIANS(_10sept_0_20[[#This Row],[V_phase]]))</f>
        <v>-1.0784037974819988E-5</v>
      </c>
      <c r="K70">
        <f>10^(_10sept_0_20[[#This Row],[V_mag_adj]]/20)*SIN(RADIANS(_10sept_0_20[[#This Row],[V_phase]]))</f>
        <v>9.5054362248518556E-4</v>
      </c>
    </row>
    <row r="71" spans="1:11" x14ac:dyDescent="0.25">
      <c r="A71">
        <v>-112</v>
      </c>
      <c r="B71">
        <v>-20.52</v>
      </c>
      <c r="C71">
        <v>107.74</v>
      </c>
      <c r="D71">
        <v>-20.5</v>
      </c>
      <c r="E71">
        <v>107.25</v>
      </c>
      <c r="F71">
        <f>_10sept_0_20[[#This Row],[H_mag]]-40</f>
        <v>-60.519999999999996</v>
      </c>
      <c r="G71">
        <f>_10sept_0_20[[#This Row],[V_mag]]-40</f>
        <v>-60.5</v>
      </c>
      <c r="H71">
        <f>10^(_10sept_0_20[[#This Row],[H_mag_adj]]/20)*COS(RADIANS(_10sept_0_20[[#This Row],[H_phase]]))</f>
        <v>-2.8699194217652181E-4</v>
      </c>
      <c r="I71">
        <f>10^(_10sept_0_20[[#This Row],[H_mag_adj]]/20)*SIN(RADIANS(_10sept_0_20[[#This Row],[H_phase]]))</f>
        <v>8.9710179866262039E-4</v>
      </c>
      <c r="J71">
        <f>10^(_10sept_0_20[[#This Row],[V_mag_adj]]/20)*COS(RADIANS(_10sept_0_20[[#This Row],[V_phase]]))</f>
        <v>-2.7995329912664532E-4</v>
      </c>
      <c r="K71">
        <f>10^(_10sept_0_20[[#This Row],[V_mag_adj]]/20)*SIN(RADIANS(_10sept_0_20[[#This Row],[V_phase]]))</f>
        <v>9.0159696563478497E-4</v>
      </c>
    </row>
    <row r="72" spans="1:11" x14ac:dyDescent="0.25">
      <c r="A72">
        <v>-111</v>
      </c>
      <c r="B72">
        <v>-20.99</v>
      </c>
      <c r="C72">
        <v>124.85</v>
      </c>
      <c r="D72">
        <v>-20.98</v>
      </c>
      <c r="E72">
        <v>123.87</v>
      </c>
      <c r="F72">
        <f>_10sept_0_20[[#This Row],[H_mag]]-40</f>
        <v>-60.989999999999995</v>
      </c>
      <c r="G72">
        <f>_10sept_0_20[[#This Row],[V_mag]]-40</f>
        <v>-60.980000000000004</v>
      </c>
      <c r="H72">
        <f>10^(_10sept_0_20[[#This Row],[H_mag_adj]]/20)*COS(RADIANS(_10sept_0_20[[#This Row],[H_phase]]))</f>
        <v>-5.0987414497312281E-4</v>
      </c>
      <c r="I72">
        <f>10^(_10sept_0_20[[#This Row],[H_mag_adj]]/20)*SIN(RADIANS(_10sept_0_20[[#This Row],[H_phase]]))</f>
        <v>7.322483913981962E-4</v>
      </c>
      <c r="J72">
        <f>10^(_10sept_0_20[[#This Row],[V_mag_adj]]/20)*COS(RADIANS(_10sept_0_20[[#This Row],[V_phase]]))</f>
        <v>-4.9784847141561006E-4</v>
      </c>
      <c r="K72">
        <f>10^(_10sept_0_20[[#This Row],[V_mag_adj]]/20)*SIN(RADIANS(_10sept_0_20[[#This Row],[V_phase]]))</f>
        <v>7.4171530035257809E-4</v>
      </c>
    </row>
    <row r="73" spans="1:11" x14ac:dyDescent="0.25">
      <c r="A73">
        <v>-110</v>
      </c>
      <c r="B73">
        <v>-21.81</v>
      </c>
      <c r="C73">
        <v>144.83000000000001</v>
      </c>
      <c r="D73">
        <v>-21.84</v>
      </c>
      <c r="E73">
        <v>142.87</v>
      </c>
      <c r="F73">
        <f>_10sept_0_20[[#This Row],[H_mag]]-40</f>
        <v>-61.81</v>
      </c>
      <c r="G73">
        <f>_10sept_0_20[[#This Row],[V_mag]]-40</f>
        <v>-61.84</v>
      </c>
      <c r="H73">
        <f>10^(_10sept_0_20[[#This Row],[H_mag_adj]]/20)*COS(RADIANS(_10sept_0_20[[#This Row],[H_phase]]))</f>
        <v>-6.6368101531588002E-4</v>
      </c>
      <c r="I73">
        <f>10^(_10sept_0_20[[#This Row],[H_mag_adj]]/20)*SIN(RADIANS(_10sept_0_20[[#This Row],[H_phase]]))</f>
        <v>4.6765522038527782E-4</v>
      </c>
      <c r="J73">
        <f>10^(_10sept_0_20[[#This Row],[V_mag_adj]]/20)*COS(RADIANS(_10sept_0_20[[#This Row],[V_phase]]))</f>
        <v>-6.450662536050003E-4</v>
      </c>
      <c r="K73">
        <f>10^(_10sept_0_20[[#This Row],[V_mag_adj]]/20)*SIN(RADIANS(_10sept_0_20[[#This Row],[V_phase]]))</f>
        <v>4.8839093206905757E-4</v>
      </c>
    </row>
    <row r="74" spans="1:11" x14ac:dyDescent="0.25">
      <c r="A74">
        <v>-109</v>
      </c>
      <c r="B74">
        <v>-22.63</v>
      </c>
      <c r="C74">
        <v>168.95</v>
      </c>
      <c r="D74">
        <v>-22.54</v>
      </c>
      <c r="E74">
        <v>167.91</v>
      </c>
      <c r="F74">
        <f>_10sept_0_20[[#This Row],[H_mag]]-40</f>
        <v>-62.629999999999995</v>
      </c>
      <c r="G74">
        <f>_10sept_0_20[[#This Row],[V_mag]]-40</f>
        <v>-62.54</v>
      </c>
      <c r="H74">
        <f>10^(_10sept_0_20[[#This Row],[H_mag_adj]]/20)*COS(RADIANS(_10sept_0_20[[#This Row],[H_phase]]))</f>
        <v>-7.2505797868712113E-4</v>
      </c>
      <c r="I74">
        <f>10^(_10sept_0_20[[#This Row],[H_mag_adj]]/20)*SIN(RADIANS(_10sept_0_20[[#This Row],[H_phase]]))</f>
        <v>1.4159374503634211E-4</v>
      </c>
      <c r="J74">
        <f>10^(_10sept_0_20[[#This Row],[V_mag_adj]]/20)*COS(RADIANS(_10sept_0_20[[#This Row],[V_phase]]))</f>
        <v>-7.2989238103835354E-4</v>
      </c>
      <c r="K74">
        <f>10^(_10sept_0_20[[#This Row],[V_mag_adj]]/20)*SIN(RADIANS(_10sept_0_20[[#This Row],[V_phase]]))</f>
        <v>1.5634212814879056E-4</v>
      </c>
    </row>
    <row r="75" spans="1:11" x14ac:dyDescent="0.25">
      <c r="A75">
        <v>-108</v>
      </c>
      <c r="B75">
        <v>-22.8</v>
      </c>
      <c r="C75">
        <v>-164.01</v>
      </c>
      <c r="D75">
        <v>-22.71</v>
      </c>
      <c r="E75">
        <v>-165.52</v>
      </c>
      <c r="F75">
        <f>_10sept_0_20[[#This Row],[H_mag]]-40</f>
        <v>-62.8</v>
      </c>
      <c r="G75">
        <f>_10sept_0_20[[#This Row],[V_mag]]-40</f>
        <v>-62.71</v>
      </c>
      <c r="H75">
        <f>10^(_10sept_0_20[[#This Row],[H_mag_adj]]/20)*COS(RADIANS(_10sept_0_20[[#This Row],[H_phase]]))</f>
        <v>-6.9640737998978889E-4</v>
      </c>
      <c r="I75">
        <f>10^(_10sept_0_20[[#This Row],[H_mag_adj]]/20)*SIN(RADIANS(_10sept_0_20[[#This Row],[H_phase]]))</f>
        <v>-1.995600695167501E-4</v>
      </c>
      <c r="J75">
        <f>10^(_10sept_0_20[[#This Row],[V_mag_adj]]/20)*COS(RADIANS(_10sept_0_20[[#This Row],[V_phase]]))</f>
        <v>-7.0872992219651897E-4</v>
      </c>
      <c r="K75">
        <f>10^(_10sept_0_20[[#This Row],[V_mag_adj]]/20)*SIN(RADIANS(_10sept_0_20[[#This Row],[V_phase]]))</f>
        <v>-1.8302610441316031E-4</v>
      </c>
    </row>
    <row r="76" spans="1:11" x14ac:dyDescent="0.25">
      <c r="A76">
        <v>-107</v>
      </c>
      <c r="B76">
        <v>-22.12</v>
      </c>
      <c r="C76">
        <v>-141.4</v>
      </c>
      <c r="D76">
        <v>-22.29</v>
      </c>
      <c r="E76">
        <v>-141.77000000000001</v>
      </c>
      <c r="F76">
        <f>_10sept_0_20[[#This Row],[H_mag]]-40</f>
        <v>-62.120000000000005</v>
      </c>
      <c r="G76">
        <f>_10sept_0_20[[#This Row],[V_mag]]-40</f>
        <v>-62.29</v>
      </c>
      <c r="H76">
        <f>10^(_10sept_0_20[[#This Row],[H_mag_adj]]/20)*COS(RADIANS(_10sept_0_20[[#This Row],[H_phase]]))</f>
        <v>-6.1226630452155563E-4</v>
      </c>
      <c r="I76">
        <f>10^(_10sept_0_20[[#This Row],[H_mag_adj]]/20)*SIN(RADIANS(_10sept_0_20[[#This Row],[H_phase]]))</f>
        <v>-4.8876576957916206E-4</v>
      </c>
      <c r="J76">
        <f>10^(_10sept_0_20[[#This Row],[V_mag_adj]]/20)*COS(RADIANS(_10sept_0_20[[#This Row],[V_phase]]))</f>
        <v>-6.034821480006429E-4</v>
      </c>
      <c r="K76">
        <f>10^(_10sept_0_20[[#This Row],[V_mag_adj]]/20)*SIN(RADIANS(_10sept_0_20[[#This Row],[V_phase]]))</f>
        <v>-4.7540548715425355E-4</v>
      </c>
    </row>
    <row r="77" spans="1:11" x14ac:dyDescent="0.25">
      <c r="A77">
        <v>-106</v>
      </c>
      <c r="B77">
        <v>-21.21</v>
      </c>
      <c r="C77">
        <v>-118.96</v>
      </c>
      <c r="D77">
        <v>-21.27</v>
      </c>
      <c r="E77">
        <v>-118.26</v>
      </c>
      <c r="F77">
        <f>_10sept_0_20[[#This Row],[H_mag]]-40</f>
        <v>-61.21</v>
      </c>
      <c r="G77">
        <f>_10sept_0_20[[#This Row],[V_mag]]-40</f>
        <v>-61.269999999999996</v>
      </c>
      <c r="H77">
        <f>10^(_10sept_0_20[[#This Row],[H_mag_adj]]/20)*COS(RADIANS(_10sept_0_20[[#This Row],[H_phase]]))</f>
        <v>-4.2123437102669313E-4</v>
      </c>
      <c r="I77">
        <f>10^(_10sept_0_20[[#This Row],[H_mag_adj]]/20)*SIN(RADIANS(_10sept_0_20[[#This Row],[H_phase]]))</f>
        <v>-7.6117967634896724E-4</v>
      </c>
      <c r="J77">
        <f>10^(_10sept_0_20[[#This Row],[V_mag_adj]]/20)*COS(RADIANS(_10sept_0_20[[#This Row],[V_phase]]))</f>
        <v>-4.0906807697340184E-4</v>
      </c>
      <c r="K77">
        <f>10^(_10sept_0_20[[#This Row],[V_mag_adj]]/20)*SIN(RADIANS(_10sept_0_20[[#This Row],[V_phase]]))</f>
        <v>-7.6099413060243021E-4</v>
      </c>
    </row>
    <row r="78" spans="1:11" x14ac:dyDescent="0.25">
      <c r="A78">
        <v>-105</v>
      </c>
      <c r="B78">
        <v>-20.39</v>
      </c>
      <c r="C78">
        <v>-100.31</v>
      </c>
      <c r="D78">
        <v>-20.61</v>
      </c>
      <c r="E78">
        <v>-100.44</v>
      </c>
      <c r="F78">
        <f>_10sept_0_20[[#This Row],[H_mag]]-40</f>
        <v>-60.39</v>
      </c>
      <c r="G78">
        <f>_10sept_0_20[[#This Row],[V_mag]]-40</f>
        <v>-60.61</v>
      </c>
      <c r="H78">
        <f>10^(_10sept_0_20[[#This Row],[H_mag_adj]]/20)*COS(RADIANS(_10sept_0_20[[#This Row],[H_phase]]))</f>
        <v>-1.7111566967819563E-4</v>
      </c>
      <c r="I78">
        <f>10^(_10sept_0_20[[#This Row],[H_mag_adj]]/20)*SIN(RADIANS(_10sept_0_20[[#This Row],[H_phase]]))</f>
        <v>-9.4065544651632802E-4</v>
      </c>
      <c r="J78">
        <f>10^(_10sept_0_20[[#This Row],[V_mag_adj]]/20)*COS(RADIANS(_10sept_0_20[[#This Row],[V_phase]]))</f>
        <v>-1.6891647396655496E-4</v>
      </c>
      <c r="K78">
        <f>10^(_10sept_0_20[[#This Row],[V_mag_adj]]/20)*SIN(RADIANS(_10sept_0_20[[#This Row],[V_phase]]))</f>
        <v>-9.1674841374774505E-4</v>
      </c>
    </row>
    <row r="79" spans="1:11" x14ac:dyDescent="0.25">
      <c r="A79">
        <v>-104</v>
      </c>
      <c r="B79">
        <v>-19.93</v>
      </c>
      <c r="C79">
        <v>-84.13</v>
      </c>
      <c r="D79">
        <v>-20.23</v>
      </c>
      <c r="E79">
        <v>-84.44</v>
      </c>
      <c r="F79">
        <f>_10sept_0_20[[#This Row],[H_mag]]-40</f>
        <v>-59.93</v>
      </c>
      <c r="G79">
        <f>_10sept_0_20[[#This Row],[V_mag]]-40</f>
        <v>-60.230000000000004</v>
      </c>
      <c r="H79">
        <f>10^(_10sept_0_20[[#This Row],[H_mag_adj]]/20)*COS(RADIANS(_10sept_0_20[[#This Row],[H_phase]]))</f>
        <v>1.030992401688836E-4</v>
      </c>
      <c r="I79">
        <f>10^(_10sept_0_20[[#This Row],[H_mag_adj]]/20)*SIN(RADIANS(_10sept_0_20[[#This Row],[H_phase]]))</f>
        <v>-1.0028056838427336E-3</v>
      </c>
      <c r="J79">
        <f>10^(_10sept_0_20[[#This Row],[V_mag_adj]]/20)*COS(RADIANS(_10sept_0_20[[#This Row],[V_phase]]))</f>
        <v>9.435617623045715E-5</v>
      </c>
      <c r="K79">
        <f>10^(_10sept_0_20[[#This Row],[V_mag_adj]]/20)*SIN(RADIANS(_10sept_0_20[[#This Row],[V_phase]]))</f>
        <v>-9.6928601316023373E-4</v>
      </c>
    </row>
    <row r="80" spans="1:11" x14ac:dyDescent="0.25">
      <c r="A80">
        <v>-103</v>
      </c>
      <c r="B80">
        <v>-20</v>
      </c>
      <c r="C80">
        <v>-67.48</v>
      </c>
      <c r="D80">
        <v>-20.11</v>
      </c>
      <c r="E80">
        <v>-67.349999999999994</v>
      </c>
      <c r="F80">
        <f>_10sept_0_20[[#This Row],[H_mag]]-40</f>
        <v>-60</v>
      </c>
      <c r="G80">
        <f>_10sept_0_20[[#This Row],[V_mag]]-40</f>
        <v>-60.11</v>
      </c>
      <c r="H80">
        <f>10^(_10sept_0_20[[#This Row],[H_mag_adj]]/20)*COS(RADIANS(_10sept_0_20[[#This Row],[H_phase]]))</f>
        <v>3.8300590383881505E-4</v>
      </c>
      <c r="I80">
        <f>10^(_10sept_0_20[[#This Row],[H_mag_adj]]/20)*SIN(RADIANS(_10sept_0_20[[#This Row],[H_phase]]))</f>
        <v>-9.2374589451028812E-4</v>
      </c>
      <c r="J80">
        <f>10^(_10sept_0_20[[#This Row],[V_mag_adj]]/20)*COS(RADIANS(_10sept_0_20[[#This Row],[V_phase]]))</f>
        <v>3.8025458001965232E-4</v>
      </c>
      <c r="K80">
        <f>10^(_10sept_0_20[[#This Row],[V_mag_adj]]/20)*SIN(RADIANS(_10sept_0_20[[#This Row],[V_phase]]))</f>
        <v>-9.1126071576221426E-4</v>
      </c>
    </row>
    <row r="81" spans="1:11" x14ac:dyDescent="0.25">
      <c r="A81">
        <v>-102</v>
      </c>
      <c r="B81">
        <v>-20.13</v>
      </c>
      <c r="C81">
        <v>-50.03</v>
      </c>
      <c r="D81">
        <v>-20.22</v>
      </c>
      <c r="E81">
        <v>-50.36</v>
      </c>
      <c r="F81">
        <f>_10sept_0_20[[#This Row],[H_mag]]-40</f>
        <v>-60.129999999999995</v>
      </c>
      <c r="G81">
        <f>_10sept_0_20[[#This Row],[V_mag]]-40</f>
        <v>-60.22</v>
      </c>
      <c r="H81">
        <f>10^(_10sept_0_20[[#This Row],[H_mag_adj]]/20)*COS(RADIANS(_10sept_0_20[[#This Row],[H_phase]]))</f>
        <v>6.3284354190885678E-4</v>
      </c>
      <c r="I81">
        <f>10^(_10sept_0_20[[#This Row],[H_mag_adj]]/20)*SIN(RADIANS(_10sept_0_20[[#This Row],[H_phase]]))</f>
        <v>-7.5499603887023219E-4</v>
      </c>
      <c r="J81">
        <f>10^(_10sept_0_20[[#This Row],[V_mag_adj]]/20)*COS(RADIANS(_10sept_0_20[[#This Row],[V_phase]]))</f>
        <v>6.2200609949707999E-4</v>
      </c>
      <c r="K81">
        <f>10^(_10sept_0_20[[#This Row],[V_mag_adj]]/20)*SIN(RADIANS(_10sept_0_20[[#This Row],[V_phase]]))</f>
        <v>-7.5080836825697922E-4</v>
      </c>
    </row>
    <row r="82" spans="1:11" x14ac:dyDescent="0.25">
      <c r="A82">
        <v>-101</v>
      </c>
      <c r="B82">
        <v>-20.41</v>
      </c>
      <c r="C82">
        <v>-31.47</v>
      </c>
      <c r="D82">
        <v>-20.47</v>
      </c>
      <c r="E82">
        <v>-32.33</v>
      </c>
      <c r="F82">
        <f>_10sept_0_20[[#This Row],[H_mag]]-40</f>
        <v>-60.41</v>
      </c>
      <c r="G82">
        <f>_10sept_0_20[[#This Row],[V_mag]]-40</f>
        <v>-60.47</v>
      </c>
      <c r="H82">
        <f>10^(_10sept_0_20[[#This Row],[H_mag_adj]]/20)*COS(RADIANS(_10sept_0_20[[#This Row],[H_phase]]))</f>
        <v>8.1358897204851629E-4</v>
      </c>
      <c r="I82">
        <f>10^(_10sept_0_20[[#This Row],[H_mag_adj]]/20)*SIN(RADIANS(_10sept_0_20[[#This Row],[H_phase]]))</f>
        <v>-4.9798218561841192E-4</v>
      </c>
      <c r="J82">
        <f>10^(_10sept_0_20[[#This Row],[V_mag_adj]]/20)*COS(RADIANS(_10sept_0_20[[#This Row],[V_phase]]))</f>
        <v>8.0047435377633475E-4</v>
      </c>
      <c r="K82">
        <f>10^(_10sept_0_20[[#This Row],[V_mag_adj]]/20)*SIN(RADIANS(_10sept_0_20[[#This Row],[V_phase]]))</f>
        <v>-5.0662570350023411E-4</v>
      </c>
    </row>
    <row r="83" spans="1:11" x14ac:dyDescent="0.25">
      <c r="A83">
        <v>-100</v>
      </c>
      <c r="B83">
        <v>-20.73</v>
      </c>
      <c r="C83">
        <v>-13.86</v>
      </c>
      <c r="D83">
        <v>-20.79</v>
      </c>
      <c r="E83">
        <v>-13.45</v>
      </c>
      <c r="F83">
        <f>_10sept_0_20[[#This Row],[H_mag]]-40</f>
        <v>-60.730000000000004</v>
      </c>
      <c r="G83">
        <f>_10sept_0_20[[#This Row],[V_mag]]-40</f>
        <v>-60.79</v>
      </c>
      <c r="H83">
        <f>10^(_10sept_0_20[[#This Row],[H_mag_adj]]/20)*COS(RADIANS(_10sept_0_20[[#This Row],[H_phase]]))</f>
        <v>8.9262146111974939E-4</v>
      </c>
      <c r="I83">
        <f>10^(_10sept_0_20[[#This Row],[H_mag_adj]]/20)*SIN(RADIANS(_10sept_0_20[[#This Row],[H_phase]]))</f>
        <v>-2.2024026041741646E-4</v>
      </c>
      <c r="J83">
        <f>10^(_10sept_0_20[[#This Row],[V_mag_adj]]/20)*COS(RADIANS(_10sept_0_20[[#This Row],[V_phase]]))</f>
        <v>8.8801914549793714E-4</v>
      </c>
      <c r="K83">
        <f>10^(_10sept_0_20[[#This Row],[V_mag_adj]]/20)*SIN(RADIANS(_10sept_0_20[[#This Row],[V_phase]]))</f>
        <v>-2.1237509705412266E-4</v>
      </c>
    </row>
    <row r="84" spans="1:11" x14ac:dyDescent="0.25">
      <c r="A84">
        <v>-99</v>
      </c>
      <c r="B84">
        <v>-21.03</v>
      </c>
      <c r="C84">
        <v>6.87</v>
      </c>
      <c r="D84">
        <v>-21.09</v>
      </c>
      <c r="E84">
        <v>5.59</v>
      </c>
      <c r="F84">
        <f>_10sept_0_20[[#This Row],[H_mag]]-40</f>
        <v>-61.03</v>
      </c>
      <c r="G84">
        <f>_10sept_0_20[[#This Row],[V_mag]]-40</f>
        <v>-61.09</v>
      </c>
      <c r="H84">
        <f>10^(_10sept_0_20[[#This Row],[H_mag_adj]]/20)*COS(RADIANS(_10sept_0_20[[#This Row],[H_phase]]))</f>
        <v>8.81800955565552E-4</v>
      </c>
      <c r="I84">
        <f>10^(_10sept_0_20[[#This Row],[H_mag_adj]]/20)*SIN(RADIANS(_10sept_0_20[[#This Row],[H_phase]]))</f>
        <v>1.0624119908130328E-4</v>
      </c>
      <c r="J84">
        <f>10^(_10sept_0_20[[#This Row],[V_mag_adj]]/20)*COS(RADIANS(_10sept_0_20[[#This Row],[V_phase]]))</f>
        <v>8.7786907385498125E-4</v>
      </c>
      <c r="K84">
        <f>10^(_10sept_0_20[[#This Row],[V_mag_adj]]/20)*SIN(RADIANS(_10sept_0_20[[#This Row],[V_phase]]))</f>
        <v>8.5921127837106629E-5</v>
      </c>
    </row>
    <row r="85" spans="1:11" x14ac:dyDescent="0.25">
      <c r="A85">
        <v>-98</v>
      </c>
      <c r="B85">
        <v>-21.63</v>
      </c>
      <c r="C85">
        <v>26.17</v>
      </c>
      <c r="D85">
        <v>-21.47</v>
      </c>
      <c r="E85">
        <v>25.29</v>
      </c>
      <c r="F85">
        <f>_10sept_0_20[[#This Row],[H_mag]]-40</f>
        <v>-61.629999999999995</v>
      </c>
      <c r="G85">
        <f>_10sept_0_20[[#This Row],[V_mag]]-40</f>
        <v>-61.47</v>
      </c>
      <c r="H85">
        <f>10^(_10sept_0_20[[#This Row],[H_mag_adj]]/20)*COS(RADIANS(_10sept_0_20[[#This Row],[H_phase]]))</f>
        <v>7.4392531397045282E-4</v>
      </c>
      <c r="I85">
        <f>10^(_10sept_0_20[[#This Row],[H_mag_adj]]/20)*SIN(RADIANS(_10sept_0_20[[#This Row],[H_phase]]))</f>
        <v>3.6557293013596542E-4</v>
      </c>
      <c r="J85">
        <f>10^(_10sept_0_20[[#This Row],[V_mag_adj]]/20)*COS(RADIANS(_10sept_0_20[[#This Row],[V_phase]]))</f>
        <v>7.633855033823949E-4</v>
      </c>
      <c r="K85">
        <f>10^(_10sept_0_20[[#This Row],[V_mag_adj]]/20)*SIN(RADIANS(_10sept_0_20[[#This Row],[V_phase]]))</f>
        <v>3.6068768117600904E-4</v>
      </c>
    </row>
    <row r="86" spans="1:11" x14ac:dyDescent="0.25">
      <c r="A86">
        <v>-97</v>
      </c>
      <c r="B86">
        <v>-22.2</v>
      </c>
      <c r="C86">
        <v>46.65</v>
      </c>
      <c r="D86">
        <v>-22.04</v>
      </c>
      <c r="E86">
        <v>46.09</v>
      </c>
      <c r="F86">
        <f>_10sept_0_20[[#This Row],[H_mag]]-40</f>
        <v>-62.2</v>
      </c>
      <c r="G86">
        <f>_10sept_0_20[[#This Row],[V_mag]]-40</f>
        <v>-62.04</v>
      </c>
      <c r="H86">
        <f>10^(_10sept_0_20[[#This Row],[H_mag_adj]]/20)*COS(RADIANS(_10sept_0_20[[#This Row],[H_phase]]))</f>
        <v>5.3285731195922708E-4</v>
      </c>
      <c r="I86">
        <f>10^(_10sept_0_20[[#This Row],[H_mag_adj]]/20)*SIN(RADIANS(_10sept_0_20[[#This Row],[H_phase]]))</f>
        <v>5.644667139574689E-4</v>
      </c>
      <c r="J86">
        <f>10^(_10sept_0_20[[#This Row],[V_mag_adj]]/20)*COS(RADIANS(_10sept_0_20[[#This Row],[V_phase]]))</f>
        <v>5.4835743354261204E-4</v>
      </c>
      <c r="K86">
        <f>10^(_10sept_0_20[[#This Row],[V_mag_adj]]/20)*SIN(RADIANS(_10sept_0_20[[#This Row],[V_phase]]))</f>
        <v>5.6962866663664777E-4</v>
      </c>
    </row>
    <row r="87" spans="1:11" x14ac:dyDescent="0.25">
      <c r="A87">
        <v>-96</v>
      </c>
      <c r="B87">
        <v>-22.58</v>
      </c>
      <c r="C87">
        <v>69.36</v>
      </c>
      <c r="D87">
        <v>-22.53</v>
      </c>
      <c r="E87">
        <v>68.650000000000006</v>
      </c>
      <c r="F87">
        <f>_10sept_0_20[[#This Row],[H_mag]]-40</f>
        <v>-62.58</v>
      </c>
      <c r="G87">
        <f>_10sept_0_20[[#This Row],[V_mag]]-40</f>
        <v>-62.53</v>
      </c>
      <c r="H87">
        <f>10^(_10sept_0_20[[#This Row],[H_mag_adj]]/20)*COS(RADIANS(_10sept_0_20[[#This Row],[H_phase]]))</f>
        <v>2.619105722100979E-4</v>
      </c>
      <c r="I87">
        <f>10^(_10sept_0_20[[#This Row],[H_mag_adj]]/20)*SIN(RADIANS(_10sept_0_20[[#This Row],[H_phase]]))</f>
        <v>6.953274706534583E-4</v>
      </c>
      <c r="J87">
        <f>10^(_10sept_0_20[[#This Row],[V_mag_adj]]/20)*COS(RADIANS(_10sept_0_20[[#This Row],[V_phase]]))</f>
        <v>2.7206827972817171E-4</v>
      </c>
      <c r="K87">
        <f>10^(_10sept_0_20[[#This Row],[V_mag_adj]]/20)*SIN(RADIANS(_10sept_0_20[[#This Row],[V_phase]]))</f>
        <v>6.9602373946768764E-4</v>
      </c>
    </row>
    <row r="88" spans="1:11" x14ac:dyDescent="0.25">
      <c r="A88">
        <v>-95</v>
      </c>
      <c r="B88">
        <v>-22.64</v>
      </c>
      <c r="C88">
        <v>94.68</v>
      </c>
      <c r="D88">
        <v>-22.89</v>
      </c>
      <c r="E88">
        <v>94</v>
      </c>
      <c r="F88">
        <f>_10sept_0_20[[#This Row],[H_mag]]-40</f>
        <v>-62.64</v>
      </c>
      <c r="G88">
        <f>_10sept_0_20[[#This Row],[V_mag]]-40</f>
        <v>-62.89</v>
      </c>
      <c r="H88">
        <f>10^(_10sept_0_20[[#This Row],[H_mag_adj]]/20)*COS(RADIANS(_10sept_0_20[[#This Row],[H_phase]]))</f>
        <v>-6.0206057414963909E-5</v>
      </c>
      <c r="I88">
        <f>10^(_10sept_0_20[[#This Row],[H_mag_adj]]/20)*SIN(RADIANS(_10sept_0_20[[#This Row],[H_phase]]))</f>
        <v>7.3544400432185616E-4</v>
      </c>
      <c r="J88">
        <f>10^(_10sept_0_20[[#This Row],[V_mag_adj]]/20)*COS(RADIANS(_10sept_0_20[[#This Row],[V_phase]]))</f>
        <v>-5.0013185666543714E-5</v>
      </c>
      <c r="K88">
        <f>10^(_10sept_0_20[[#This Row],[V_mag_adj]]/20)*SIN(RADIANS(_10sept_0_20[[#This Row],[V_phase]]))</f>
        <v>7.1522187665221007E-4</v>
      </c>
    </row>
    <row r="89" spans="1:11" x14ac:dyDescent="0.25">
      <c r="A89">
        <v>-94</v>
      </c>
      <c r="B89">
        <v>-22.45</v>
      </c>
      <c r="C89">
        <v>120.25</v>
      </c>
      <c r="D89">
        <v>-22.36</v>
      </c>
      <c r="E89">
        <v>119.25</v>
      </c>
      <c r="F89">
        <f>_10sept_0_20[[#This Row],[H_mag]]-40</f>
        <v>-62.45</v>
      </c>
      <c r="G89">
        <f>_10sept_0_20[[#This Row],[V_mag]]-40</f>
        <v>-62.36</v>
      </c>
      <c r="H89">
        <f>10^(_10sept_0_20[[#This Row],[H_mag_adj]]/20)*COS(RADIANS(_10sept_0_20[[#This Row],[H_phase]]))</f>
        <v>-3.799581197069128E-4</v>
      </c>
      <c r="I89">
        <f>10^(_10sept_0_20[[#This Row],[H_mag_adj]]/20)*SIN(RADIANS(_10sept_0_20[[#This Row],[H_phase]]))</f>
        <v>6.5152494818896105E-4</v>
      </c>
      <c r="J89">
        <f>10^(_10sept_0_20[[#This Row],[V_mag_adj]]/20)*COS(RADIANS(_10sept_0_20[[#This Row],[V_phase]]))</f>
        <v>-3.7236799199738698E-4</v>
      </c>
      <c r="K89">
        <f>10^(_10sept_0_20[[#This Row],[V_mag_adj]]/20)*SIN(RADIANS(_10sept_0_20[[#This Row],[V_phase]]))</f>
        <v>6.6491089332116151E-4</v>
      </c>
    </row>
    <row r="90" spans="1:11" x14ac:dyDescent="0.25">
      <c r="A90">
        <v>-93</v>
      </c>
      <c r="B90">
        <v>-21.67</v>
      </c>
      <c r="C90">
        <v>142.65</v>
      </c>
      <c r="D90">
        <v>-21.65</v>
      </c>
      <c r="E90">
        <v>142.75</v>
      </c>
      <c r="F90">
        <f>_10sept_0_20[[#This Row],[H_mag]]-40</f>
        <v>-61.67</v>
      </c>
      <c r="G90">
        <f>_10sept_0_20[[#This Row],[V_mag]]-40</f>
        <v>-61.65</v>
      </c>
      <c r="H90">
        <f>10^(_10sept_0_20[[#This Row],[H_mag_adj]]/20)*COS(RADIANS(_10sept_0_20[[#This Row],[H_phase]]))</f>
        <v>-6.5589863763207683E-4</v>
      </c>
      <c r="I90">
        <f>10^(_10sept_0_20[[#This Row],[H_mag_adj]]/20)*SIN(RADIANS(_10sept_0_20[[#This Row],[H_phase]]))</f>
        <v>5.0056601547261085E-4</v>
      </c>
      <c r="J90">
        <f>10^(_10sept_0_20[[#This Row],[V_mag_adj]]/20)*COS(RADIANS(_10sept_0_20[[#This Row],[V_phase]]))</f>
        <v>-6.582853048951961E-4</v>
      </c>
      <c r="K90">
        <f>10^(_10sept_0_20[[#This Row],[V_mag_adj]]/20)*SIN(RADIANS(_10sept_0_20[[#This Row],[V_phase]]))</f>
        <v>5.0057177771071647E-4</v>
      </c>
    </row>
    <row r="91" spans="1:11" x14ac:dyDescent="0.25">
      <c r="A91">
        <v>-92</v>
      </c>
      <c r="B91">
        <v>-20.69</v>
      </c>
      <c r="C91">
        <v>163.13</v>
      </c>
      <c r="D91">
        <v>-20.56</v>
      </c>
      <c r="E91">
        <v>162.72</v>
      </c>
      <c r="F91">
        <f>_10sept_0_20[[#This Row],[H_mag]]-40</f>
        <v>-60.69</v>
      </c>
      <c r="G91">
        <f>_10sept_0_20[[#This Row],[V_mag]]-40</f>
        <v>-60.56</v>
      </c>
      <c r="H91">
        <f>10^(_10sept_0_20[[#This Row],[H_mag_adj]]/20)*COS(RADIANS(_10sept_0_20[[#This Row],[H_phase]]))</f>
        <v>-8.8388620460375935E-4</v>
      </c>
      <c r="I91">
        <f>10^(_10sept_0_20[[#This Row],[H_mag_adj]]/20)*SIN(RADIANS(_10sept_0_20[[#This Row],[H_phase]]))</f>
        <v>2.6803971968488056E-4</v>
      </c>
      <c r="J91">
        <f>10^(_10sept_0_20[[#This Row],[V_mag_adj]]/20)*COS(RADIANS(_10sept_0_20[[#This Row],[V_phase]]))</f>
        <v>-8.9524471891502886E-4</v>
      </c>
      <c r="K91">
        <f>10^(_10sept_0_20[[#This Row],[V_mag_adj]]/20)*SIN(RADIANS(_10sept_0_20[[#This Row],[V_phase]]))</f>
        <v>2.7849490136380223E-4</v>
      </c>
    </row>
    <row r="92" spans="1:11" x14ac:dyDescent="0.25">
      <c r="A92">
        <v>-91</v>
      </c>
      <c r="B92">
        <v>-19.97</v>
      </c>
      <c r="C92">
        <v>-179.49</v>
      </c>
      <c r="D92">
        <v>-19.96</v>
      </c>
      <c r="E92">
        <v>179</v>
      </c>
      <c r="F92">
        <f>_10sept_0_20[[#This Row],[H_mag]]-40</f>
        <v>-59.97</v>
      </c>
      <c r="G92">
        <f>_10sept_0_20[[#This Row],[V_mag]]-40</f>
        <v>-59.96</v>
      </c>
      <c r="H92">
        <f>10^(_10sept_0_20[[#This Row],[H_mag_adj]]/20)*COS(RADIANS(_10sept_0_20[[#This Row],[H_phase]]))</f>
        <v>-1.0034200968512259E-3</v>
      </c>
      <c r="I92">
        <f>10^(_10sept_0_20[[#This Row],[H_mag_adj]]/20)*SIN(RADIANS(_10sept_0_20[[#This Row],[H_phase]]))</f>
        <v>-8.9318579746397727E-6</v>
      </c>
      <c r="J92">
        <f>10^(_10sept_0_20[[#This Row],[V_mag_adj]]/20)*COS(RADIANS(_10sept_0_20[[#This Row],[V_phase]]))</f>
        <v>-1.0044627824275689E-3</v>
      </c>
      <c r="K92">
        <f>10^(_10sept_0_20[[#This Row],[V_mag_adj]]/20)*SIN(RADIANS(_10sept_0_20[[#This Row],[V_phase]]))</f>
        <v>1.7532963085251235E-5</v>
      </c>
    </row>
    <row r="93" spans="1:11" x14ac:dyDescent="0.25">
      <c r="A93">
        <v>-90</v>
      </c>
      <c r="B93">
        <v>-19.38</v>
      </c>
      <c r="C93">
        <v>-163.37</v>
      </c>
      <c r="D93">
        <v>-19.46</v>
      </c>
      <c r="E93">
        <v>-162.6</v>
      </c>
      <c r="F93">
        <f>_10sept_0_20[[#This Row],[H_mag]]-40</f>
        <v>-59.379999999999995</v>
      </c>
      <c r="G93">
        <f>_10sept_0_20[[#This Row],[V_mag]]-40</f>
        <v>-59.46</v>
      </c>
      <c r="H93">
        <f>10^(_10sept_0_20[[#This Row],[H_mag_adj]]/20)*COS(RADIANS(_10sept_0_20[[#This Row],[H_phase]]))</f>
        <v>-1.0290675036406266E-3</v>
      </c>
      <c r="I93">
        <f>10^(_10sept_0_20[[#This Row],[H_mag_adj]]/20)*SIN(RADIANS(_10sept_0_20[[#This Row],[H_phase]]))</f>
        <v>-3.0736514241523969E-4</v>
      </c>
      <c r="J93">
        <f>10^(_10sept_0_20[[#This Row],[V_mag_adj]]/20)*COS(RADIANS(_10sept_0_20[[#This Row],[V_phase]]))</f>
        <v>-1.0154481832986735E-3</v>
      </c>
      <c r="K93">
        <f>10^(_10sept_0_20[[#This Row],[V_mag_adj]]/20)*SIN(RADIANS(_10sept_0_20[[#This Row],[V_phase]]))</f>
        <v>-3.1822217124358301E-4</v>
      </c>
    </row>
    <row r="94" spans="1:11" x14ac:dyDescent="0.25">
      <c r="A94">
        <v>-89</v>
      </c>
      <c r="B94">
        <v>-19.07</v>
      </c>
      <c r="C94">
        <v>-145.44</v>
      </c>
      <c r="D94">
        <v>-19.16</v>
      </c>
      <c r="E94">
        <v>-146.31</v>
      </c>
      <c r="F94">
        <f>_10sept_0_20[[#This Row],[H_mag]]-40</f>
        <v>-59.07</v>
      </c>
      <c r="G94">
        <f>_10sept_0_20[[#This Row],[V_mag]]-40</f>
        <v>-59.16</v>
      </c>
      <c r="H94">
        <f>10^(_10sept_0_20[[#This Row],[H_mag_adj]]/20)*COS(RADIANS(_10sept_0_20[[#This Row],[H_phase]]))</f>
        <v>-9.1660198703668997E-4</v>
      </c>
      <c r="I94">
        <f>10^(_10sept_0_20[[#This Row],[H_mag_adj]]/20)*SIN(RADIANS(_10sept_0_20[[#This Row],[H_phase]]))</f>
        <v>-6.3137737042972815E-4</v>
      </c>
      <c r="J94">
        <f>10^(_10sept_0_20[[#This Row],[V_mag_adj]]/20)*COS(RADIANS(_10sept_0_20[[#This Row],[V_phase]]))</f>
        <v>-9.1653682685083652E-4</v>
      </c>
      <c r="K94">
        <f>10^(_10sept_0_20[[#This Row],[V_mag_adj]]/20)*SIN(RADIANS(_10sept_0_20[[#This Row],[V_phase]]))</f>
        <v>-6.110229909677521E-4</v>
      </c>
    </row>
    <row r="95" spans="1:11" x14ac:dyDescent="0.25">
      <c r="A95">
        <v>-88</v>
      </c>
      <c r="B95">
        <v>-18.86</v>
      </c>
      <c r="C95">
        <v>-127.96</v>
      </c>
      <c r="D95">
        <v>-18.86</v>
      </c>
      <c r="E95">
        <v>-127.99</v>
      </c>
      <c r="F95">
        <f>_10sept_0_20[[#This Row],[H_mag]]-40</f>
        <v>-58.86</v>
      </c>
      <c r="G95">
        <f>_10sept_0_20[[#This Row],[V_mag]]-40</f>
        <v>-58.86</v>
      </c>
      <c r="H95">
        <f>10^(_10sept_0_20[[#This Row],[H_mag_adj]]/20)*COS(RADIANS(_10sept_0_20[[#This Row],[H_phase]]))</f>
        <v>-7.0138040378069284E-4</v>
      </c>
      <c r="I95">
        <f>10^(_10sept_0_20[[#This Row],[H_mag_adj]]/20)*SIN(RADIANS(_10sept_0_20[[#This Row],[H_phase]]))</f>
        <v>-8.9901896933586485E-4</v>
      </c>
      <c r="J95">
        <f>10^(_10sept_0_20[[#This Row],[V_mag_adj]]/20)*COS(RADIANS(_10sept_0_20[[#This Row],[V_phase]]))</f>
        <v>-7.0185103284706022E-4</v>
      </c>
      <c r="K95">
        <f>10^(_10sept_0_20[[#This Row],[V_mag_adj]]/20)*SIN(RADIANS(_10sept_0_20[[#This Row],[V_phase]]))</f>
        <v>-8.9865160419642215E-4</v>
      </c>
    </row>
    <row r="96" spans="1:11" x14ac:dyDescent="0.25">
      <c r="A96">
        <v>-87</v>
      </c>
      <c r="B96">
        <v>-18.510000000000002</v>
      </c>
      <c r="C96">
        <v>-109.77</v>
      </c>
      <c r="D96">
        <v>-18.52</v>
      </c>
      <c r="E96">
        <v>-109.31</v>
      </c>
      <c r="F96">
        <f>_10sept_0_20[[#This Row],[H_mag]]-40</f>
        <v>-58.510000000000005</v>
      </c>
      <c r="G96">
        <f>_10sept_0_20[[#This Row],[V_mag]]-40</f>
        <v>-58.519999999999996</v>
      </c>
      <c r="H96">
        <f>10^(_10sept_0_20[[#This Row],[H_mag_adj]]/20)*COS(RADIANS(_10sept_0_20[[#This Row],[H_phase]]))</f>
        <v>-4.0154264977672181E-4</v>
      </c>
      <c r="I96">
        <f>10^(_10sept_0_20[[#This Row],[H_mag_adj]]/20)*SIN(RADIANS(_10sept_0_20[[#This Row],[H_phase]]))</f>
        <v>-1.1171626107385436E-3</v>
      </c>
      <c r="J96">
        <f>10^(_10sept_0_20[[#This Row],[V_mag_adj]]/20)*COS(RADIANS(_10sept_0_20[[#This Row],[V_phase]]))</f>
        <v>-3.921089567040947E-4</v>
      </c>
      <c r="K96">
        <f>10^(_10sept_0_20[[#This Row],[V_mag_adj]]/20)*SIN(RADIANS(_10sept_0_20[[#This Row],[V_phase]]))</f>
        <v>-1.1190612539992346E-3</v>
      </c>
    </row>
    <row r="97" spans="1:11" x14ac:dyDescent="0.25">
      <c r="A97">
        <v>-86</v>
      </c>
      <c r="B97">
        <v>-17.89</v>
      </c>
      <c r="C97">
        <v>-91.2</v>
      </c>
      <c r="D97">
        <v>-17.920000000000002</v>
      </c>
      <c r="E97">
        <v>-91.37</v>
      </c>
      <c r="F97">
        <f>_10sept_0_20[[#This Row],[H_mag]]-40</f>
        <v>-57.89</v>
      </c>
      <c r="G97">
        <f>_10sept_0_20[[#This Row],[V_mag]]-40</f>
        <v>-57.92</v>
      </c>
      <c r="H97">
        <f>10^(_10sept_0_20[[#This Row],[H_mag_adj]]/20)*COS(RADIANS(_10sept_0_20[[#This Row],[H_phase]]))</f>
        <v>-2.6700959171746794E-5</v>
      </c>
      <c r="I97">
        <f>10^(_10sept_0_20[[#This Row],[H_mag_adj]]/20)*SIN(RADIANS(_10sept_0_20[[#This Row],[H_phase]]))</f>
        <v>-1.2746904779317181E-3</v>
      </c>
      <c r="J97">
        <f>10^(_10sept_0_20[[#This Row],[V_mag_adj]]/20)*COS(RADIANS(_10sept_0_20[[#This Row],[V_phase]]))</f>
        <v>-3.0377816214110626E-5</v>
      </c>
      <c r="K97">
        <f>10^(_10sept_0_20[[#This Row],[V_mag_adj]]/20)*SIN(RADIANS(_10sept_0_20[[#This Row],[V_phase]]))</f>
        <v>-1.2702109057587823E-3</v>
      </c>
    </row>
    <row r="98" spans="1:11" x14ac:dyDescent="0.25">
      <c r="A98">
        <v>-85</v>
      </c>
      <c r="B98">
        <v>-17.23</v>
      </c>
      <c r="C98">
        <v>-74.73</v>
      </c>
      <c r="D98">
        <v>-17.32</v>
      </c>
      <c r="E98">
        <v>-74.7</v>
      </c>
      <c r="F98">
        <f>_10sept_0_20[[#This Row],[H_mag]]-40</f>
        <v>-57.230000000000004</v>
      </c>
      <c r="G98">
        <f>_10sept_0_20[[#This Row],[V_mag]]-40</f>
        <v>-57.32</v>
      </c>
      <c r="H98">
        <f>10^(_10sept_0_20[[#This Row],[H_mag_adj]]/20)*COS(RADIANS(_10sept_0_20[[#This Row],[H_phase]]))</f>
        <v>3.6229551752480621E-4</v>
      </c>
      <c r="I98">
        <f>10^(_10sept_0_20[[#This Row],[H_mag_adj]]/20)*SIN(RADIANS(_10sept_0_20[[#This Row],[H_phase]]))</f>
        <v>-1.3270589951567351E-3</v>
      </c>
      <c r="J98">
        <f>10^(_10sept_0_20[[#This Row],[V_mag_adj]]/20)*COS(RADIANS(_10sept_0_20[[#This Row],[V_phase]]))</f>
        <v>3.5924856072142838E-4</v>
      </c>
      <c r="K98">
        <f>10^(_10sept_0_20[[#This Row],[V_mag_adj]]/20)*SIN(RADIANS(_10sept_0_20[[#This Row],[V_phase]]))</f>
        <v>-1.3131915682924522E-3</v>
      </c>
    </row>
    <row r="99" spans="1:11" x14ac:dyDescent="0.25">
      <c r="A99">
        <v>-84</v>
      </c>
      <c r="B99">
        <v>-16.670000000000002</v>
      </c>
      <c r="C99">
        <v>-59.45</v>
      </c>
      <c r="D99">
        <v>-16.66</v>
      </c>
      <c r="E99">
        <v>-59.74</v>
      </c>
      <c r="F99">
        <f>_10sept_0_20[[#This Row],[H_mag]]-40</f>
        <v>-56.67</v>
      </c>
      <c r="G99">
        <f>_10sept_0_20[[#This Row],[V_mag]]-40</f>
        <v>-56.66</v>
      </c>
      <c r="H99">
        <f>10^(_10sept_0_20[[#This Row],[H_mag_adj]]/20)*COS(RADIANS(_10sept_0_20[[#This Row],[H_phase]]))</f>
        <v>7.4578155224534033E-4</v>
      </c>
      <c r="I99">
        <f>10^(_10sept_0_20[[#This Row],[H_mag_adj]]/20)*SIN(RADIANS(_10sept_0_20[[#This Row],[H_phase]]))</f>
        <v>-1.263563061764193E-3</v>
      </c>
      <c r="J99">
        <f>10^(_10sept_0_20[[#This Row],[V_mag_adj]]/20)*COS(RADIANS(_10sept_0_20[[#This Row],[V_phase]]))</f>
        <v>7.4022828829486173E-4</v>
      </c>
      <c r="K99">
        <f>10^(_10sept_0_20[[#This Row],[V_mag_adj]]/20)*SIN(RADIANS(_10sept_0_20[[#This Row],[V_phase]]))</f>
        <v>-1.2687814982733337E-3</v>
      </c>
    </row>
    <row r="100" spans="1:11" x14ac:dyDescent="0.25">
      <c r="A100">
        <v>-83</v>
      </c>
      <c r="B100">
        <v>-16.190000000000001</v>
      </c>
      <c r="C100">
        <v>-45.19</v>
      </c>
      <c r="D100">
        <v>-16.25</v>
      </c>
      <c r="E100">
        <v>-45.01</v>
      </c>
      <c r="F100">
        <f>_10sept_0_20[[#This Row],[H_mag]]-40</f>
        <v>-56.19</v>
      </c>
      <c r="G100">
        <f>_10sept_0_20[[#This Row],[V_mag]]-40</f>
        <v>-56.25</v>
      </c>
      <c r="H100">
        <f>10^(_10sept_0_20[[#This Row],[H_mag_adj]]/20)*COS(RADIANS(_10sept_0_20[[#This Row],[H_phase]]))</f>
        <v>1.0927983754901224E-3</v>
      </c>
      <c r="I100">
        <f>10^(_10sept_0_20[[#This Row],[H_mag_adj]]/20)*SIN(RADIANS(_10sept_0_20[[#This Row],[H_phase]]))</f>
        <v>-1.1000702298185696E-3</v>
      </c>
      <c r="J100">
        <f>10^(_10sept_0_20[[#This Row],[V_mag_adj]]/20)*COS(RADIANS(_10sept_0_20[[#This Row],[V_phase]]))</f>
        <v>1.0887024249305415E-3</v>
      </c>
      <c r="K100">
        <f>10^(_10sept_0_20[[#This Row],[V_mag_adj]]/20)*SIN(RADIANS(_10sept_0_20[[#This Row],[V_phase]]))</f>
        <v>-1.0890825201113144E-3</v>
      </c>
    </row>
    <row r="101" spans="1:11" x14ac:dyDescent="0.25">
      <c r="A101">
        <v>-82</v>
      </c>
      <c r="B101">
        <v>-15.93</v>
      </c>
      <c r="C101">
        <v>-29.63</v>
      </c>
      <c r="D101">
        <v>-15.9</v>
      </c>
      <c r="E101">
        <v>-30.88</v>
      </c>
      <c r="F101">
        <f>_10sept_0_20[[#This Row],[H_mag]]-40</f>
        <v>-55.93</v>
      </c>
      <c r="G101">
        <f>_10sept_0_20[[#This Row],[V_mag]]-40</f>
        <v>-55.9</v>
      </c>
      <c r="H101">
        <f>10^(_10sept_0_20[[#This Row],[H_mag_adj]]/20)*COS(RADIANS(_10sept_0_20[[#This Row],[H_phase]]))</f>
        <v>1.3887938864263754E-3</v>
      </c>
      <c r="I101">
        <f>10^(_10sept_0_20[[#This Row],[H_mag_adj]]/20)*SIN(RADIANS(_10sept_0_20[[#This Row],[H_phase]]))</f>
        <v>-7.8990685760155666E-4</v>
      </c>
      <c r="J101">
        <f>10^(_10sept_0_20[[#This Row],[V_mag_adj]]/20)*COS(RADIANS(_10sept_0_20[[#This Row],[V_phase]]))</f>
        <v>1.3759759185067288E-3</v>
      </c>
      <c r="K101">
        <f>10^(_10sept_0_20[[#This Row],[V_mag_adj]]/20)*SIN(RADIANS(_10sept_0_20[[#This Row],[V_phase]]))</f>
        <v>-8.2285238922811936E-4</v>
      </c>
    </row>
    <row r="102" spans="1:11" x14ac:dyDescent="0.25">
      <c r="A102">
        <v>-81</v>
      </c>
      <c r="B102">
        <v>-15.61</v>
      </c>
      <c r="C102">
        <v>-14.35</v>
      </c>
      <c r="D102">
        <v>-15.61</v>
      </c>
      <c r="E102">
        <v>-14.69</v>
      </c>
      <c r="F102">
        <f>_10sept_0_20[[#This Row],[H_mag]]-40</f>
        <v>-55.61</v>
      </c>
      <c r="G102">
        <f>_10sept_0_20[[#This Row],[V_mag]]-40</f>
        <v>-55.61</v>
      </c>
      <c r="H102">
        <f>10^(_10sept_0_20[[#This Row],[H_mag_adj]]/20)*COS(RADIANS(_10sept_0_20[[#This Row],[H_phase]]))</f>
        <v>1.6059574975330415E-3</v>
      </c>
      <c r="I102">
        <f>10^(_10sept_0_20[[#This Row],[H_mag_adj]]/20)*SIN(RADIANS(_10sept_0_20[[#This Row],[H_phase]]))</f>
        <v>-4.1084628417427084E-4</v>
      </c>
      <c r="J102">
        <f>10^(_10sept_0_20[[#This Row],[V_mag_adj]]/20)*COS(RADIANS(_10sept_0_20[[#This Row],[V_phase]]))</f>
        <v>1.6034912250839539E-3</v>
      </c>
      <c r="K102">
        <f>10^(_10sept_0_20[[#This Row],[V_mag_adj]]/20)*SIN(RADIANS(_10sept_0_20[[#This Row],[V_phase]]))</f>
        <v>-4.2036893817354662E-4</v>
      </c>
    </row>
    <row r="103" spans="1:11" x14ac:dyDescent="0.25">
      <c r="A103">
        <v>-80</v>
      </c>
      <c r="B103">
        <v>-15.22</v>
      </c>
      <c r="C103">
        <v>2.96</v>
      </c>
      <c r="D103">
        <v>-15.23</v>
      </c>
      <c r="E103">
        <v>1.63</v>
      </c>
      <c r="F103">
        <f>_10sept_0_20[[#This Row],[H_mag]]-40</f>
        <v>-55.22</v>
      </c>
      <c r="G103">
        <f>_10sept_0_20[[#This Row],[V_mag]]-40</f>
        <v>-55.230000000000004</v>
      </c>
      <c r="H103">
        <f>10^(_10sept_0_20[[#This Row],[H_mag_adj]]/20)*COS(RADIANS(_10sept_0_20[[#This Row],[H_phase]]))</f>
        <v>1.7314908063623304E-3</v>
      </c>
      <c r="I103">
        <f>10^(_10sept_0_20[[#This Row],[H_mag_adj]]/20)*SIN(RADIANS(_10sept_0_20[[#This Row],[H_phase]]))</f>
        <v>8.9531503455216868E-5</v>
      </c>
      <c r="J103">
        <f>10^(_10sept_0_20[[#This Row],[V_mag_adj]]/20)*COS(RADIANS(_10sept_0_20[[#This Row],[V_phase]]))</f>
        <v>1.7311082685665534E-3</v>
      </c>
      <c r="K103">
        <f>10^(_10sept_0_20[[#This Row],[V_mag_adj]]/20)*SIN(RADIANS(_10sept_0_20[[#This Row],[V_phase]]))</f>
        <v>4.9261358975892565E-5</v>
      </c>
    </row>
    <row r="104" spans="1:11" x14ac:dyDescent="0.25">
      <c r="A104">
        <v>-79</v>
      </c>
      <c r="B104">
        <v>-14.74</v>
      </c>
      <c r="C104">
        <v>18.649999999999999</v>
      </c>
      <c r="D104">
        <v>-14.74</v>
      </c>
      <c r="E104">
        <v>17.77</v>
      </c>
      <c r="F104">
        <f>_10sept_0_20[[#This Row],[H_mag]]-40</f>
        <v>-54.74</v>
      </c>
      <c r="G104">
        <f>_10sept_0_20[[#This Row],[V_mag]]-40</f>
        <v>-54.74</v>
      </c>
      <c r="H104">
        <f>10^(_10sept_0_20[[#This Row],[H_mag_adj]]/20)*COS(RADIANS(_10sept_0_20[[#This Row],[H_phase]]))</f>
        <v>1.7360990508878155E-3</v>
      </c>
      <c r="I104">
        <f>10^(_10sept_0_20[[#This Row],[H_mag_adj]]/20)*SIN(RADIANS(_10sept_0_20[[#This Row],[H_phase]]))</f>
        <v>5.8594899772588182E-4</v>
      </c>
      <c r="J104">
        <f>10^(_10sept_0_20[[#This Row],[V_mag_adj]]/20)*COS(RADIANS(_10sept_0_20[[#This Row],[V_phase]]))</f>
        <v>1.7448934624637762E-3</v>
      </c>
      <c r="K104">
        <f>10^(_10sept_0_20[[#This Row],[V_mag_adj]]/20)*SIN(RADIANS(_10sept_0_20[[#This Row],[V_phase]]))</f>
        <v>5.5921636875248359E-4</v>
      </c>
    </row>
    <row r="105" spans="1:11" x14ac:dyDescent="0.25">
      <c r="A105">
        <v>-78</v>
      </c>
      <c r="B105">
        <v>-14.11</v>
      </c>
      <c r="C105">
        <v>33.869999999999997</v>
      </c>
      <c r="D105">
        <v>-14.18</v>
      </c>
      <c r="E105">
        <v>32.57</v>
      </c>
      <c r="F105">
        <f>_10sept_0_20[[#This Row],[H_mag]]-40</f>
        <v>-54.11</v>
      </c>
      <c r="G105">
        <f>_10sept_0_20[[#This Row],[V_mag]]-40</f>
        <v>-54.18</v>
      </c>
      <c r="H105">
        <f>10^(_10sept_0_20[[#This Row],[H_mag_adj]]/20)*COS(RADIANS(_10sept_0_20[[#This Row],[H_phase]]))</f>
        <v>1.635826494341389E-3</v>
      </c>
      <c r="I105">
        <f>10^(_10sept_0_20[[#This Row],[H_mag_adj]]/20)*SIN(RADIANS(_10sept_0_20[[#This Row],[H_phase]]))</f>
        <v>1.0979869490650798E-3</v>
      </c>
      <c r="J105">
        <f>10^(_10sept_0_20[[#This Row],[V_mag_adj]]/20)*COS(RADIANS(_10sept_0_20[[#This Row],[V_phase]]))</f>
        <v>1.6469890519881019E-3</v>
      </c>
      <c r="K105">
        <f>10^(_10sept_0_20[[#This Row],[V_mag_adj]]/20)*SIN(RADIANS(_10sept_0_20[[#This Row],[V_phase]]))</f>
        <v>1.052078785563036E-3</v>
      </c>
    </row>
    <row r="106" spans="1:11" x14ac:dyDescent="0.25">
      <c r="A106">
        <v>-77</v>
      </c>
      <c r="B106">
        <v>-13.49</v>
      </c>
      <c r="C106">
        <v>48.19</v>
      </c>
      <c r="D106">
        <v>-13.5</v>
      </c>
      <c r="E106">
        <v>47.49</v>
      </c>
      <c r="F106">
        <f>_10sept_0_20[[#This Row],[H_mag]]-40</f>
        <v>-53.49</v>
      </c>
      <c r="G106">
        <f>_10sept_0_20[[#This Row],[V_mag]]-40</f>
        <v>-53.5</v>
      </c>
      <c r="H106">
        <f>10^(_10sept_0_20[[#This Row],[H_mag_adj]]/20)*COS(RADIANS(_10sept_0_20[[#This Row],[H_phase]]))</f>
        <v>1.410607122357851E-3</v>
      </c>
      <c r="I106">
        <f>10^(_10sept_0_20[[#This Row],[H_mag_adj]]/20)*SIN(RADIANS(_10sept_0_20[[#This Row],[H_phase]]))</f>
        <v>1.5771241511424907E-3</v>
      </c>
      <c r="J106">
        <f>10^(_10sept_0_20[[#This Row],[V_mag_adj]]/20)*COS(RADIANS(_10sept_0_20[[#This Row],[V_phase]]))</f>
        <v>1.4281244394838796E-3</v>
      </c>
      <c r="K106">
        <f>10^(_10sept_0_20[[#This Row],[V_mag_adj]]/20)*SIN(RADIANS(_10sept_0_20[[#This Row],[V_phase]]))</f>
        <v>1.5579783396628096E-3</v>
      </c>
    </row>
    <row r="107" spans="1:11" x14ac:dyDescent="0.25">
      <c r="A107">
        <v>-76</v>
      </c>
      <c r="B107">
        <v>-12.9</v>
      </c>
      <c r="C107">
        <v>61.79</v>
      </c>
      <c r="D107">
        <v>-12.96</v>
      </c>
      <c r="E107">
        <v>60.99</v>
      </c>
      <c r="F107">
        <f>_10sept_0_20[[#This Row],[H_mag]]-40</f>
        <v>-52.9</v>
      </c>
      <c r="G107">
        <f>_10sept_0_20[[#This Row],[V_mag]]-40</f>
        <v>-52.96</v>
      </c>
      <c r="H107">
        <f>10^(_10sept_0_20[[#This Row],[H_mag_adj]]/20)*COS(RADIANS(_10sept_0_20[[#This Row],[H_phase]]))</f>
        <v>1.0705077230002368E-3</v>
      </c>
      <c r="I107">
        <f>10^(_10sept_0_20[[#This Row],[H_mag_adj]]/20)*SIN(RADIANS(_10sept_0_20[[#This Row],[H_phase]]))</f>
        <v>1.9956520375332201E-3</v>
      </c>
      <c r="J107">
        <f>10^(_10sept_0_20[[#This Row],[V_mag_adj]]/20)*COS(RADIANS(_10sept_0_20[[#This Row],[V_phase]]))</f>
        <v>1.0907066108010643E-3</v>
      </c>
      <c r="K107">
        <f>10^(_10sept_0_20[[#This Row],[V_mag_adj]]/20)*SIN(RADIANS(_10sept_0_20[[#This Row],[V_phase]]))</f>
        <v>1.9668771464394995E-3</v>
      </c>
    </row>
    <row r="108" spans="1:11" x14ac:dyDescent="0.25">
      <c r="A108">
        <v>-75</v>
      </c>
      <c r="B108">
        <v>-12.41</v>
      </c>
      <c r="C108">
        <v>73.56</v>
      </c>
      <c r="D108">
        <v>-12.4</v>
      </c>
      <c r="E108">
        <v>73.27</v>
      </c>
      <c r="F108">
        <f>_10sept_0_20[[#This Row],[H_mag]]-40</f>
        <v>-52.41</v>
      </c>
      <c r="G108">
        <f>_10sept_0_20[[#This Row],[V_mag]]-40</f>
        <v>-52.4</v>
      </c>
      <c r="H108">
        <f>10^(_10sept_0_20[[#This Row],[H_mag_adj]]/20)*COS(RADIANS(_10sept_0_20[[#This Row],[H_phase]]))</f>
        <v>6.7811522167725085E-4</v>
      </c>
      <c r="I108">
        <f>10^(_10sept_0_20[[#This Row],[H_mag_adj]]/20)*SIN(RADIANS(_10sept_0_20[[#This Row],[H_phase]]))</f>
        <v>2.298113219187185E-3</v>
      </c>
      <c r="J108">
        <f>10^(_10sept_0_20[[#This Row],[V_mag_adj]]/20)*COS(RADIANS(_10sept_0_20[[#This Row],[V_phase]]))</f>
        <v>6.9053283003227338E-4</v>
      </c>
      <c r="K108">
        <f>10^(_10sept_0_20[[#This Row],[V_mag_adj]]/20)*SIN(RADIANS(_10sept_0_20[[#This Row],[V_phase]]))</f>
        <v>2.297294883992732E-3</v>
      </c>
    </row>
    <row r="109" spans="1:11" x14ac:dyDescent="0.25">
      <c r="A109">
        <v>-74</v>
      </c>
      <c r="B109">
        <v>-12.08</v>
      </c>
      <c r="C109">
        <v>85.64</v>
      </c>
      <c r="D109">
        <v>-12.12</v>
      </c>
      <c r="E109">
        <v>85.46</v>
      </c>
      <c r="F109">
        <f>_10sept_0_20[[#This Row],[H_mag]]-40</f>
        <v>-52.08</v>
      </c>
      <c r="G109">
        <f>_10sept_0_20[[#This Row],[V_mag]]-40</f>
        <v>-52.12</v>
      </c>
      <c r="H109">
        <f>10^(_10sept_0_20[[#This Row],[H_mag_adj]]/20)*COS(RADIANS(_10sept_0_20[[#This Row],[H_phase]]))</f>
        <v>1.8921023901237325E-4</v>
      </c>
      <c r="I109">
        <f>10^(_10sept_0_20[[#This Row],[H_mag_adj]]/20)*SIN(RADIANS(_10sept_0_20[[#This Row],[H_phase]]))</f>
        <v>2.4816547375129932E-3</v>
      </c>
      <c r="J109">
        <f>10^(_10sept_0_20[[#This Row],[V_mag_adj]]/20)*COS(RADIANS(_10sept_0_20[[#This Row],[V_phase]]))</f>
        <v>1.9610048206696927E-4</v>
      </c>
      <c r="K109">
        <f>10^(_10sept_0_20[[#This Row],[V_mag_adj]]/20)*SIN(RADIANS(_10sept_0_20[[#This Row],[V_phase]]))</f>
        <v>2.4696486901138463E-3</v>
      </c>
    </row>
    <row r="110" spans="1:11" x14ac:dyDescent="0.25">
      <c r="A110">
        <v>-73</v>
      </c>
      <c r="B110">
        <v>-11.77</v>
      </c>
      <c r="C110">
        <v>97.78</v>
      </c>
      <c r="D110">
        <v>-11.79</v>
      </c>
      <c r="E110">
        <v>97.58</v>
      </c>
      <c r="F110">
        <f>_10sept_0_20[[#This Row],[H_mag]]-40</f>
        <v>-51.769999999999996</v>
      </c>
      <c r="G110">
        <f>_10sept_0_20[[#This Row],[V_mag]]-40</f>
        <v>-51.79</v>
      </c>
      <c r="H110">
        <f>10^(_10sept_0_20[[#This Row],[H_mag_adj]]/20)*COS(RADIANS(_10sept_0_20[[#This Row],[H_phase]]))</f>
        <v>-3.4915764538183668E-4</v>
      </c>
      <c r="I110">
        <f>10^(_10sept_0_20[[#This Row],[H_mag_adj]]/20)*SIN(RADIANS(_10sept_0_20[[#This Row],[H_phase]]))</f>
        <v>2.5555470061591166E-3</v>
      </c>
      <c r="J110">
        <f>10^(_10sept_0_20[[#This Row],[V_mag_adj]]/20)*COS(RADIANS(_10sept_0_20[[#This Row],[V_phase]]))</f>
        <v>-3.3945247564775514E-4</v>
      </c>
      <c r="K110">
        <f>10^(_10sept_0_20[[#This Row],[V_mag_adj]]/20)*SIN(RADIANS(_10sept_0_20[[#This Row],[V_phase]]))</f>
        <v>2.5508698621831381E-3</v>
      </c>
    </row>
    <row r="111" spans="1:11" x14ac:dyDescent="0.25">
      <c r="A111">
        <v>-72</v>
      </c>
      <c r="B111">
        <v>-11.59</v>
      </c>
      <c r="C111">
        <v>111.11</v>
      </c>
      <c r="D111">
        <v>-11.6</v>
      </c>
      <c r="E111">
        <v>109.45</v>
      </c>
      <c r="F111">
        <f>_10sept_0_20[[#This Row],[H_mag]]-40</f>
        <v>-51.59</v>
      </c>
      <c r="G111">
        <f>_10sept_0_20[[#This Row],[V_mag]]-40</f>
        <v>-51.6</v>
      </c>
      <c r="H111">
        <f>10^(_10sept_0_20[[#This Row],[H_mag_adj]]/20)*COS(RADIANS(_10sept_0_20[[#This Row],[H_phase]]))</f>
        <v>-9.4840762293739163E-4</v>
      </c>
      <c r="I111">
        <f>10^(_10sept_0_20[[#This Row],[H_mag_adj]]/20)*SIN(RADIANS(_10sept_0_20[[#This Row],[H_phase]]))</f>
        <v>2.4565791338607259E-3</v>
      </c>
      <c r="J111">
        <f>10^(_10sept_0_20[[#This Row],[V_mag_adj]]/20)*COS(RADIANS(_10sept_0_20[[#This Row],[V_phase]]))</f>
        <v>-8.7583747882574964E-4</v>
      </c>
      <c r="K111">
        <f>10^(_10sept_0_20[[#This Row],[V_mag_adj]]/20)*SIN(RADIANS(_10sept_0_20[[#This Row],[V_phase]]))</f>
        <v>2.4801649985179424E-3</v>
      </c>
    </row>
    <row r="112" spans="1:11" x14ac:dyDescent="0.25">
      <c r="A112">
        <v>-71</v>
      </c>
      <c r="B112">
        <v>-11.39</v>
      </c>
      <c r="C112">
        <v>123.71</v>
      </c>
      <c r="D112">
        <v>-11.45</v>
      </c>
      <c r="E112">
        <v>121.93</v>
      </c>
      <c r="F112">
        <f>_10sept_0_20[[#This Row],[H_mag]]-40</f>
        <v>-51.39</v>
      </c>
      <c r="G112">
        <f>_10sept_0_20[[#This Row],[V_mag]]-40</f>
        <v>-51.45</v>
      </c>
      <c r="H112">
        <f>10^(_10sept_0_20[[#This Row],[H_mag_adj]]/20)*COS(RADIANS(_10sept_0_20[[#This Row],[H_phase]]))</f>
        <v>-1.4954946455612533E-3</v>
      </c>
      <c r="I112">
        <f>10^(_10sept_0_20[[#This Row],[H_mag_adj]]/20)*SIN(RADIANS(_10sept_0_20[[#This Row],[H_phase]]))</f>
        <v>2.2415519934744221E-3</v>
      </c>
      <c r="J112">
        <f>10^(_10sept_0_20[[#This Row],[V_mag_adj]]/20)*COS(RADIANS(_10sept_0_20[[#This Row],[V_phase]]))</f>
        <v>-1.4153355955449599E-3</v>
      </c>
      <c r="K112">
        <f>10^(_10sept_0_20[[#This Row],[V_mag_adj]]/20)*SIN(RADIANS(_10sept_0_20[[#This Row],[V_phase]]))</f>
        <v>2.2711801456758987E-3</v>
      </c>
    </row>
    <row r="113" spans="1:11" x14ac:dyDescent="0.25">
      <c r="A113">
        <v>-70</v>
      </c>
      <c r="B113">
        <v>-11.11</v>
      </c>
      <c r="C113">
        <v>136.78</v>
      </c>
      <c r="D113">
        <v>-11.14</v>
      </c>
      <c r="E113">
        <v>135.31</v>
      </c>
      <c r="F113">
        <f>_10sept_0_20[[#This Row],[H_mag]]-40</f>
        <v>-51.11</v>
      </c>
      <c r="G113">
        <f>_10sept_0_20[[#This Row],[V_mag]]-40</f>
        <v>-51.14</v>
      </c>
      <c r="H113">
        <f>10^(_10sept_0_20[[#This Row],[H_mag_adj]]/20)*COS(RADIANS(_10sept_0_20[[#This Row],[H_phase]]))</f>
        <v>-2.0279928934842867E-3</v>
      </c>
      <c r="I113">
        <f>10^(_10sept_0_20[[#This Row],[H_mag_adj]]/20)*SIN(RADIANS(_10sept_0_20[[#This Row],[H_phase]]))</f>
        <v>1.9057446843694509E-3</v>
      </c>
      <c r="J113">
        <f>10^(_10sept_0_20[[#This Row],[V_mag_adj]]/20)*COS(RADIANS(_10sept_0_20[[#This Row],[V_phase]]))</f>
        <v>-1.9716149093684811E-3</v>
      </c>
      <c r="K113">
        <f>10^(_10sept_0_20[[#This Row],[V_mag_adj]]/20)*SIN(RADIANS(_10sept_0_20[[#This Row],[V_phase]]))</f>
        <v>1.9503945888004334E-3</v>
      </c>
    </row>
    <row r="114" spans="1:11" x14ac:dyDescent="0.25">
      <c r="A114">
        <v>-69</v>
      </c>
      <c r="B114">
        <v>-10.75</v>
      </c>
      <c r="C114">
        <v>149.31</v>
      </c>
      <c r="D114">
        <v>-10.8</v>
      </c>
      <c r="E114">
        <v>148.44</v>
      </c>
      <c r="F114">
        <f>_10sept_0_20[[#This Row],[H_mag]]-40</f>
        <v>-50.75</v>
      </c>
      <c r="G114">
        <f>_10sept_0_20[[#This Row],[V_mag]]-40</f>
        <v>-50.8</v>
      </c>
      <c r="H114">
        <f>10^(_10sept_0_20[[#This Row],[H_mag_adj]]/20)*COS(RADIANS(_10sept_0_20[[#This Row],[H_phase]]))</f>
        <v>-2.4944157495762308E-3</v>
      </c>
      <c r="I114">
        <f>10^(_10sept_0_20[[#This Row],[H_mag_adj]]/20)*SIN(RADIANS(_10sept_0_20[[#This Row],[H_phase]]))</f>
        <v>1.4804869079860143E-3</v>
      </c>
      <c r="J114">
        <f>10^(_10sept_0_20[[#This Row],[V_mag_adj]]/20)*COS(RADIANS(_10sept_0_20[[#This Row],[V_phase]]))</f>
        <v>-2.4574617223762085E-3</v>
      </c>
      <c r="K114">
        <f>10^(_10sept_0_20[[#This Row],[V_mag_adj]]/20)*SIN(RADIANS(_10sept_0_20[[#This Row],[V_phase]]))</f>
        <v>1.509476596069796E-3</v>
      </c>
    </row>
    <row r="115" spans="1:11" x14ac:dyDescent="0.25">
      <c r="A115">
        <v>-68</v>
      </c>
      <c r="B115">
        <v>-10.34</v>
      </c>
      <c r="C115">
        <v>161.65</v>
      </c>
      <c r="D115">
        <v>-10.34</v>
      </c>
      <c r="E115">
        <v>160.77000000000001</v>
      </c>
      <c r="F115">
        <f>_10sept_0_20[[#This Row],[H_mag]]-40</f>
        <v>-50.34</v>
      </c>
      <c r="G115">
        <f>_10sept_0_20[[#This Row],[V_mag]]-40</f>
        <v>-50.34</v>
      </c>
      <c r="H115">
        <f>10^(_10sept_0_20[[#This Row],[H_mag_adj]]/20)*COS(RADIANS(_10sept_0_20[[#This Row],[H_phase]]))</f>
        <v>-2.886259385501033E-3</v>
      </c>
      <c r="I115">
        <f>10^(_10sept_0_20[[#This Row],[H_mag_adj]]/20)*SIN(RADIANS(_10sept_0_20[[#This Row],[H_phase]]))</f>
        <v>9.5733405819985456E-4</v>
      </c>
      <c r="J115">
        <f>10^(_10sept_0_20[[#This Row],[V_mag_adj]]/20)*COS(RADIANS(_10sept_0_20[[#This Row],[V_phase]]))</f>
        <v>-2.8712159465457874E-3</v>
      </c>
      <c r="K115">
        <f>10^(_10sept_0_20[[#This Row],[V_mag_adj]]/20)*SIN(RADIANS(_10sept_0_20[[#This Row],[V_phase]]))</f>
        <v>1.0015491638873152E-3</v>
      </c>
    </row>
    <row r="116" spans="1:11" x14ac:dyDescent="0.25">
      <c r="A116">
        <v>-67</v>
      </c>
      <c r="B116">
        <v>-9.8800000000000008</v>
      </c>
      <c r="C116">
        <v>172.99</v>
      </c>
      <c r="D116">
        <v>-9.92</v>
      </c>
      <c r="E116">
        <v>172.02</v>
      </c>
      <c r="F116">
        <f>_10sept_0_20[[#This Row],[H_mag]]-40</f>
        <v>-49.88</v>
      </c>
      <c r="G116">
        <f>_10sept_0_20[[#This Row],[V_mag]]-40</f>
        <v>-49.92</v>
      </c>
      <c r="H116">
        <f>10^(_10sept_0_20[[#This Row],[H_mag_adj]]/20)*COS(RADIANS(_10sept_0_20[[#This Row],[H_phase]]))</f>
        <v>-3.1823020326621353E-3</v>
      </c>
      <c r="I116">
        <f>10^(_10sept_0_20[[#This Row],[H_mag_adj]]/20)*SIN(RADIANS(_10sept_0_20[[#This Row],[H_phase]]))</f>
        <v>3.9130135979721582E-4</v>
      </c>
      <c r="J116">
        <f>10^(_10sept_0_20[[#This Row],[V_mag_adj]]/20)*COS(RADIANS(_10sept_0_20[[#This Row],[V_phase]]))</f>
        <v>-3.1606328822857679E-3</v>
      </c>
      <c r="K116">
        <f>10^(_10sept_0_20[[#This Row],[V_mag_adj]]/20)*SIN(RADIANS(_10sept_0_20[[#This Row],[V_phase]]))</f>
        <v>4.4307297813690879E-4</v>
      </c>
    </row>
    <row r="117" spans="1:11" x14ac:dyDescent="0.25">
      <c r="A117">
        <v>-66</v>
      </c>
      <c r="B117">
        <v>-9.4499999999999993</v>
      </c>
      <c r="C117">
        <v>-176.36</v>
      </c>
      <c r="D117">
        <v>-9.4700000000000006</v>
      </c>
      <c r="E117">
        <v>-176.57</v>
      </c>
      <c r="F117">
        <f>_10sept_0_20[[#This Row],[H_mag]]-40</f>
        <v>-49.45</v>
      </c>
      <c r="G117">
        <f>_10sept_0_20[[#This Row],[V_mag]]-40</f>
        <v>-49.47</v>
      </c>
      <c r="H117">
        <f>10^(_10sept_0_20[[#This Row],[H_mag_adj]]/20)*COS(RADIANS(_10sept_0_20[[#This Row],[H_phase]]))</f>
        <v>-3.3621957182783831E-3</v>
      </c>
      <c r="I117">
        <f>10^(_10sept_0_20[[#This Row],[H_mag_adj]]/20)*SIN(RADIANS(_10sept_0_20[[#This Row],[H_phase]]))</f>
        <v>-2.1388807520203381E-4</v>
      </c>
      <c r="J117">
        <f>10^(_10sept_0_20[[#This Row],[V_mag_adj]]/20)*COS(RADIANS(_10sept_0_20[[#This Row],[V_phase]]))</f>
        <v>-3.3552224874070853E-3</v>
      </c>
      <c r="K117">
        <f>10^(_10sept_0_20[[#This Row],[V_mag_adj]]/20)*SIN(RADIANS(_10sept_0_20[[#This Row],[V_phase]]))</f>
        <v>-2.0109999185923479E-4</v>
      </c>
    </row>
    <row r="118" spans="1:11" x14ac:dyDescent="0.25">
      <c r="A118">
        <v>-65</v>
      </c>
      <c r="B118">
        <v>-9.09</v>
      </c>
      <c r="C118">
        <v>-165.18</v>
      </c>
      <c r="D118">
        <v>-9.07</v>
      </c>
      <c r="E118">
        <v>-165.6</v>
      </c>
      <c r="F118">
        <f>_10sept_0_20[[#This Row],[H_mag]]-40</f>
        <v>-49.09</v>
      </c>
      <c r="G118">
        <f>_10sept_0_20[[#This Row],[V_mag]]-40</f>
        <v>-49.07</v>
      </c>
      <c r="H118">
        <f>10^(_10sept_0_20[[#This Row],[H_mag_adj]]/20)*COS(RADIANS(_10sept_0_20[[#This Row],[H_phase]]))</f>
        <v>-3.3947442852860733E-3</v>
      </c>
      <c r="I118">
        <f>10^(_10sept_0_20[[#This Row],[H_mag_adj]]/20)*SIN(RADIANS(_10sept_0_20[[#This Row],[H_phase]]))</f>
        <v>-8.9819795691518456E-4</v>
      </c>
      <c r="J118">
        <f>10^(_10sept_0_20[[#This Row],[V_mag_adj]]/20)*COS(RADIANS(_10sept_0_20[[#This Row],[V_phase]]))</f>
        <v>-3.4090778155701183E-3</v>
      </c>
      <c r="K118">
        <f>10^(_10sept_0_20[[#This Row],[V_mag_adj]]/20)*SIN(RADIANS(_10sept_0_20[[#This Row],[V_phase]]))</f>
        <v>-8.7530241213614433E-4</v>
      </c>
    </row>
    <row r="119" spans="1:11" x14ac:dyDescent="0.25">
      <c r="A119">
        <v>-64</v>
      </c>
      <c r="B119">
        <v>-8.73</v>
      </c>
      <c r="C119">
        <v>-154.32</v>
      </c>
      <c r="D119">
        <v>-8.76</v>
      </c>
      <c r="E119">
        <v>-154.36000000000001</v>
      </c>
      <c r="F119">
        <f>_10sept_0_20[[#This Row],[H_mag]]-40</f>
        <v>-48.730000000000004</v>
      </c>
      <c r="G119">
        <f>_10sept_0_20[[#This Row],[V_mag]]-40</f>
        <v>-48.76</v>
      </c>
      <c r="H119">
        <f>10^(_10sept_0_20[[#This Row],[H_mag_adj]]/20)*COS(RADIANS(_10sept_0_20[[#This Row],[H_phase]]))</f>
        <v>-3.2986393925448559E-3</v>
      </c>
      <c r="I119">
        <f>10^(_10sept_0_20[[#This Row],[H_mag_adj]]/20)*SIN(RADIANS(_10sept_0_20[[#This Row],[H_phase]]))</f>
        <v>-1.58611003155854E-3</v>
      </c>
      <c r="J119">
        <f>10^(_10sept_0_20[[#This Row],[V_mag_adj]]/20)*COS(RADIANS(_10sept_0_20[[#This Row],[V_phase]]))</f>
        <v>-3.2883686428437867E-3</v>
      </c>
      <c r="K119">
        <f>10^(_10sept_0_20[[#This Row],[V_mag_adj]]/20)*SIN(RADIANS(_10sept_0_20[[#This Row],[V_phase]]))</f>
        <v>-1.5783459216986053E-3</v>
      </c>
    </row>
    <row r="120" spans="1:11" x14ac:dyDescent="0.25">
      <c r="A120">
        <v>-63</v>
      </c>
      <c r="B120">
        <v>-8.4700000000000006</v>
      </c>
      <c r="C120">
        <v>-143.36000000000001</v>
      </c>
      <c r="D120">
        <v>-8.4600000000000009</v>
      </c>
      <c r="E120">
        <v>-144.37</v>
      </c>
      <c r="F120">
        <f>_10sept_0_20[[#This Row],[H_mag]]-40</f>
        <v>-48.47</v>
      </c>
      <c r="G120">
        <f>_10sept_0_20[[#This Row],[V_mag]]-40</f>
        <v>-48.46</v>
      </c>
      <c r="H120">
        <f>10^(_10sept_0_20[[#This Row],[H_mag_adj]]/20)*COS(RADIANS(_10sept_0_20[[#This Row],[H_phase]]))</f>
        <v>-3.0261571734849454E-3</v>
      </c>
      <c r="I120">
        <f>10^(_10sept_0_20[[#This Row],[H_mag_adj]]/20)*SIN(RADIANS(_10sept_0_20[[#This Row],[H_phase]]))</f>
        <v>-2.2507022532076092E-3</v>
      </c>
      <c r="J120">
        <f>10^(_10sept_0_20[[#This Row],[V_mag_adj]]/20)*COS(RADIANS(_10sept_0_20[[#This Row],[V_phase]]))</f>
        <v>-3.0688911013462446E-3</v>
      </c>
      <c r="K120">
        <f>10^(_10sept_0_20[[#This Row],[V_mag_adj]]/20)*SIN(RADIANS(_10sept_0_20[[#This Row],[V_phase]]))</f>
        <v>-2.1995416213610756E-3</v>
      </c>
    </row>
    <row r="121" spans="1:11" x14ac:dyDescent="0.25">
      <c r="A121">
        <v>-62</v>
      </c>
      <c r="B121">
        <v>-8.18</v>
      </c>
      <c r="C121">
        <v>-133.08000000000001</v>
      </c>
      <c r="D121">
        <v>-8.2100000000000009</v>
      </c>
      <c r="E121">
        <v>-133.46</v>
      </c>
      <c r="F121">
        <f>_10sept_0_20[[#This Row],[H_mag]]-40</f>
        <v>-48.18</v>
      </c>
      <c r="G121">
        <f>_10sept_0_20[[#This Row],[V_mag]]-40</f>
        <v>-48.21</v>
      </c>
      <c r="H121">
        <f>10^(_10sept_0_20[[#This Row],[H_mag_adj]]/20)*COS(RADIANS(_10sept_0_20[[#This Row],[H_phase]]))</f>
        <v>-2.663377301696922E-3</v>
      </c>
      <c r="I121">
        <f>10^(_10sept_0_20[[#This Row],[H_mag_adj]]/20)*SIN(RADIANS(_10sept_0_20[[#This Row],[H_phase]]))</f>
        <v>-2.8481391549800669E-3</v>
      </c>
      <c r="J121">
        <f>10^(_10sept_0_20[[#This Row],[V_mag_adj]]/20)*COS(RADIANS(_10sept_0_20[[#This Row],[V_phase]]))</f>
        <v>-2.6729601221737688E-3</v>
      </c>
      <c r="K121">
        <f>10^(_10sept_0_20[[#This Row],[V_mag_adj]]/20)*SIN(RADIANS(_10sept_0_20[[#This Row],[V_phase]]))</f>
        <v>-2.8206534219769467E-3</v>
      </c>
    </row>
    <row r="122" spans="1:11" x14ac:dyDescent="0.25">
      <c r="A122">
        <v>-61</v>
      </c>
      <c r="B122">
        <v>-7.89</v>
      </c>
      <c r="C122">
        <v>-121.76</v>
      </c>
      <c r="D122">
        <v>-7.9</v>
      </c>
      <c r="E122">
        <v>-122.13</v>
      </c>
      <c r="F122">
        <f>_10sept_0_20[[#This Row],[H_mag]]-40</f>
        <v>-47.89</v>
      </c>
      <c r="G122">
        <f>_10sept_0_20[[#This Row],[V_mag]]-40</f>
        <v>-47.9</v>
      </c>
      <c r="H122">
        <f>10^(_10sept_0_20[[#This Row],[H_mag_adj]]/20)*COS(RADIANS(_10sept_0_20[[#This Row],[H_phase]]))</f>
        <v>-2.1221926242097761E-3</v>
      </c>
      <c r="I122">
        <f>10^(_10sept_0_20[[#This Row],[H_mag_adj]]/20)*SIN(RADIANS(_10sept_0_20[[#This Row],[H_phase]]))</f>
        <v>-3.428087808568279E-3</v>
      </c>
      <c r="J122">
        <f>10^(_10sept_0_20[[#This Row],[V_mag_adj]]/20)*COS(RADIANS(_10sept_0_20[[#This Row],[V_phase]]))</f>
        <v>-2.1418185659135684E-3</v>
      </c>
      <c r="K122">
        <f>10^(_10sept_0_20[[#This Row],[V_mag_adj]]/20)*SIN(RADIANS(_10sept_0_20[[#This Row],[V_phase]]))</f>
        <v>-3.4103832928715273E-3</v>
      </c>
    </row>
    <row r="123" spans="1:11" x14ac:dyDescent="0.25">
      <c r="A123">
        <v>-60</v>
      </c>
      <c r="B123">
        <v>-7.57</v>
      </c>
      <c r="C123">
        <v>-111.75</v>
      </c>
      <c r="D123">
        <v>-7.58</v>
      </c>
      <c r="E123">
        <v>-112.44</v>
      </c>
      <c r="F123">
        <f>_10sept_0_20[[#This Row],[H_mag]]-40</f>
        <v>-47.57</v>
      </c>
      <c r="G123">
        <f>_10sept_0_20[[#This Row],[V_mag]]-40</f>
        <v>-47.58</v>
      </c>
      <c r="H123">
        <f>10^(_10sept_0_20[[#This Row],[H_mag_adj]]/20)*COS(RADIANS(_10sept_0_20[[#This Row],[H_phase]]))</f>
        <v>-1.5500850742711061E-3</v>
      </c>
      <c r="I123">
        <f>10^(_10sept_0_20[[#This Row],[H_mag_adj]]/20)*SIN(RADIANS(_10sept_0_20[[#This Row],[H_phase]]))</f>
        <v>-3.8853189249749504E-3</v>
      </c>
      <c r="J123">
        <f>10^(_10sept_0_20[[#This Row],[V_mag_adj]]/20)*COS(RADIANS(_10sept_0_20[[#This Row],[V_phase]]))</f>
        <v>-1.5949242690046534E-3</v>
      </c>
      <c r="K123">
        <f>10^(_10sept_0_20[[#This Row],[V_mag_adj]]/20)*SIN(RADIANS(_10sept_0_20[[#This Row],[V_phase]]))</f>
        <v>-3.8619215560838347E-3</v>
      </c>
    </row>
    <row r="124" spans="1:11" x14ac:dyDescent="0.25">
      <c r="A124">
        <v>-59</v>
      </c>
      <c r="B124">
        <v>-7.22</v>
      </c>
      <c r="C124">
        <v>-101.13</v>
      </c>
      <c r="D124">
        <v>-7.23</v>
      </c>
      <c r="E124">
        <v>-102.11</v>
      </c>
      <c r="F124">
        <f>_10sept_0_20[[#This Row],[H_mag]]-40</f>
        <v>-47.22</v>
      </c>
      <c r="G124">
        <f>_10sept_0_20[[#This Row],[V_mag]]-40</f>
        <v>-47.230000000000004</v>
      </c>
      <c r="H124">
        <f>10^(_10sept_0_20[[#This Row],[H_mag_adj]]/20)*COS(RADIANS(_10sept_0_20[[#This Row],[H_phase]]))</f>
        <v>-8.4069358448547369E-4</v>
      </c>
      <c r="I124">
        <f>10^(_10sept_0_20[[#This Row],[H_mag_adj]]/20)*SIN(RADIANS(_10sept_0_20[[#This Row],[H_phase]]))</f>
        <v>-4.2732064669421732E-3</v>
      </c>
      <c r="J124">
        <f>10^(_10sept_0_20[[#This Row],[V_mag_adj]]/20)*COS(RADIANS(_10sept_0_20[[#This Row],[V_phase]]))</f>
        <v>-9.1260566023547462E-4</v>
      </c>
      <c r="K124">
        <f>10^(_10sept_0_20[[#This Row],[V_mag_adj]]/20)*SIN(RADIANS(_10sept_0_20[[#This Row],[V_phase]]))</f>
        <v>-4.2533030805899392E-3</v>
      </c>
    </row>
    <row r="125" spans="1:11" x14ac:dyDescent="0.25">
      <c r="A125">
        <v>-58</v>
      </c>
      <c r="B125">
        <v>-6.83</v>
      </c>
      <c r="C125">
        <v>-91.12</v>
      </c>
      <c r="D125">
        <v>-6.87</v>
      </c>
      <c r="E125">
        <v>-91.67</v>
      </c>
      <c r="F125">
        <f>_10sept_0_20[[#This Row],[H_mag]]-40</f>
        <v>-46.83</v>
      </c>
      <c r="G125">
        <f>_10sept_0_20[[#This Row],[V_mag]]-40</f>
        <v>-46.87</v>
      </c>
      <c r="H125">
        <f>10^(_10sept_0_20[[#This Row],[H_mag_adj]]/20)*COS(RADIANS(_10sept_0_20[[#This Row],[H_phase]]))</f>
        <v>-8.9036428664569016E-5</v>
      </c>
      <c r="I125">
        <f>10^(_10sept_0_20[[#This Row],[H_mag_adj]]/20)*SIN(RADIANS(_10sept_0_20[[#This Row],[H_phase]]))</f>
        <v>-4.5542516057986695E-3</v>
      </c>
      <c r="J125">
        <f>10^(_10sept_0_20[[#This Row],[V_mag_adj]]/20)*COS(RADIANS(_10sept_0_20[[#This Row],[V_phase]]))</f>
        <v>-1.3213940432153424E-4</v>
      </c>
      <c r="K125">
        <f>10^(_10sept_0_20[[#This Row],[V_mag_adj]]/20)*SIN(RADIANS(_10sept_0_20[[#This Row],[V_phase]]))</f>
        <v>-4.5322671079347241E-3</v>
      </c>
    </row>
    <row r="126" spans="1:11" x14ac:dyDescent="0.25">
      <c r="A126">
        <v>-57</v>
      </c>
      <c r="B126">
        <v>-6.47</v>
      </c>
      <c r="C126">
        <v>-81.23</v>
      </c>
      <c r="D126">
        <v>-6.49</v>
      </c>
      <c r="E126">
        <v>-81.98</v>
      </c>
      <c r="F126">
        <f>_10sept_0_20[[#This Row],[H_mag]]-40</f>
        <v>-46.47</v>
      </c>
      <c r="G126">
        <f>_10sept_0_20[[#This Row],[V_mag]]-40</f>
        <v>-46.49</v>
      </c>
      <c r="H126">
        <f>10^(_10sept_0_20[[#This Row],[H_mag_adj]]/20)*COS(RADIANS(_10sept_0_20[[#This Row],[H_phase]]))</f>
        <v>7.2390201641732703E-4</v>
      </c>
      <c r="I126">
        <f>10^(_10sept_0_20[[#This Row],[H_mag_adj]]/20)*SIN(RADIANS(_10sept_0_20[[#This Row],[H_phase]]))</f>
        <v>-4.6923723202822671E-3</v>
      </c>
      <c r="J126">
        <f>10^(_10sept_0_20[[#This Row],[V_mag_adj]]/20)*COS(RADIANS(_10sept_0_20[[#This Row],[V_phase]]))</f>
        <v>6.6089522120331445E-4</v>
      </c>
      <c r="K126">
        <f>10^(_10sept_0_20[[#This Row],[V_mag_adj]]/20)*SIN(RADIANS(_10sept_0_20[[#This Row],[V_phase]]))</f>
        <v>-4.6906328724830157E-3</v>
      </c>
    </row>
    <row r="127" spans="1:11" x14ac:dyDescent="0.25">
      <c r="A127">
        <v>-56</v>
      </c>
      <c r="B127">
        <v>-6.12</v>
      </c>
      <c r="C127">
        <v>-72.92</v>
      </c>
      <c r="D127">
        <v>-6.14</v>
      </c>
      <c r="E127">
        <v>-73.260000000000005</v>
      </c>
      <c r="F127">
        <f>_10sept_0_20[[#This Row],[H_mag]]-40</f>
        <v>-46.12</v>
      </c>
      <c r="G127">
        <f>_10sept_0_20[[#This Row],[V_mag]]-40</f>
        <v>-46.14</v>
      </c>
      <c r="H127">
        <f>10^(_10sept_0_20[[#This Row],[H_mag_adj]]/20)*COS(RADIANS(_10sept_0_20[[#This Row],[H_phase]]))</f>
        <v>1.4518234711719043E-3</v>
      </c>
      <c r="I127">
        <f>10^(_10sept_0_20[[#This Row],[H_mag_adj]]/20)*SIN(RADIANS(_10sept_0_20[[#This Row],[H_phase]]))</f>
        <v>-4.7250940874753004E-3</v>
      </c>
      <c r="J127">
        <f>10^(_10sept_0_20[[#This Row],[V_mag_adj]]/20)*COS(RADIANS(_10sept_0_20[[#This Row],[V_phase]]))</f>
        <v>1.4204842465825717E-3</v>
      </c>
      <c r="K127">
        <f>10^(_10sept_0_20[[#This Row],[V_mag_adj]]/20)*SIN(RADIANS(_10sept_0_20[[#This Row],[V_phase]]))</f>
        <v>-4.7227390988650707E-3</v>
      </c>
    </row>
    <row r="128" spans="1:11" x14ac:dyDescent="0.25">
      <c r="A128">
        <v>-55</v>
      </c>
      <c r="B128">
        <v>-5.79</v>
      </c>
      <c r="C128">
        <v>-64.510000000000005</v>
      </c>
      <c r="D128">
        <v>-5.83</v>
      </c>
      <c r="E128">
        <v>-65.680000000000007</v>
      </c>
      <c r="F128">
        <f>_10sept_0_20[[#This Row],[H_mag]]-40</f>
        <v>-45.79</v>
      </c>
      <c r="G128">
        <f>_10sept_0_20[[#This Row],[V_mag]]-40</f>
        <v>-45.83</v>
      </c>
      <c r="H128">
        <f>10^(_10sept_0_20[[#This Row],[H_mag_adj]]/20)*COS(RADIANS(_10sept_0_20[[#This Row],[H_phase]]))</f>
        <v>2.2096597217116896E-3</v>
      </c>
      <c r="I128">
        <f>10^(_10sept_0_20[[#This Row],[H_mag_adj]]/20)*SIN(RADIANS(_10sept_0_20[[#This Row],[H_phase]]))</f>
        <v>-4.6347295252796381E-3</v>
      </c>
      <c r="J128">
        <f>10^(_10sept_0_20[[#This Row],[V_mag_adj]]/20)*COS(RADIANS(_10sept_0_20[[#This Row],[V_phase]]))</f>
        <v>2.1048472682013049E-3</v>
      </c>
      <c r="K128">
        <f>10^(_10sept_0_20[[#This Row],[V_mag_adj]]/20)*SIN(RADIANS(_10sept_0_20[[#This Row],[V_phase]]))</f>
        <v>-4.6573846224611448E-3</v>
      </c>
    </row>
    <row r="129" spans="1:11" x14ac:dyDescent="0.25">
      <c r="A129">
        <v>-54</v>
      </c>
      <c r="B129">
        <v>-5.5</v>
      </c>
      <c r="C129">
        <v>-55.96</v>
      </c>
      <c r="D129">
        <v>-5.52</v>
      </c>
      <c r="E129">
        <v>-56.53</v>
      </c>
      <c r="F129">
        <f>_10sept_0_20[[#This Row],[H_mag]]-40</f>
        <v>-45.5</v>
      </c>
      <c r="G129">
        <f>_10sept_0_20[[#This Row],[V_mag]]-40</f>
        <v>-45.519999999999996</v>
      </c>
      <c r="H129">
        <f>10^(_10sept_0_20[[#This Row],[H_mag_adj]]/20)*COS(RADIANS(_10sept_0_20[[#This Row],[H_phase]]))</f>
        <v>2.9717400533131617E-3</v>
      </c>
      <c r="I129">
        <f>10^(_10sept_0_20[[#This Row],[H_mag_adj]]/20)*SIN(RADIANS(_10sept_0_20[[#This Row],[H_phase]]))</f>
        <v>-4.3991579158037496E-3</v>
      </c>
      <c r="J129">
        <f>10^(_10sept_0_20[[#This Row],[V_mag_adj]]/20)*COS(RADIANS(_10sept_0_20[[#This Row],[V_phase]]))</f>
        <v>2.9210954189077144E-3</v>
      </c>
      <c r="K129">
        <f>10^(_10sept_0_20[[#This Row],[V_mag_adj]]/20)*SIN(RADIANS(_10sept_0_20[[#This Row],[V_phase]]))</f>
        <v>-4.4183184508536141E-3</v>
      </c>
    </row>
    <row r="130" spans="1:11" x14ac:dyDescent="0.25">
      <c r="A130">
        <v>-53</v>
      </c>
      <c r="B130">
        <v>-5.23</v>
      </c>
      <c r="C130">
        <v>-47.23</v>
      </c>
      <c r="D130">
        <v>-5.28</v>
      </c>
      <c r="E130">
        <v>-47.61</v>
      </c>
      <c r="F130">
        <f>_10sept_0_20[[#This Row],[H_mag]]-40</f>
        <v>-45.230000000000004</v>
      </c>
      <c r="G130">
        <f>_10sept_0_20[[#This Row],[V_mag]]-40</f>
        <v>-45.28</v>
      </c>
      <c r="H130">
        <f>10^(_10sept_0_20[[#This Row],[H_mag_adj]]/20)*COS(RADIANS(_10sept_0_20[[#This Row],[H_phase]]))</f>
        <v>3.7188293540394144E-3</v>
      </c>
      <c r="I130">
        <f>10^(_10sept_0_20[[#This Row],[H_mag_adj]]/20)*SIN(RADIANS(_10sept_0_20[[#This Row],[H_phase]]))</f>
        <v>-4.0201907200294934E-3</v>
      </c>
      <c r="J130">
        <f>10^(_10sept_0_20[[#This Row],[V_mag_adj]]/20)*COS(RADIANS(_10sept_0_20[[#This Row],[V_phase]]))</f>
        <v>3.6708925516594115E-3</v>
      </c>
      <c r="K130">
        <f>10^(_10sept_0_20[[#This Row],[V_mag_adj]]/20)*SIN(RADIANS(_10sept_0_20[[#This Row],[V_phase]]))</f>
        <v>-4.0215496726280567E-3</v>
      </c>
    </row>
    <row r="131" spans="1:11" x14ac:dyDescent="0.25">
      <c r="A131">
        <v>-52</v>
      </c>
      <c r="B131">
        <v>-5.0199999999999996</v>
      </c>
      <c r="C131">
        <v>-38.630000000000003</v>
      </c>
      <c r="D131">
        <v>-5.03</v>
      </c>
      <c r="E131">
        <v>-39</v>
      </c>
      <c r="F131">
        <f>_10sept_0_20[[#This Row],[H_mag]]-40</f>
        <v>-45.019999999999996</v>
      </c>
      <c r="G131">
        <f>_10sept_0_20[[#This Row],[V_mag]]-40</f>
        <v>-45.03</v>
      </c>
      <c r="H131">
        <f>10^(_10sept_0_20[[#This Row],[H_mag_adj]]/20)*COS(RADIANS(_10sept_0_20[[#This Row],[H_phase]]))</f>
        <v>4.3828714579568365E-3</v>
      </c>
      <c r="I131">
        <f>10^(_10sept_0_20[[#This Row],[H_mag_adj]]/20)*SIN(RADIANS(_10sept_0_20[[#This Row],[H_phase]]))</f>
        <v>-3.5025591963649158E-3</v>
      </c>
      <c r="J131">
        <f>10^(_10sept_0_20[[#This Row],[V_mag_adj]]/20)*COS(RADIANS(_10sept_0_20[[#This Row],[V_phase]]))</f>
        <v>4.3551447544529958E-3</v>
      </c>
      <c r="K131">
        <f>10^(_10sept_0_20[[#This Row],[V_mag_adj]]/20)*SIN(RADIANS(_10sept_0_20[[#This Row],[V_phase]]))</f>
        <v>-3.5267266844090255E-3</v>
      </c>
    </row>
    <row r="132" spans="1:11" x14ac:dyDescent="0.25">
      <c r="A132">
        <v>-51</v>
      </c>
      <c r="B132">
        <v>-4.76</v>
      </c>
      <c r="C132">
        <v>-30.73</v>
      </c>
      <c r="D132">
        <v>-4.76</v>
      </c>
      <c r="E132">
        <v>-30.95</v>
      </c>
      <c r="F132">
        <f>_10sept_0_20[[#This Row],[H_mag]]-40</f>
        <v>-44.76</v>
      </c>
      <c r="G132">
        <f>_10sept_0_20[[#This Row],[V_mag]]-40</f>
        <v>-44.76</v>
      </c>
      <c r="H132">
        <f>10^(_10sept_0_20[[#This Row],[H_mag_adj]]/20)*COS(RADIANS(_10sept_0_20[[#This Row],[H_phase]]))</f>
        <v>4.9692259500061856E-3</v>
      </c>
      <c r="I132">
        <f>10^(_10sept_0_20[[#This Row],[H_mag_adj]]/20)*SIN(RADIANS(_10sept_0_20[[#This Row],[H_phase]]))</f>
        <v>-2.9540307141931572E-3</v>
      </c>
      <c r="J132">
        <f>10^(_10sept_0_20[[#This Row],[V_mag_adj]]/20)*COS(RADIANS(_10sept_0_20[[#This Row],[V_phase]]))</f>
        <v>4.9578466823965526E-3</v>
      </c>
      <c r="K132">
        <f>10^(_10sept_0_20[[#This Row],[V_mag_adj]]/20)*SIN(RADIANS(_10sept_0_20[[#This Row],[V_phase]]))</f>
        <v>-2.9730893488862566E-3</v>
      </c>
    </row>
    <row r="133" spans="1:11" x14ac:dyDescent="0.25">
      <c r="A133">
        <v>-50</v>
      </c>
      <c r="B133">
        <v>-4.42</v>
      </c>
      <c r="C133">
        <v>-22.8</v>
      </c>
      <c r="D133">
        <v>-4.4400000000000004</v>
      </c>
      <c r="E133">
        <v>-22.61</v>
      </c>
      <c r="F133">
        <f>_10sept_0_20[[#This Row],[H_mag]]-40</f>
        <v>-44.42</v>
      </c>
      <c r="G133">
        <f>_10sept_0_20[[#This Row],[V_mag]]-40</f>
        <v>-44.44</v>
      </c>
      <c r="H133">
        <f>10^(_10sept_0_20[[#This Row],[H_mag_adj]]/20)*COS(RADIANS(_10sept_0_20[[#This Row],[H_phase]]))</f>
        <v>5.5419991628857211E-3</v>
      </c>
      <c r="I133">
        <f>10^(_10sept_0_20[[#This Row],[H_mag_adj]]/20)*SIN(RADIANS(_10sept_0_20[[#This Row],[H_phase]]))</f>
        <v>-2.329641934404349E-3</v>
      </c>
      <c r="J133">
        <f>10^(_10sept_0_20[[#This Row],[V_mag_adj]]/20)*COS(RADIANS(_10sept_0_20[[#This Row],[V_phase]]))</f>
        <v>5.5369301199953147E-3</v>
      </c>
      <c r="K133">
        <f>10^(_10sept_0_20[[#This Row],[V_mag_adj]]/20)*SIN(RADIANS(_10sept_0_20[[#This Row],[V_phase]]))</f>
        <v>-2.3059354635077845E-3</v>
      </c>
    </row>
    <row r="134" spans="1:11" x14ac:dyDescent="0.25">
      <c r="A134">
        <v>-49</v>
      </c>
      <c r="B134">
        <v>-4.08</v>
      </c>
      <c r="C134">
        <v>-15.27</v>
      </c>
      <c r="D134">
        <v>-4.09</v>
      </c>
      <c r="E134">
        <v>-15.23</v>
      </c>
      <c r="F134">
        <f>_10sept_0_20[[#This Row],[H_mag]]-40</f>
        <v>-44.08</v>
      </c>
      <c r="G134">
        <f>_10sept_0_20[[#This Row],[V_mag]]-40</f>
        <v>-44.09</v>
      </c>
      <c r="H134">
        <f>10^(_10sept_0_20[[#This Row],[H_mag_adj]]/20)*COS(RADIANS(_10sept_0_20[[#This Row],[H_phase]]))</f>
        <v>6.0310125208362219E-3</v>
      </c>
      <c r="I134">
        <f>10^(_10sept_0_20[[#This Row],[H_mag_adj]]/20)*SIN(RADIANS(_10sept_0_20[[#This Row],[H_phase]]))</f>
        <v>-1.6465046470499085E-3</v>
      </c>
      <c r="J134">
        <f>10^(_10sept_0_20[[#This Row],[V_mag_adj]]/20)*COS(RADIANS(_10sept_0_20[[#This Row],[V_phase]]))</f>
        <v>6.0252197428598622E-3</v>
      </c>
      <c r="K134">
        <f>10^(_10sept_0_20[[#This Row],[V_mag_adj]]/20)*SIN(RADIANS(_10sept_0_20[[#This Row],[V_phase]]))</f>
        <v>-1.6404041324947771E-3</v>
      </c>
    </row>
    <row r="135" spans="1:11" x14ac:dyDescent="0.25">
      <c r="A135">
        <v>-48</v>
      </c>
      <c r="B135">
        <v>-3.76</v>
      </c>
      <c r="C135">
        <v>-8.42</v>
      </c>
      <c r="D135">
        <v>-3.78</v>
      </c>
      <c r="E135">
        <v>-8.69</v>
      </c>
      <c r="F135">
        <f>_10sept_0_20[[#This Row],[H_mag]]-40</f>
        <v>-43.76</v>
      </c>
      <c r="G135">
        <f>_10sept_0_20[[#This Row],[V_mag]]-40</f>
        <v>-43.78</v>
      </c>
      <c r="H135">
        <f>10^(_10sept_0_20[[#This Row],[H_mag_adj]]/20)*COS(RADIANS(_10sept_0_20[[#This Row],[H_phase]]))</f>
        <v>6.41642984669914E-3</v>
      </c>
      <c r="I135">
        <f>10^(_10sept_0_20[[#This Row],[H_mag_adj]]/20)*SIN(RADIANS(_10sept_0_20[[#This Row],[H_phase]]))</f>
        <v>-9.497846391855766E-4</v>
      </c>
      <c r="J135">
        <f>10^(_10sept_0_20[[#This Row],[V_mag_adj]]/20)*COS(RADIANS(_10sept_0_20[[#This Row],[V_phase]]))</f>
        <v>6.3971359437843432E-3</v>
      </c>
      <c r="K135">
        <f>10^(_10sept_0_20[[#This Row],[V_mag_adj]]/20)*SIN(RADIANS(_10sept_0_20[[#This Row],[V_phase]]))</f>
        <v>-9.7775673279920433E-4</v>
      </c>
    </row>
    <row r="136" spans="1:11" x14ac:dyDescent="0.25">
      <c r="A136">
        <v>-47</v>
      </c>
      <c r="B136">
        <v>-3.48</v>
      </c>
      <c r="C136">
        <v>-1.89</v>
      </c>
      <c r="D136">
        <v>-3.49</v>
      </c>
      <c r="E136">
        <v>-2.1</v>
      </c>
      <c r="F136">
        <f>_10sept_0_20[[#This Row],[H_mag]]-40</f>
        <v>-43.48</v>
      </c>
      <c r="G136">
        <f>_10sept_0_20[[#This Row],[V_mag]]-40</f>
        <v>-43.49</v>
      </c>
      <c r="H136">
        <f>10^(_10sept_0_20[[#This Row],[H_mag_adj]]/20)*COS(RADIANS(_10sept_0_20[[#This Row],[H_phase]]))</f>
        <v>6.6952018374142348E-3</v>
      </c>
      <c r="I136">
        <f>10^(_10sept_0_20[[#This Row],[H_mag_adj]]/20)*SIN(RADIANS(_10sept_0_20[[#This Row],[H_phase]]))</f>
        <v>-2.2093290745878034E-4</v>
      </c>
      <c r="J136">
        <f>10^(_10sept_0_20[[#This Row],[V_mag_adj]]/20)*COS(RADIANS(_10sept_0_20[[#This Row],[V_phase]]))</f>
        <v>6.6866443904152863E-3</v>
      </c>
      <c r="K136">
        <f>10^(_10sept_0_20[[#This Row],[V_mag_adj]]/20)*SIN(RADIANS(_10sept_0_20[[#This Row],[V_phase]]))</f>
        <v>-2.4518811913291558E-4</v>
      </c>
    </row>
    <row r="137" spans="1:11" x14ac:dyDescent="0.25">
      <c r="A137">
        <v>-46</v>
      </c>
      <c r="B137">
        <v>-3.26</v>
      </c>
      <c r="C137">
        <v>4.63</v>
      </c>
      <c r="D137">
        <v>-3.27</v>
      </c>
      <c r="E137">
        <v>3.83</v>
      </c>
      <c r="F137">
        <f>_10sept_0_20[[#This Row],[H_mag]]-40</f>
        <v>-43.26</v>
      </c>
      <c r="G137">
        <f>_10sept_0_20[[#This Row],[V_mag]]-40</f>
        <v>-43.27</v>
      </c>
      <c r="H137">
        <f>10^(_10sept_0_20[[#This Row],[H_mag_adj]]/20)*COS(RADIANS(_10sept_0_20[[#This Row],[H_phase]]))</f>
        <v>6.8482636376472079E-3</v>
      </c>
      <c r="I137">
        <f>10^(_10sept_0_20[[#This Row],[H_mag_adj]]/20)*SIN(RADIANS(_10sept_0_20[[#This Row],[H_phase]]))</f>
        <v>5.5460731661066058E-4</v>
      </c>
      <c r="J137">
        <f>10^(_10sept_0_20[[#This Row],[V_mag_adj]]/20)*COS(RADIANS(_10sept_0_20[[#This Row],[V_phase]]))</f>
        <v>6.8474516638699686E-3</v>
      </c>
      <c r="K137">
        <f>10^(_10sept_0_20[[#This Row],[V_mag_adj]]/20)*SIN(RADIANS(_10sept_0_20[[#This Row],[V_phase]]))</f>
        <v>4.5840849758664679E-4</v>
      </c>
    </row>
    <row r="138" spans="1:11" x14ac:dyDescent="0.25">
      <c r="A138">
        <v>-45</v>
      </c>
      <c r="B138">
        <v>-3.09</v>
      </c>
      <c r="C138">
        <v>10.38</v>
      </c>
      <c r="D138">
        <v>-3.12</v>
      </c>
      <c r="E138">
        <v>10.199999999999999</v>
      </c>
      <c r="F138">
        <f>_10sept_0_20[[#This Row],[H_mag]]-40</f>
        <v>-43.09</v>
      </c>
      <c r="G138">
        <f>_10sept_0_20[[#This Row],[V_mag]]-40</f>
        <v>-43.12</v>
      </c>
      <c r="H138">
        <f>10^(_10sept_0_20[[#This Row],[H_mag_adj]]/20)*COS(RADIANS(_10sept_0_20[[#This Row],[H_phase]]))</f>
        <v>6.8918167175035794E-3</v>
      </c>
      <c r="I138">
        <f>10^(_10sept_0_20[[#This Row],[H_mag_adj]]/20)*SIN(RADIANS(_10sept_0_20[[#This Row],[H_phase]]))</f>
        <v>1.2623984900175004E-3</v>
      </c>
      <c r="J138">
        <f>10^(_10sept_0_20[[#This Row],[V_mag_adj]]/20)*COS(RADIANS(_10sept_0_20[[#This Row],[V_phase]]))</f>
        <v>6.871972654345573E-3</v>
      </c>
      <c r="K138">
        <f>10^(_10sept_0_20[[#This Row],[V_mag_adj]]/20)*SIN(RADIANS(_10sept_0_20[[#This Row],[V_phase]]))</f>
        <v>1.2364630395872429E-3</v>
      </c>
    </row>
    <row r="139" spans="1:11" x14ac:dyDescent="0.25">
      <c r="A139">
        <v>-44</v>
      </c>
      <c r="B139">
        <v>-3.01</v>
      </c>
      <c r="C139">
        <v>16.71</v>
      </c>
      <c r="D139">
        <v>-3.02</v>
      </c>
      <c r="E139">
        <v>16.29</v>
      </c>
      <c r="F139">
        <f>_10sept_0_20[[#This Row],[H_mag]]-40</f>
        <v>-43.01</v>
      </c>
      <c r="G139">
        <f>_10sept_0_20[[#This Row],[V_mag]]-40</f>
        <v>-43.02</v>
      </c>
      <c r="H139">
        <f>10^(_10sept_0_20[[#This Row],[H_mag_adj]]/20)*COS(RADIANS(_10sept_0_20[[#This Row],[H_phase]]))</f>
        <v>6.7727069513593549E-3</v>
      </c>
      <c r="I139">
        <f>10^(_10sept_0_20[[#This Row],[H_mag_adj]]/20)*SIN(RADIANS(_10sept_0_20[[#This Row],[H_phase]]))</f>
        <v>2.0331979856144104E-3</v>
      </c>
      <c r="J139">
        <f>10^(_10sept_0_20[[#This Row],[V_mag_adj]]/20)*COS(RADIANS(_10sept_0_20[[#This Row],[V_phase]]))</f>
        <v>6.7796191544723296E-3</v>
      </c>
      <c r="K139">
        <f>10^(_10sept_0_20[[#This Row],[V_mag_adj]]/20)*SIN(RADIANS(_10sept_0_20[[#This Row],[V_phase]]))</f>
        <v>1.9812149974985228E-3</v>
      </c>
    </row>
    <row r="140" spans="1:11" x14ac:dyDescent="0.25">
      <c r="A140">
        <v>-43</v>
      </c>
      <c r="B140">
        <v>-2.94</v>
      </c>
      <c r="C140">
        <v>23.03</v>
      </c>
      <c r="D140">
        <v>-2.95</v>
      </c>
      <c r="E140">
        <v>22.47</v>
      </c>
      <c r="F140">
        <f>_10sept_0_20[[#This Row],[H_mag]]-40</f>
        <v>-42.94</v>
      </c>
      <c r="G140">
        <f>_10sept_0_20[[#This Row],[V_mag]]-40</f>
        <v>-42.95</v>
      </c>
      <c r="H140">
        <f>10^(_10sept_0_20[[#This Row],[H_mag_adj]]/20)*COS(RADIANS(_10sept_0_20[[#This Row],[H_phase]]))</f>
        <v>6.5603874409530588E-3</v>
      </c>
      <c r="I140">
        <f>10^(_10sept_0_20[[#This Row],[H_mag_adj]]/20)*SIN(RADIANS(_10sept_0_20[[#This Row],[H_phase]]))</f>
        <v>2.7887740820370282E-3</v>
      </c>
      <c r="J140">
        <f>10^(_10sept_0_20[[#This Row],[V_mag_adj]]/20)*COS(RADIANS(_10sept_0_20[[#This Row],[V_phase]]))</f>
        <v>6.5797511206196618E-3</v>
      </c>
      <c r="K140">
        <f>10^(_10sept_0_20[[#This Row],[V_mag_adj]]/20)*SIN(RADIANS(_10sept_0_20[[#This Row],[V_phase]]))</f>
        <v>2.721386782170931E-3</v>
      </c>
    </row>
    <row r="141" spans="1:11" x14ac:dyDescent="0.25">
      <c r="A141">
        <v>-42</v>
      </c>
      <c r="B141">
        <v>-2.88</v>
      </c>
      <c r="C141">
        <v>29.44</v>
      </c>
      <c r="D141">
        <v>-2.88</v>
      </c>
      <c r="E141">
        <v>29.3</v>
      </c>
      <c r="F141">
        <f>_10sept_0_20[[#This Row],[H_mag]]-40</f>
        <v>-42.88</v>
      </c>
      <c r="G141">
        <f>_10sept_0_20[[#This Row],[V_mag]]-40</f>
        <v>-42.88</v>
      </c>
      <c r="H141">
        <f>10^(_10sept_0_20[[#This Row],[H_mag_adj]]/20)*COS(RADIANS(_10sept_0_20[[#This Row],[H_phase]]))</f>
        <v>6.2510614851461607E-3</v>
      </c>
      <c r="I141">
        <f>10^(_10sept_0_20[[#This Row],[H_mag_adj]]/20)*SIN(RADIANS(_10sept_0_20[[#This Row],[H_phase]]))</f>
        <v>3.5280440426811292E-3</v>
      </c>
      <c r="J141">
        <f>10^(_10sept_0_20[[#This Row],[V_mag_adj]]/20)*COS(RADIANS(_10sept_0_20[[#This Row],[V_phase]]))</f>
        <v>6.2596634534494537E-3</v>
      </c>
      <c r="K141">
        <f>10^(_10sept_0_20[[#This Row],[V_mag_adj]]/20)*SIN(RADIANS(_10sept_0_20[[#This Row],[V_phase]]))</f>
        <v>3.5127593011370409E-3</v>
      </c>
    </row>
    <row r="142" spans="1:11" x14ac:dyDescent="0.25">
      <c r="A142">
        <v>-41</v>
      </c>
      <c r="B142">
        <v>-2.77</v>
      </c>
      <c r="C142">
        <v>36.299999999999997</v>
      </c>
      <c r="D142">
        <v>-2.78</v>
      </c>
      <c r="E142">
        <v>36.17</v>
      </c>
      <c r="F142">
        <f>_10sept_0_20[[#This Row],[H_mag]]-40</f>
        <v>-42.77</v>
      </c>
      <c r="G142">
        <f>_10sept_0_20[[#This Row],[V_mag]]-40</f>
        <v>-42.78</v>
      </c>
      <c r="H142">
        <f>10^(_10sept_0_20[[#This Row],[H_mag_adj]]/20)*COS(RADIANS(_10sept_0_20[[#This Row],[H_phase]]))</f>
        <v>5.8586343909224981E-3</v>
      </c>
      <c r="I142">
        <f>10^(_10sept_0_20[[#This Row],[H_mag_adj]]/20)*SIN(RADIANS(_10sept_0_20[[#This Row],[H_phase]]))</f>
        <v>4.3035948056268196E-3</v>
      </c>
      <c r="J142">
        <f>10^(_10sept_0_20[[#This Row],[V_mag_adj]]/20)*COS(RADIANS(_10sept_0_20[[#This Row],[V_phase]]))</f>
        <v>5.861631510318128E-3</v>
      </c>
      <c r="K142">
        <f>10^(_10sept_0_20[[#This Row],[V_mag_adj]]/20)*SIN(RADIANS(_10sept_0_20[[#This Row],[V_phase]]))</f>
        <v>4.2853543820234718E-3</v>
      </c>
    </row>
    <row r="143" spans="1:11" x14ac:dyDescent="0.25">
      <c r="A143">
        <v>-40</v>
      </c>
      <c r="B143">
        <v>-2.62</v>
      </c>
      <c r="C143">
        <v>42.28</v>
      </c>
      <c r="D143">
        <v>-2.65</v>
      </c>
      <c r="E143">
        <v>42.12</v>
      </c>
      <c r="F143">
        <f>_10sept_0_20[[#This Row],[H_mag]]-40</f>
        <v>-42.62</v>
      </c>
      <c r="G143">
        <f>_10sept_0_20[[#This Row],[V_mag]]-40</f>
        <v>-42.65</v>
      </c>
      <c r="H143">
        <f>10^(_10sept_0_20[[#This Row],[H_mag_adj]]/20)*COS(RADIANS(_10sept_0_20[[#This Row],[H_phase]]))</f>
        <v>5.4720877838860737E-3</v>
      </c>
      <c r="I143">
        <f>10^(_10sept_0_20[[#This Row],[H_mag_adj]]/20)*SIN(RADIANS(_10sept_0_20[[#This Row],[H_phase]]))</f>
        <v>4.9757262359219449E-3</v>
      </c>
      <c r="J143">
        <f>10^(_10sept_0_20[[#This Row],[V_mag_adj]]/20)*COS(RADIANS(_10sept_0_20[[#This Row],[V_phase]]))</f>
        <v>5.4670461236142167E-3</v>
      </c>
      <c r="K143">
        <f>10^(_10sept_0_20[[#This Row],[V_mag_adj]]/20)*SIN(RADIANS(_10sept_0_20[[#This Row],[V_phase]]))</f>
        <v>4.9433227521089576E-3</v>
      </c>
    </row>
    <row r="144" spans="1:11" x14ac:dyDescent="0.25">
      <c r="A144">
        <v>-39</v>
      </c>
      <c r="B144">
        <v>-2.4500000000000002</v>
      </c>
      <c r="C144">
        <v>48.12</v>
      </c>
      <c r="D144">
        <v>-2.4700000000000002</v>
      </c>
      <c r="E144">
        <v>47.17</v>
      </c>
      <c r="F144">
        <f>_10sept_0_20[[#This Row],[H_mag]]-40</f>
        <v>-42.45</v>
      </c>
      <c r="G144">
        <f>_10sept_0_20[[#This Row],[V_mag]]-40</f>
        <v>-42.47</v>
      </c>
      <c r="H144">
        <f>10^(_10sept_0_20[[#This Row],[H_mag_adj]]/20)*COS(RADIANS(_10sept_0_20[[#This Row],[H_phase]]))</f>
        <v>5.0349894955864548E-3</v>
      </c>
      <c r="I144">
        <f>10^(_10sept_0_20[[#This Row],[H_mag_adj]]/20)*SIN(RADIANS(_10sept_0_20[[#This Row],[H_phase]]))</f>
        <v>5.6155297046421348E-3</v>
      </c>
      <c r="J144">
        <f>10^(_10sept_0_20[[#This Row],[V_mag_adj]]/20)*COS(RADIANS(_10sept_0_20[[#This Row],[V_phase]]))</f>
        <v>5.1156094533848359E-3</v>
      </c>
      <c r="K144">
        <f>10^(_10sept_0_20[[#This Row],[V_mag_adj]]/20)*SIN(RADIANS(_10sept_0_20[[#This Row],[V_phase]]))</f>
        <v>5.5185567700500315E-3</v>
      </c>
    </row>
    <row r="145" spans="1:11" x14ac:dyDescent="0.25">
      <c r="A145">
        <v>-38</v>
      </c>
      <c r="B145">
        <v>-2.25</v>
      </c>
      <c r="C145">
        <v>53.66</v>
      </c>
      <c r="D145">
        <v>-2.2599999999999998</v>
      </c>
      <c r="E145">
        <v>53.06</v>
      </c>
      <c r="F145">
        <f>_10sept_0_20[[#This Row],[H_mag]]-40</f>
        <v>-42.25</v>
      </c>
      <c r="G145">
        <f>_10sept_0_20[[#This Row],[V_mag]]-40</f>
        <v>-42.26</v>
      </c>
      <c r="H145">
        <f>10^(_10sept_0_20[[#This Row],[H_mag_adj]]/20)*COS(RADIANS(_10sept_0_20[[#This Row],[H_phase]]))</f>
        <v>4.5734488105919823E-3</v>
      </c>
      <c r="I145">
        <f>10^(_10sept_0_20[[#This Row],[H_mag_adj]]/20)*SIN(RADIANS(_10sept_0_20[[#This Row],[H_phase]]))</f>
        <v>6.2168947497762746E-3</v>
      </c>
      <c r="J145">
        <f>10^(_10sept_0_20[[#This Row],[V_mag_adj]]/20)*COS(RADIANS(_10sept_0_20[[#This Row],[V_phase]]))</f>
        <v>4.6329630577324893E-3</v>
      </c>
      <c r="K145">
        <f>10^(_10sept_0_20[[#This Row],[V_mag_adj]]/20)*SIN(RADIANS(_10sept_0_20[[#This Row],[V_phase]]))</f>
        <v>6.1615638572722117E-3</v>
      </c>
    </row>
    <row r="146" spans="1:11" x14ac:dyDescent="0.25">
      <c r="A146">
        <v>-37</v>
      </c>
      <c r="B146">
        <v>-2.08</v>
      </c>
      <c r="C146">
        <v>59.09</v>
      </c>
      <c r="D146">
        <v>-2.1</v>
      </c>
      <c r="E146">
        <v>58.12</v>
      </c>
      <c r="F146">
        <f>_10sept_0_20[[#This Row],[H_mag]]-40</f>
        <v>-42.08</v>
      </c>
      <c r="G146">
        <f>_10sept_0_20[[#This Row],[V_mag]]-40</f>
        <v>-42.1</v>
      </c>
      <c r="H146">
        <f>10^(_10sept_0_20[[#This Row],[H_mag_adj]]/20)*COS(RADIANS(_10sept_0_20[[#This Row],[H_phase]]))</f>
        <v>4.0429834254289542E-3</v>
      </c>
      <c r="I146">
        <f>10^(_10sept_0_20[[#This Row],[H_mag_adj]]/20)*SIN(RADIANS(_10sept_0_20[[#This Row],[H_phase]]))</f>
        <v>6.7526581824778322E-3</v>
      </c>
      <c r="J146">
        <f>10^(_10sept_0_20[[#This Row],[V_mag_adj]]/20)*COS(RADIANS(_10sept_0_20[[#This Row],[V_phase]]))</f>
        <v>4.1471588359906324E-3</v>
      </c>
      <c r="K146">
        <f>10^(_10sept_0_20[[#This Row],[V_mag_adj]]/20)*SIN(RADIANS(_10sept_0_20[[#This Row],[V_phase]]))</f>
        <v>6.6678762567411974E-3</v>
      </c>
    </row>
    <row r="147" spans="1:11" x14ac:dyDescent="0.25">
      <c r="A147">
        <v>-36</v>
      </c>
      <c r="B147">
        <v>-1.96</v>
      </c>
      <c r="C147">
        <v>62.96</v>
      </c>
      <c r="D147">
        <v>-1.95</v>
      </c>
      <c r="E147">
        <v>62.52</v>
      </c>
      <c r="F147">
        <f>_10sept_0_20[[#This Row],[H_mag]]-40</f>
        <v>-41.96</v>
      </c>
      <c r="G147">
        <f>_10sept_0_20[[#This Row],[V_mag]]-40</f>
        <v>-41.95</v>
      </c>
      <c r="H147">
        <f>10^(_10sept_0_20[[#This Row],[H_mag_adj]]/20)*COS(RADIANS(_10sept_0_20[[#This Row],[H_phase]]))</f>
        <v>3.6277830307163681E-3</v>
      </c>
      <c r="I147">
        <f>10^(_10sept_0_20[[#This Row],[H_mag_adj]]/20)*SIN(RADIANS(_10sept_0_20[[#This Row],[H_phase]]))</f>
        <v>7.1076537881946634E-3</v>
      </c>
      <c r="J147">
        <f>10^(_10sept_0_20[[#This Row],[V_mag_adj]]/20)*COS(RADIANS(_10sept_0_20[[#This Row],[V_phase]]))</f>
        <v>3.6865001830794848E-3</v>
      </c>
      <c r="K147">
        <f>10^(_10sept_0_20[[#This Row],[V_mag_adj]]/20)*SIN(RADIANS(_10sept_0_20[[#This Row],[V_phase]]))</f>
        <v>7.0877404734661208E-3</v>
      </c>
    </row>
    <row r="148" spans="1:11" x14ac:dyDescent="0.25">
      <c r="A148">
        <v>-35</v>
      </c>
      <c r="B148">
        <v>-1.87</v>
      </c>
      <c r="C148">
        <v>67.97</v>
      </c>
      <c r="D148">
        <v>-1.88</v>
      </c>
      <c r="E148">
        <v>66.91</v>
      </c>
      <c r="F148">
        <f>_10sept_0_20[[#This Row],[H_mag]]-40</f>
        <v>-41.87</v>
      </c>
      <c r="G148">
        <f>_10sept_0_20[[#This Row],[V_mag]]-40</f>
        <v>-41.88</v>
      </c>
      <c r="H148">
        <f>10^(_10sept_0_20[[#This Row],[H_mag_adj]]/20)*COS(RADIANS(_10sept_0_20[[#This Row],[H_phase]]))</f>
        <v>3.0243901726877544E-3</v>
      </c>
      <c r="I148">
        <f>10^(_10sept_0_20[[#This Row],[H_mag_adj]]/20)*SIN(RADIANS(_10sept_0_20[[#This Row],[H_phase]]))</f>
        <v>7.4743583749816876E-3</v>
      </c>
      <c r="J148">
        <f>10^(_10sept_0_20[[#This Row],[V_mag_adj]]/20)*COS(RADIANS(_10sept_0_20[[#This Row],[V_phase]]))</f>
        <v>3.1585055582314297E-3</v>
      </c>
      <c r="K148">
        <f>10^(_10sept_0_20[[#This Row],[V_mag_adj]]/20)*SIN(RADIANS(_10sept_0_20[[#This Row],[V_phase]]))</f>
        <v>7.4085954129946112E-3</v>
      </c>
    </row>
    <row r="149" spans="1:11" x14ac:dyDescent="0.25">
      <c r="A149">
        <v>-34</v>
      </c>
      <c r="B149">
        <v>-1.81</v>
      </c>
      <c r="C149">
        <v>72.53</v>
      </c>
      <c r="D149">
        <v>-1.82</v>
      </c>
      <c r="E149">
        <v>71.680000000000007</v>
      </c>
      <c r="F149">
        <f>_10sept_0_20[[#This Row],[H_mag]]-40</f>
        <v>-41.81</v>
      </c>
      <c r="G149">
        <f>_10sept_0_20[[#This Row],[V_mag]]-40</f>
        <v>-41.82</v>
      </c>
      <c r="H149">
        <f>10^(_10sept_0_20[[#This Row],[H_mag_adj]]/20)*COS(RADIANS(_10sept_0_20[[#This Row],[H_phase]]))</f>
        <v>2.4373614440358713E-3</v>
      </c>
      <c r="I149">
        <f>10^(_10sept_0_20[[#This Row],[H_mag_adj]]/20)*SIN(RADIANS(_10sept_0_20[[#This Row],[H_phase]]))</f>
        <v>7.744459872422311E-3</v>
      </c>
      <c r="J149">
        <f>10^(_10sept_0_20[[#This Row],[V_mag_adj]]/20)*COS(RADIANS(_10sept_0_20[[#This Row],[V_phase]]))</f>
        <v>2.5490440096633182E-3</v>
      </c>
      <c r="K149">
        <f>10^(_10sept_0_20[[#This Row],[V_mag_adj]]/20)*SIN(RADIANS(_10sept_0_20[[#This Row],[V_phase]]))</f>
        <v>7.6985815818461957E-3</v>
      </c>
    </row>
    <row r="150" spans="1:11" x14ac:dyDescent="0.25">
      <c r="A150">
        <v>-33</v>
      </c>
      <c r="B150">
        <v>-1.77</v>
      </c>
      <c r="C150">
        <v>77.17</v>
      </c>
      <c r="D150">
        <v>-1.77</v>
      </c>
      <c r="E150">
        <v>76.400000000000006</v>
      </c>
      <c r="F150">
        <f>_10sept_0_20[[#This Row],[H_mag]]-40</f>
        <v>-41.77</v>
      </c>
      <c r="G150">
        <f>_10sept_0_20[[#This Row],[V_mag]]-40</f>
        <v>-41.77</v>
      </c>
      <c r="H150">
        <f>10^(_10sept_0_20[[#This Row],[H_mag_adj]]/20)*COS(RADIANS(_10sept_0_20[[#This Row],[H_phase]]))</f>
        <v>1.8112086590405183E-3</v>
      </c>
      <c r="I150">
        <f>10^(_10sept_0_20[[#This Row],[H_mag_adj]]/20)*SIN(RADIANS(_10sept_0_20[[#This Row],[H_phase]]))</f>
        <v>7.9527881157233551E-3</v>
      </c>
      <c r="J150">
        <f>10^(_10sept_0_20[[#This Row],[V_mag_adj]]/20)*COS(RADIANS(_10sept_0_20[[#This Row],[V_phase]]))</f>
        <v>1.9179196850328936E-3</v>
      </c>
      <c r="K150">
        <f>10^(_10sept_0_20[[#This Row],[V_mag_adj]]/20)*SIN(RADIANS(_10sept_0_20[[#This Row],[V_phase]]))</f>
        <v>7.9277297949625729E-3</v>
      </c>
    </row>
    <row r="151" spans="1:11" x14ac:dyDescent="0.25">
      <c r="A151">
        <v>-32</v>
      </c>
      <c r="B151">
        <v>-1.72</v>
      </c>
      <c r="C151">
        <v>81.47</v>
      </c>
      <c r="D151">
        <v>-1.73</v>
      </c>
      <c r="E151">
        <v>80.27</v>
      </c>
      <c r="F151">
        <f>_10sept_0_20[[#This Row],[H_mag]]-40</f>
        <v>-41.72</v>
      </c>
      <c r="G151">
        <f>_10sept_0_20[[#This Row],[V_mag]]-40</f>
        <v>-41.73</v>
      </c>
      <c r="H151">
        <f>10^(_10sept_0_20[[#This Row],[H_mag_adj]]/20)*COS(RADIANS(_10sept_0_20[[#This Row],[H_phase]]))</f>
        <v>1.2168047903811574E-3</v>
      </c>
      <c r="I151">
        <f>10^(_10sept_0_20[[#This Row],[H_mag_adj]]/20)*SIN(RADIANS(_10sept_0_20[[#This Row],[H_phase]]))</f>
        <v>8.112770903368172E-3</v>
      </c>
      <c r="J151">
        <f>10^(_10sept_0_20[[#This Row],[V_mag_adj]]/20)*COS(RADIANS(_10sept_0_20[[#This Row],[V_phase]]))</f>
        <v>1.38484370128736E-3</v>
      </c>
      <c r="K151">
        <f>10^(_10sept_0_20[[#This Row],[V_mag_adj]]/20)*SIN(RADIANS(_10sept_0_20[[#This Row],[V_phase]]))</f>
        <v>8.0762053723020099E-3</v>
      </c>
    </row>
    <row r="152" spans="1:11" x14ac:dyDescent="0.25">
      <c r="A152">
        <v>-31</v>
      </c>
      <c r="B152">
        <v>-1.65</v>
      </c>
      <c r="C152">
        <v>85.78</v>
      </c>
      <c r="D152">
        <v>-1.67</v>
      </c>
      <c r="E152">
        <v>84.75</v>
      </c>
      <c r="F152">
        <f>_10sept_0_20[[#This Row],[H_mag]]-40</f>
        <v>-41.65</v>
      </c>
      <c r="G152">
        <f>_10sept_0_20[[#This Row],[V_mag]]-40</f>
        <v>-41.67</v>
      </c>
      <c r="H152">
        <f>10^(_10sept_0_20[[#This Row],[H_mag_adj]]/20)*COS(RADIANS(_10sept_0_20[[#This Row],[H_phase]]))</f>
        <v>6.085511551119383E-4</v>
      </c>
      <c r="I152">
        <f>10^(_10sept_0_20[[#This Row],[H_mag_adj]]/20)*SIN(RADIANS(_10sept_0_20[[#This Row],[H_phase]]))</f>
        <v>8.2474741721180796E-3</v>
      </c>
      <c r="J152">
        <f>10^(_10sept_0_20[[#This Row],[V_mag_adj]]/20)*COS(RADIANS(_10sept_0_20[[#This Row],[V_phase]]))</f>
        <v>7.5496840460227482E-4</v>
      </c>
      <c r="K152">
        <f>10^(_10sept_0_20[[#This Row],[V_mag_adj]]/20)*SIN(RADIANS(_10sept_0_20[[#This Row],[V_phase]]))</f>
        <v>8.2162618371998345E-3</v>
      </c>
    </row>
    <row r="153" spans="1:11" x14ac:dyDescent="0.25">
      <c r="A153">
        <v>-30</v>
      </c>
      <c r="B153">
        <v>-1.56</v>
      </c>
      <c r="C153">
        <v>89.63</v>
      </c>
      <c r="D153">
        <v>-1.59</v>
      </c>
      <c r="E153">
        <v>88.97</v>
      </c>
      <c r="F153">
        <f>_10sept_0_20[[#This Row],[H_mag]]-40</f>
        <v>-41.56</v>
      </c>
      <c r="G153">
        <f>_10sept_0_20[[#This Row],[V_mag]]-40</f>
        <v>-41.59</v>
      </c>
      <c r="H153">
        <f>10^(_10sept_0_20[[#This Row],[H_mag_adj]]/20)*COS(RADIANS(_10sept_0_20[[#This Row],[H_phase]]))</f>
        <v>5.3960513412127657E-5</v>
      </c>
      <c r="I153">
        <f>10^(_10sept_0_20[[#This Row],[H_mag_adj]]/20)*SIN(RADIANS(_10sept_0_20[[#This Row],[H_phase]]))</f>
        <v>8.3558559508113417E-3</v>
      </c>
      <c r="J153">
        <f>10^(_10sept_0_20[[#This Row],[V_mag_adj]]/20)*COS(RADIANS(_10sept_0_20[[#This Row],[V_phase]]))</f>
        <v>1.4968945263552788E-4</v>
      </c>
      <c r="K153">
        <f>10^(_10sept_0_20[[#This Row],[V_mag_adj]]/20)*SIN(RADIANS(_10sept_0_20[[#This Row],[V_phase]]))</f>
        <v>8.3258737481075474E-3</v>
      </c>
    </row>
    <row r="154" spans="1:11" x14ac:dyDescent="0.25">
      <c r="A154">
        <v>-29</v>
      </c>
      <c r="B154">
        <v>-1.49</v>
      </c>
      <c r="C154">
        <v>93.09</v>
      </c>
      <c r="D154">
        <v>-1.5</v>
      </c>
      <c r="E154">
        <v>92.4</v>
      </c>
      <c r="F154">
        <f>_10sept_0_20[[#This Row],[H_mag]]-40</f>
        <v>-41.49</v>
      </c>
      <c r="G154">
        <f>_10sept_0_20[[#This Row],[V_mag]]-40</f>
        <v>-41.5</v>
      </c>
      <c r="H154">
        <f>10^(_10sept_0_20[[#This Row],[H_mag_adj]]/20)*COS(RADIANS(_10sept_0_20[[#This Row],[H_phase]]))</f>
        <v>-4.5407260514425944E-4</v>
      </c>
      <c r="I154">
        <f>10^(_10sept_0_20[[#This Row],[H_mag_adj]]/20)*SIN(RADIANS(_10sept_0_20[[#This Row],[H_phase]]))</f>
        <v>8.4113967250151953E-3</v>
      </c>
      <c r="J154">
        <f>10^(_10sept_0_20[[#This Row],[V_mag_adj]]/20)*COS(RADIANS(_10sept_0_20[[#This Row],[V_phase]]))</f>
        <v>-3.5233971600965035E-4</v>
      </c>
      <c r="K154">
        <f>10^(_10sept_0_20[[#This Row],[V_mag_adj]]/20)*SIN(RADIANS(_10sept_0_20[[#This Row],[V_phase]]))</f>
        <v>8.4065709515197661E-3</v>
      </c>
    </row>
    <row r="155" spans="1:11" x14ac:dyDescent="0.25">
      <c r="A155">
        <v>-28</v>
      </c>
      <c r="B155">
        <v>-1.41</v>
      </c>
      <c r="C155">
        <v>95.82</v>
      </c>
      <c r="D155">
        <v>-1.41</v>
      </c>
      <c r="E155">
        <v>95.92</v>
      </c>
      <c r="F155">
        <f>_10sept_0_20[[#This Row],[H_mag]]-40</f>
        <v>-41.41</v>
      </c>
      <c r="G155">
        <f>_10sept_0_20[[#This Row],[V_mag]]-40</f>
        <v>-41.41</v>
      </c>
      <c r="H155">
        <f>10^(_10sept_0_20[[#This Row],[H_mag_adj]]/20)*COS(RADIANS(_10sept_0_20[[#This Row],[H_phase]]))</f>
        <v>-8.6209126470609965E-4</v>
      </c>
      <c r="I155">
        <f>10^(_10sept_0_20[[#This Row],[H_mag_adj]]/20)*SIN(RADIANS(_10sept_0_20[[#This Row],[H_phase]]))</f>
        <v>8.457764421614878E-3</v>
      </c>
      <c r="J155">
        <f>10^(_10sept_0_20[[#This Row],[V_mag_adj]]/20)*COS(RADIANS(_10sept_0_20[[#This Row],[V_phase]]))</f>
        <v>-8.7685152782348045E-4</v>
      </c>
      <c r="K155">
        <f>10^(_10sept_0_20[[#This Row],[V_mag_adj]]/20)*SIN(RADIANS(_10sept_0_20[[#This Row],[V_phase]]))</f>
        <v>8.4562469073679886E-3</v>
      </c>
    </row>
    <row r="156" spans="1:11" x14ac:dyDescent="0.25">
      <c r="A156">
        <v>-27</v>
      </c>
      <c r="B156">
        <v>-1.32</v>
      </c>
      <c r="C156">
        <v>98.45</v>
      </c>
      <c r="D156">
        <v>-1.33</v>
      </c>
      <c r="E156">
        <v>98.51</v>
      </c>
      <c r="F156">
        <f>_10sept_0_20[[#This Row],[H_mag]]-40</f>
        <v>-41.32</v>
      </c>
      <c r="G156">
        <f>_10sept_0_20[[#This Row],[V_mag]]-40</f>
        <v>-41.33</v>
      </c>
      <c r="H156">
        <f>10^(_10sept_0_20[[#This Row],[H_mag_adj]]/20)*COS(RADIANS(_10sept_0_20[[#This Row],[H_phase]]))</f>
        <v>-1.2622883784620365E-3</v>
      </c>
      <c r="I156">
        <f>10^(_10sept_0_20[[#This Row],[H_mag_adj]]/20)*SIN(RADIANS(_10sept_0_20[[#This Row],[H_phase]]))</f>
        <v>8.4968847857617609E-3</v>
      </c>
      <c r="J156">
        <f>10^(_10sept_0_20[[#This Row],[V_mag_adj]]/20)*COS(RADIANS(_10sept_0_20[[#This Row],[V_phase]]))</f>
        <v>-1.2697229372796806E-3</v>
      </c>
      <c r="K156">
        <f>10^(_10sept_0_20[[#This Row],[V_mag_adj]]/20)*SIN(RADIANS(_10sept_0_20[[#This Row],[V_phase]]))</f>
        <v>8.4857830170243786E-3</v>
      </c>
    </row>
    <row r="157" spans="1:11" x14ac:dyDescent="0.25">
      <c r="A157">
        <v>-26</v>
      </c>
      <c r="B157">
        <v>-1.23</v>
      </c>
      <c r="C157">
        <v>101.34</v>
      </c>
      <c r="D157">
        <v>-1.23</v>
      </c>
      <c r="E157">
        <v>101.07</v>
      </c>
      <c r="F157">
        <f>_10sept_0_20[[#This Row],[H_mag]]-40</f>
        <v>-41.23</v>
      </c>
      <c r="G157">
        <f>_10sept_0_20[[#This Row],[V_mag]]-40</f>
        <v>-41.23</v>
      </c>
      <c r="H157">
        <f>10^(_10sept_0_20[[#This Row],[H_mag_adj]]/20)*COS(RADIANS(_10sept_0_20[[#This Row],[H_phase]]))</f>
        <v>-1.7066769121180123E-3</v>
      </c>
      <c r="I157">
        <f>10^(_10sept_0_20[[#This Row],[H_mag_adj]]/20)*SIN(RADIANS(_10sept_0_20[[#This Row],[H_phase]]))</f>
        <v>8.5101592400503908E-3</v>
      </c>
      <c r="J157">
        <f>10^(_10sept_0_20[[#This Row],[V_mag_adj]]/20)*COS(RADIANS(_10sept_0_20[[#This Row],[V_phase]]))</f>
        <v>-1.6665549302005208E-3</v>
      </c>
      <c r="K157">
        <f>10^(_10sept_0_20[[#This Row],[V_mag_adj]]/20)*SIN(RADIANS(_10sept_0_20[[#This Row],[V_phase]]))</f>
        <v>8.5181072450395967E-3</v>
      </c>
    </row>
    <row r="158" spans="1:11" x14ac:dyDescent="0.25">
      <c r="A158">
        <v>-25</v>
      </c>
      <c r="B158">
        <v>-1.1399999999999999</v>
      </c>
      <c r="C158">
        <v>103.44</v>
      </c>
      <c r="D158">
        <v>-1.1399999999999999</v>
      </c>
      <c r="E158">
        <v>103.48</v>
      </c>
      <c r="F158">
        <f>_10sept_0_20[[#This Row],[H_mag]]-40</f>
        <v>-41.14</v>
      </c>
      <c r="G158">
        <f>_10sept_0_20[[#This Row],[V_mag]]-40</f>
        <v>-41.14</v>
      </c>
      <c r="H158">
        <f>10^(_10sept_0_20[[#This Row],[H_mag_adj]]/20)*COS(RADIANS(_10sept_0_20[[#This Row],[H_phase]]))</f>
        <v>-2.0383864586277357E-3</v>
      </c>
      <c r="I158">
        <f>10^(_10sept_0_20[[#This Row],[H_mag_adj]]/20)*SIN(RADIANS(_10sept_0_20[[#This Row],[H_phase]]))</f>
        <v>8.5298314563620765E-3</v>
      </c>
      <c r="J158">
        <f>10^(_10sept_0_20[[#This Row],[V_mag_adj]]/20)*COS(RADIANS(_10sept_0_20[[#This Row],[V_phase]]))</f>
        <v>-2.0443409071437568E-3</v>
      </c>
      <c r="K158">
        <f>10^(_10sept_0_20[[#This Row],[V_mag_adj]]/20)*SIN(RADIANS(_10sept_0_20[[#This Row],[V_phase]]))</f>
        <v>8.5284063156043123E-3</v>
      </c>
    </row>
    <row r="159" spans="1:11" x14ac:dyDescent="0.25">
      <c r="A159">
        <v>-24</v>
      </c>
      <c r="B159">
        <v>-1.05</v>
      </c>
      <c r="C159">
        <v>105.35</v>
      </c>
      <c r="D159">
        <v>-1.06</v>
      </c>
      <c r="E159">
        <v>105.18</v>
      </c>
      <c r="F159">
        <f>_10sept_0_20[[#This Row],[H_mag]]-40</f>
        <v>-41.05</v>
      </c>
      <c r="G159">
        <f>_10sept_0_20[[#This Row],[V_mag]]-40</f>
        <v>-41.06</v>
      </c>
      <c r="H159">
        <f>10^(_10sept_0_20[[#This Row],[H_mag_adj]]/20)*COS(RADIANS(_10sept_0_20[[#This Row],[H_phase]]))</f>
        <v>-2.3457300617482505E-3</v>
      </c>
      <c r="I159">
        <f>10^(_10sept_0_20[[#This Row],[H_mag_adj]]/20)*SIN(RADIANS(_10sept_0_20[[#This Row],[H_phase]]))</f>
        <v>8.5452392557738097E-3</v>
      </c>
      <c r="J159">
        <f>10^(_10sept_0_20[[#This Row],[V_mag_adj]]/20)*COS(RADIANS(_10sept_0_20[[#This Row],[V_phase]]))</f>
        <v>-2.3176956560935261E-3</v>
      </c>
      <c r="K159">
        <f>10^(_10sept_0_20[[#This Row],[V_mag_adj]]/20)*SIN(RADIANS(_10sept_0_20[[#This Row],[V_phase]]))</f>
        <v>8.5423211788334397E-3</v>
      </c>
    </row>
    <row r="160" spans="1:11" x14ac:dyDescent="0.25">
      <c r="A160">
        <v>-23</v>
      </c>
      <c r="B160">
        <v>-0.96</v>
      </c>
      <c r="C160">
        <v>106.81</v>
      </c>
      <c r="D160">
        <v>-0.98</v>
      </c>
      <c r="E160">
        <v>106.67</v>
      </c>
      <c r="F160">
        <f>_10sept_0_20[[#This Row],[H_mag]]-40</f>
        <v>-40.96</v>
      </c>
      <c r="G160">
        <f>_10sept_0_20[[#This Row],[V_mag]]-40</f>
        <v>-40.98</v>
      </c>
      <c r="H160">
        <f>10^(_10sept_0_20[[#This Row],[H_mag_adj]]/20)*COS(RADIANS(_10sept_0_20[[#This Row],[H_phase]]))</f>
        <v>-2.5893848408779698E-3</v>
      </c>
      <c r="I160">
        <f>10^(_10sept_0_20[[#This Row],[H_mag_adj]]/20)*SIN(RADIANS(_10sept_0_20[[#This Row],[H_phase]]))</f>
        <v>8.5710496722746412E-3</v>
      </c>
      <c r="J160">
        <f>10^(_10sept_0_20[[#This Row],[V_mag_adj]]/20)*COS(RADIANS(_10sept_0_20[[#This Row],[V_phase]]))</f>
        <v>-2.562526872039215E-3</v>
      </c>
      <c r="K160">
        <f>10^(_10sept_0_20[[#This Row],[V_mag_adj]]/20)*SIN(RADIANS(_10sept_0_20[[#This Row],[V_phase]]))</f>
        <v>8.5576237798161339E-3</v>
      </c>
    </row>
    <row r="161" spans="1:11" x14ac:dyDescent="0.25">
      <c r="A161">
        <v>-22</v>
      </c>
      <c r="B161">
        <v>-0.88</v>
      </c>
      <c r="C161">
        <v>108.33</v>
      </c>
      <c r="D161">
        <v>-0.88</v>
      </c>
      <c r="E161">
        <v>107.97</v>
      </c>
      <c r="F161">
        <f>_10sept_0_20[[#This Row],[H_mag]]-40</f>
        <v>-40.880000000000003</v>
      </c>
      <c r="G161">
        <f>_10sept_0_20[[#This Row],[V_mag]]-40</f>
        <v>-40.880000000000003</v>
      </c>
      <c r="H161">
        <f>10^(_10sept_0_20[[#This Row],[H_mag_adj]]/20)*COS(RADIANS(_10sept_0_20[[#This Row],[H_phase]]))</f>
        <v>-2.8418829910784389E-3</v>
      </c>
      <c r="I161">
        <f>10^(_10sept_0_20[[#This Row],[H_mag_adj]]/20)*SIN(RADIANS(_10sept_0_20[[#This Row],[H_phase]]))</f>
        <v>8.5779915015624878E-3</v>
      </c>
      <c r="J161">
        <f>10^(_10sept_0_20[[#This Row],[V_mag_adj]]/20)*COS(RADIANS(_10sept_0_20[[#This Row],[V_phase]]))</f>
        <v>-2.7879301392015783E-3</v>
      </c>
      <c r="K161">
        <f>10^(_10sept_0_20[[#This Row],[V_mag_adj]]/20)*SIN(RADIANS(_10sept_0_20[[#This Row],[V_phase]]))</f>
        <v>8.5956781393204031E-3</v>
      </c>
    </row>
    <row r="162" spans="1:11" x14ac:dyDescent="0.25">
      <c r="A162">
        <v>-21</v>
      </c>
      <c r="B162">
        <v>-0.79</v>
      </c>
      <c r="C162">
        <v>109.47</v>
      </c>
      <c r="D162">
        <v>-0.81</v>
      </c>
      <c r="E162">
        <v>109.23</v>
      </c>
      <c r="F162">
        <f>_10sept_0_20[[#This Row],[H_mag]]-40</f>
        <v>-40.79</v>
      </c>
      <c r="G162">
        <f>_10sept_0_20[[#This Row],[V_mag]]-40</f>
        <v>-40.81</v>
      </c>
      <c r="H162">
        <f>10^(_10sept_0_20[[#This Row],[H_mag_adj]]/20)*COS(RADIANS(_10sept_0_20[[#This Row],[H_phase]]))</f>
        <v>-3.0433547222688444E-3</v>
      </c>
      <c r="I162">
        <f>10^(_10sept_0_20[[#This Row],[H_mag_adj]]/20)*SIN(RADIANS(_10sept_0_20[[#This Row],[H_phase]]))</f>
        <v>8.6084906050019824E-3</v>
      </c>
      <c r="J162">
        <f>10^(_10sept_0_20[[#This Row],[V_mag_adj]]/20)*COS(RADIANS(_10sept_0_20[[#This Row],[V_phase]]))</f>
        <v>-3.0003524406438018E-3</v>
      </c>
      <c r="K162">
        <f>10^(_10sept_0_20[[#This Row],[V_mag_adj]]/20)*SIN(RADIANS(_10sept_0_20[[#This Row],[V_phase]]))</f>
        <v>8.6013348954313371E-3</v>
      </c>
    </row>
    <row r="163" spans="1:11" x14ac:dyDescent="0.25">
      <c r="A163">
        <v>-20</v>
      </c>
      <c r="B163">
        <v>-0.73</v>
      </c>
      <c r="C163">
        <v>109.88</v>
      </c>
      <c r="D163">
        <v>-0.75</v>
      </c>
      <c r="E163">
        <v>109.54</v>
      </c>
      <c r="F163">
        <f>_10sept_0_20[[#This Row],[H_mag]]-40</f>
        <v>-40.729999999999997</v>
      </c>
      <c r="G163">
        <f>_10sept_0_20[[#This Row],[V_mag]]-40</f>
        <v>-40.75</v>
      </c>
      <c r="H163">
        <f>10^(_10sept_0_20[[#This Row],[H_mag_adj]]/20)*COS(RADIANS(_10sept_0_20[[#This Row],[H_phase]]))</f>
        <v>-3.1263993260773758E-3</v>
      </c>
      <c r="I163">
        <f>10^(_10sept_0_20[[#This Row],[H_mag_adj]]/20)*SIN(RADIANS(_10sept_0_20[[#This Row],[H_phase]]))</f>
        <v>8.6460113214089571E-3</v>
      </c>
      <c r="J163">
        <f>10^(_10sept_0_20[[#This Row],[V_mag_adj]]/20)*COS(RADIANS(_10sept_0_20[[#This Row],[V_phase]]))</f>
        <v>-3.0679657257761846E-3</v>
      </c>
      <c r="K163">
        <f>10^(_10sept_0_20[[#This Row],[V_mag_adj]]/20)*SIN(RADIANS(_10sept_0_20[[#This Row],[V_phase]]))</f>
        <v>8.6444838174399956E-3</v>
      </c>
    </row>
    <row r="164" spans="1:11" x14ac:dyDescent="0.25">
      <c r="A164">
        <v>-19</v>
      </c>
      <c r="B164">
        <v>-0.67</v>
      </c>
      <c r="C164">
        <v>109.63</v>
      </c>
      <c r="D164">
        <v>-0.67</v>
      </c>
      <c r="E164">
        <v>109.34</v>
      </c>
      <c r="F164">
        <f>_10sept_0_20[[#This Row],[H_mag]]-40</f>
        <v>-40.67</v>
      </c>
      <c r="G164">
        <f>_10sept_0_20[[#This Row],[V_mag]]-40</f>
        <v>-40.67</v>
      </c>
      <c r="H164">
        <f>10^(_10sept_0_20[[#This Row],[H_mag_adj]]/20)*COS(RADIANS(_10sept_0_20[[#This Row],[H_phase]]))</f>
        <v>-3.1100538033247446E-3</v>
      </c>
      <c r="I164">
        <f>10^(_10sept_0_20[[#This Row],[H_mag_adj]]/20)*SIN(RADIANS(_10sept_0_20[[#This Row],[H_phase]]))</f>
        <v>8.7195957396809451E-3</v>
      </c>
      <c r="J164">
        <f>10^(_10sept_0_20[[#This Row],[V_mag_adj]]/20)*COS(RADIANS(_10sept_0_20[[#This Row],[V_phase]]))</f>
        <v>-3.0658803146850822E-3</v>
      </c>
      <c r="K164">
        <f>10^(_10sept_0_20[[#This Row],[V_mag_adj]]/20)*SIN(RADIANS(_10sept_0_20[[#This Row],[V_phase]]))</f>
        <v>8.7352253788361596E-3</v>
      </c>
    </row>
    <row r="165" spans="1:11" x14ac:dyDescent="0.25">
      <c r="A165">
        <v>-18</v>
      </c>
      <c r="B165">
        <v>-0.62</v>
      </c>
      <c r="C165">
        <v>109.44</v>
      </c>
      <c r="D165">
        <v>-0.64</v>
      </c>
      <c r="E165">
        <v>109.12</v>
      </c>
      <c r="F165">
        <f>_10sept_0_20[[#This Row],[H_mag]]-40</f>
        <v>-40.619999999999997</v>
      </c>
      <c r="G165">
        <f>_10sept_0_20[[#This Row],[V_mag]]-40</f>
        <v>-40.64</v>
      </c>
      <c r="H165">
        <f>10^(_10sept_0_20[[#This Row],[H_mag_adj]]/20)*COS(RADIANS(_10sept_0_20[[#This Row],[H_phase]]))</f>
        <v>-3.0989089901496901E-3</v>
      </c>
      <c r="I165">
        <f>10^(_10sept_0_20[[#This Row],[H_mag_adj]]/20)*SIN(RADIANS(_10sept_0_20[[#This Row],[H_phase]]))</f>
        <v>8.7802591446147597E-3</v>
      </c>
      <c r="J165">
        <f>10^(_10sept_0_20[[#This Row],[V_mag_adj]]/20)*COS(RADIANS(_10sept_0_20[[#This Row],[V_phase]]))</f>
        <v>-3.0428082978015383E-3</v>
      </c>
      <c r="K165">
        <f>10^(_10sept_0_20[[#This Row],[V_mag_adj]]/20)*SIN(RADIANS(_10sept_0_20[[#This Row],[V_phase]]))</f>
        <v>8.7771961604789835E-3</v>
      </c>
    </row>
    <row r="166" spans="1:11" x14ac:dyDescent="0.25">
      <c r="A166">
        <v>-17</v>
      </c>
      <c r="B166">
        <v>-0.59</v>
      </c>
      <c r="C166">
        <v>109.07</v>
      </c>
      <c r="D166">
        <v>-0.59</v>
      </c>
      <c r="E166">
        <v>108.64</v>
      </c>
      <c r="F166">
        <f>_10sept_0_20[[#This Row],[H_mag]]-40</f>
        <v>-40.590000000000003</v>
      </c>
      <c r="G166">
        <f>_10sept_0_20[[#This Row],[V_mag]]-40</f>
        <v>-40.590000000000003</v>
      </c>
      <c r="H166">
        <f>10^(_10sept_0_20[[#This Row],[H_mag_adj]]/20)*COS(RADIANS(_10sept_0_20[[#This Row],[H_phase]]))</f>
        <v>-3.0526696898191996E-3</v>
      </c>
      <c r="I166">
        <f>10^(_10sept_0_20[[#This Row],[H_mag_adj]]/20)*SIN(RADIANS(_10sept_0_20[[#This Row],[H_phase]]))</f>
        <v>8.8305347858252722E-3</v>
      </c>
      <c r="J166">
        <f>10^(_10sept_0_20[[#This Row],[V_mag_adj]]/20)*COS(RADIANS(_10sept_0_20[[#This Row],[V_phase]]))</f>
        <v>-2.9863119235291704E-3</v>
      </c>
      <c r="K166">
        <f>10^(_10sept_0_20[[#This Row],[V_mag_adj]]/20)*SIN(RADIANS(_10sept_0_20[[#This Row],[V_phase]]))</f>
        <v>8.8531959164020839E-3</v>
      </c>
    </row>
    <row r="167" spans="1:11" x14ac:dyDescent="0.25">
      <c r="A167">
        <v>-16</v>
      </c>
      <c r="B167">
        <v>-0.55000000000000004</v>
      </c>
      <c r="C167">
        <v>108.2</v>
      </c>
      <c r="D167">
        <v>-0.55000000000000004</v>
      </c>
      <c r="E167">
        <v>108.16</v>
      </c>
      <c r="F167">
        <f>_10sept_0_20[[#This Row],[H_mag]]-40</f>
        <v>-40.549999999999997</v>
      </c>
      <c r="G167">
        <f>_10sept_0_20[[#This Row],[V_mag]]-40</f>
        <v>-40.549999999999997</v>
      </c>
      <c r="H167">
        <f>10^(_10sept_0_20[[#This Row],[H_mag_adj]]/20)*COS(RADIANS(_10sept_0_20[[#This Row],[H_phase]]))</f>
        <v>-2.9317068403614723E-3</v>
      </c>
      <c r="I167">
        <f>10^(_10sept_0_20[[#This Row],[H_mag_adj]]/20)*SIN(RADIANS(_10sept_0_20[[#This Row],[H_phase]]))</f>
        <v>8.9168370122470631E-3</v>
      </c>
      <c r="J167">
        <f>10^(_10sept_0_20[[#This Row],[V_mag_adj]]/20)*COS(RADIANS(_10sept_0_20[[#This Row],[V_phase]]))</f>
        <v>-2.925480999838902E-3</v>
      </c>
      <c r="K167">
        <f>10^(_10sept_0_20[[#This Row],[V_mag_adj]]/20)*SIN(RADIANS(_10sept_0_20[[#This Row],[V_phase]]))</f>
        <v>8.9188815565844886E-3</v>
      </c>
    </row>
    <row r="168" spans="1:11" x14ac:dyDescent="0.25">
      <c r="A168">
        <v>-15</v>
      </c>
      <c r="B168">
        <v>-0.52</v>
      </c>
      <c r="C168">
        <v>106.97</v>
      </c>
      <c r="D168">
        <v>-0.52</v>
      </c>
      <c r="E168">
        <v>106.38</v>
      </c>
      <c r="F168">
        <f>_10sept_0_20[[#This Row],[H_mag]]-40</f>
        <v>-40.520000000000003</v>
      </c>
      <c r="G168">
        <f>_10sept_0_20[[#This Row],[V_mag]]-40</f>
        <v>-40.520000000000003</v>
      </c>
      <c r="H168">
        <f>10^(_10sept_0_20[[#This Row],[H_mag_adj]]/20)*COS(RADIANS(_10sept_0_20[[#This Row],[H_phase]]))</f>
        <v>-2.7491020631066139E-3</v>
      </c>
      <c r="I168">
        <f>10^(_10sept_0_20[[#This Row],[H_mag_adj]]/20)*SIN(RADIANS(_10sept_0_20[[#This Row],[H_phase]]))</f>
        <v>9.0087756687809075E-3</v>
      </c>
      <c r="J168">
        <f>10^(_10sept_0_20[[#This Row],[V_mag_adj]]/20)*COS(RADIANS(_10sept_0_20[[#This Row],[V_phase]]))</f>
        <v>-2.6561905999136059E-3</v>
      </c>
      <c r="K168">
        <f>10^(_10sept_0_20[[#This Row],[V_mag_adj]]/20)*SIN(RADIANS(_10sept_0_20[[#This Row],[V_phase]]))</f>
        <v>9.0366062601358547E-3</v>
      </c>
    </row>
    <row r="169" spans="1:11" x14ac:dyDescent="0.25">
      <c r="A169">
        <v>-14</v>
      </c>
      <c r="B169">
        <v>-0.5</v>
      </c>
      <c r="C169">
        <v>105.13</v>
      </c>
      <c r="D169">
        <v>-0.5</v>
      </c>
      <c r="E169">
        <v>105</v>
      </c>
      <c r="F169">
        <f>_10sept_0_20[[#This Row],[H_mag]]-40</f>
        <v>-40.5</v>
      </c>
      <c r="G169">
        <f>_10sept_0_20[[#This Row],[V_mag]]-40</f>
        <v>-40.5</v>
      </c>
      <c r="H169">
        <f>10^(_10sept_0_20[[#This Row],[H_mag_adj]]/20)*COS(RADIANS(_10sept_0_20[[#This Row],[H_phase]]))</f>
        <v>-2.46409322897469E-3</v>
      </c>
      <c r="I169">
        <f>10^(_10sept_0_20[[#This Row],[H_mag_adj]]/20)*SIN(RADIANS(_10sept_0_20[[#This Row],[H_phase]]))</f>
        <v>9.1133604324801949E-3</v>
      </c>
      <c r="J169">
        <f>10^(_10sept_0_20[[#This Row],[V_mag_adj]]/20)*COS(RADIANS(_10sept_0_20[[#This Row],[V_phase]]))</f>
        <v>-2.4434093451897172E-3</v>
      </c>
      <c r="K169">
        <f>10^(_10sept_0_20[[#This Row],[V_mag_adj]]/20)*SIN(RADIANS(_10sept_0_20[[#This Row],[V_phase]]))</f>
        <v>9.1189278199366227E-3</v>
      </c>
    </row>
    <row r="170" spans="1:11" x14ac:dyDescent="0.25">
      <c r="A170">
        <v>-13</v>
      </c>
      <c r="B170">
        <v>-0.47</v>
      </c>
      <c r="C170">
        <v>103.69</v>
      </c>
      <c r="D170">
        <v>-0.48</v>
      </c>
      <c r="E170">
        <v>103.3</v>
      </c>
      <c r="F170">
        <f>_10sept_0_20[[#This Row],[H_mag]]-40</f>
        <v>-40.47</v>
      </c>
      <c r="G170">
        <f>_10sept_0_20[[#This Row],[V_mag]]-40</f>
        <v>-40.479999999999997</v>
      </c>
      <c r="H170">
        <f>10^(_10sept_0_20[[#This Row],[H_mag_adj]]/20)*COS(RADIANS(_10sept_0_20[[#This Row],[H_phase]]))</f>
        <v>-2.2420257495685682E-3</v>
      </c>
      <c r="I170">
        <f>10^(_10sept_0_20[[#This Row],[H_mag_adj]]/20)*SIN(RADIANS(_10sept_0_20[[#This Row],[H_phase]]))</f>
        <v>9.2041403720470455E-3</v>
      </c>
      <c r="J170">
        <f>10^(_10sept_0_20[[#This Row],[V_mag_adj]]/20)*COS(RADIANS(_10sept_0_20[[#This Row],[V_phase]]))</f>
        <v>-2.176816102898185E-3</v>
      </c>
      <c r="K170">
        <f>10^(_10sept_0_20[[#This Row],[V_mag_adj]]/20)*SIN(RADIANS(_10sept_0_20[[#This Row],[V_phase]]))</f>
        <v>9.2085801407775399E-3</v>
      </c>
    </row>
    <row r="171" spans="1:11" x14ac:dyDescent="0.25">
      <c r="A171">
        <v>-12</v>
      </c>
      <c r="B171">
        <v>-0.47</v>
      </c>
      <c r="C171">
        <v>101</v>
      </c>
      <c r="D171">
        <v>-0.49</v>
      </c>
      <c r="E171">
        <v>100.97</v>
      </c>
      <c r="F171">
        <f>_10sept_0_20[[#This Row],[H_mag]]-40</f>
        <v>-40.47</v>
      </c>
      <c r="G171">
        <f>_10sept_0_20[[#This Row],[V_mag]]-40</f>
        <v>-40.49</v>
      </c>
      <c r="H171">
        <f>10^(_10sept_0_20[[#This Row],[H_mag_adj]]/20)*COS(RADIANS(_10sept_0_20[[#This Row],[H_phase]]))</f>
        <v>-1.8075854836814653E-3</v>
      </c>
      <c r="I171">
        <f>10^(_10sept_0_20[[#This Row],[H_mag_adj]]/20)*SIN(RADIANS(_10sept_0_20[[#This Row],[H_phase]]))</f>
        <v>9.2992211592831196E-3</v>
      </c>
      <c r="J171">
        <f>10^(_10sept_0_20[[#This Row],[V_mag_adj]]/20)*COS(RADIANS(_10sept_0_20[[#This Row],[V_phase]]))</f>
        <v>-1.7985700431617541E-3</v>
      </c>
      <c r="K171">
        <f>10^(_10sept_0_20[[#This Row],[V_mag_adj]]/20)*SIN(RADIANS(_10sept_0_20[[#This Row],[V_phase]]))</f>
        <v>9.2787765450608045E-3</v>
      </c>
    </row>
    <row r="172" spans="1:11" x14ac:dyDescent="0.25">
      <c r="A172">
        <v>-11</v>
      </c>
      <c r="B172">
        <v>-0.48</v>
      </c>
      <c r="C172">
        <v>98.67</v>
      </c>
      <c r="D172">
        <v>-0.48</v>
      </c>
      <c r="E172">
        <v>98.46</v>
      </c>
      <c r="F172">
        <f>_10sept_0_20[[#This Row],[H_mag]]-40</f>
        <v>-40.479999999999997</v>
      </c>
      <c r="G172">
        <f>_10sept_0_20[[#This Row],[V_mag]]-40</f>
        <v>-40.479999999999997</v>
      </c>
      <c r="H172">
        <f>10^(_10sept_0_20[[#This Row],[H_mag_adj]]/20)*COS(RADIANS(_10sept_0_20[[#This Row],[H_phase]]))</f>
        <v>-1.4263884164798337E-3</v>
      </c>
      <c r="I172">
        <f>10^(_10sept_0_20[[#This Row],[H_mag_adj]]/20)*SIN(RADIANS(_10sept_0_20[[#This Row],[H_phase]]))</f>
        <v>9.3542446322667592E-3</v>
      </c>
      <c r="J172">
        <f>10^(_10sept_0_20[[#This Row],[V_mag_adj]]/20)*COS(RADIANS(_10sept_0_20[[#This Row],[V_phase]]))</f>
        <v>-1.392093815214164E-3</v>
      </c>
      <c r="K172">
        <f>10^(_10sept_0_20[[#This Row],[V_mag_adj]]/20)*SIN(RADIANS(_10sept_0_20[[#This Row],[V_phase]]))</f>
        <v>9.3594097765084417E-3</v>
      </c>
    </row>
    <row r="173" spans="1:11" x14ac:dyDescent="0.25">
      <c r="A173">
        <v>-10</v>
      </c>
      <c r="B173">
        <v>-0.5</v>
      </c>
      <c r="C173">
        <v>96.07</v>
      </c>
      <c r="D173">
        <v>-0.5</v>
      </c>
      <c r="E173">
        <v>96.06</v>
      </c>
      <c r="F173">
        <f>_10sept_0_20[[#This Row],[H_mag]]-40</f>
        <v>-40.5</v>
      </c>
      <c r="G173">
        <f>_10sept_0_20[[#This Row],[V_mag]]-40</f>
        <v>-40.5</v>
      </c>
      <c r="H173">
        <f>10^(_10sept_0_20[[#This Row],[H_mag_adj]]/20)*COS(RADIANS(_10sept_0_20[[#This Row],[H_phase]]))</f>
        <v>-9.9828228261171037E-4</v>
      </c>
      <c r="I173">
        <f>10^(_10sept_0_20[[#This Row],[H_mag_adj]]/20)*SIN(RADIANS(_10sept_0_20[[#This Row],[H_phase]]))</f>
        <v>9.3876794948271475E-3</v>
      </c>
      <c r="J173">
        <f>10^(_10sept_0_20[[#This Row],[V_mag_adj]]/20)*COS(RADIANS(_10sept_0_20[[#This Row],[V_phase]]))</f>
        <v>-9.9664380825225524E-4</v>
      </c>
      <c r="K173">
        <f>10^(_10sept_0_20[[#This Row],[V_mag_adj]]/20)*SIN(RADIANS(_10sept_0_20[[#This Row],[V_phase]]))</f>
        <v>9.3878535849706863E-3</v>
      </c>
    </row>
    <row r="174" spans="1:11" x14ac:dyDescent="0.25">
      <c r="A174">
        <v>-9</v>
      </c>
      <c r="B174">
        <v>-0.51</v>
      </c>
      <c r="C174">
        <v>93.45</v>
      </c>
      <c r="D174">
        <v>-0.5</v>
      </c>
      <c r="E174">
        <v>93.44</v>
      </c>
      <c r="F174">
        <f>_10sept_0_20[[#This Row],[H_mag]]-40</f>
        <v>-40.51</v>
      </c>
      <c r="G174">
        <f>_10sept_0_20[[#This Row],[V_mag]]-40</f>
        <v>-40.5</v>
      </c>
      <c r="H174">
        <f>10^(_10sept_0_20[[#This Row],[H_mag_adj]]/20)*COS(RADIANS(_10sept_0_20[[#This Row],[H_phase]]))</f>
        <v>-5.6745835321193004E-4</v>
      </c>
      <c r="I174">
        <f>10^(_10sept_0_20[[#This Row],[H_mag_adj]]/20)*SIN(RADIANS(_10sept_0_20[[#This Row],[H_phase]]))</f>
        <v>9.4126565221070695E-3</v>
      </c>
      <c r="J174">
        <f>10^(_10sept_0_20[[#This Row],[V_mag_adj]]/20)*COS(RADIANS(_10sept_0_20[[#This Row],[V_phase]]))</f>
        <v>-5.6646732042955872E-4</v>
      </c>
      <c r="K174">
        <f>10^(_10sept_0_20[[#This Row],[V_mag_adj]]/20)*SIN(RADIANS(_10sept_0_20[[#This Row],[V_phase]]))</f>
        <v>9.4235984946441694E-3</v>
      </c>
    </row>
    <row r="175" spans="1:11" x14ac:dyDescent="0.25">
      <c r="A175">
        <v>-8</v>
      </c>
      <c r="B175">
        <v>-0.5</v>
      </c>
      <c r="C175">
        <v>89.94</v>
      </c>
      <c r="D175">
        <v>-0.51</v>
      </c>
      <c r="E175">
        <v>90.35</v>
      </c>
      <c r="F175">
        <f>_10sept_0_20[[#This Row],[H_mag]]-40</f>
        <v>-40.5</v>
      </c>
      <c r="G175">
        <f>_10sept_0_20[[#This Row],[V_mag]]-40</f>
        <v>-40.51</v>
      </c>
      <c r="H175">
        <f>10^(_10sept_0_20[[#This Row],[H_mag_adj]]/20)*COS(RADIANS(_10sept_0_20[[#This Row],[H_phase]]))</f>
        <v>9.8861805713693701E-6</v>
      </c>
      <c r="I175">
        <f>10^(_10sept_0_20[[#This Row],[H_mag_adj]]/20)*SIN(RADIANS(_10sept_0_20[[#This Row],[H_phase]]))</f>
        <v>9.440603586466716E-3</v>
      </c>
      <c r="J175">
        <f>10^(_10sept_0_20[[#This Row],[V_mag_adj]]/20)*COS(RADIANS(_10sept_0_20[[#This Row],[V_phase]]))</f>
        <v>-5.7602682816080677E-5</v>
      </c>
      <c r="K175">
        <f>10^(_10sept_0_20[[#This Row],[V_mag_adj]]/20)*SIN(RADIANS(_10sept_0_20[[#This Row],[V_phase]]))</f>
        <v>9.4295701766690908E-3</v>
      </c>
    </row>
    <row r="176" spans="1:11" x14ac:dyDescent="0.25">
      <c r="A176">
        <v>-7</v>
      </c>
      <c r="B176">
        <v>-0.47</v>
      </c>
      <c r="C176">
        <v>86.83</v>
      </c>
      <c r="D176">
        <v>-0.49</v>
      </c>
      <c r="E176">
        <v>87.1</v>
      </c>
      <c r="F176">
        <f>_10sept_0_20[[#This Row],[H_mag]]-40</f>
        <v>-40.47</v>
      </c>
      <c r="G176">
        <f>_10sept_0_20[[#This Row],[V_mag]]-40</f>
        <v>-40.49</v>
      </c>
      <c r="H176">
        <f>10^(_10sept_0_20[[#This Row],[H_mag_adj]]/20)*COS(RADIANS(_10sept_0_20[[#This Row],[H_phase]]))</f>
        <v>5.2385975990993977E-4</v>
      </c>
      <c r="I176">
        <f>10^(_10sept_0_20[[#This Row],[H_mag_adj]]/20)*SIN(RADIANS(_10sept_0_20[[#This Row],[H_phase]]))</f>
        <v>9.4587763691728072E-3</v>
      </c>
      <c r="J176">
        <f>10^(_10sept_0_20[[#This Row],[V_mag_adj]]/20)*COS(RADIANS(_10sept_0_20[[#This Row],[V_phase]]))</f>
        <v>4.7817835982355734E-4</v>
      </c>
      <c r="K176">
        <f>10^(_10sept_0_20[[#This Row],[V_mag_adj]]/20)*SIN(RADIANS(_10sept_0_20[[#This Row],[V_phase]]))</f>
        <v>9.4393799494207169E-3</v>
      </c>
    </row>
    <row r="177" spans="1:11" x14ac:dyDescent="0.25">
      <c r="A177">
        <v>-6</v>
      </c>
      <c r="B177">
        <v>-0.45</v>
      </c>
      <c r="C177">
        <v>83.32</v>
      </c>
      <c r="D177">
        <v>-0.46</v>
      </c>
      <c r="E177">
        <v>83.33</v>
      </c>
      <c r="F177">
        <f>_10sept_0_20[[#This Row],[H_mag]]-40</f>
        <v>-40.450000000000003</v>
      </c>
      <c r="G177">
        <f>_10sept_0_20[[#This Row],[V_mag]]-40</f>
        <v>-40.46</v>
      </c>
      <c r="H177">
        <f>10^(_10sept_0_20[[#This Row],[H_mag_adj]]/20)*COS(RADIANS(_10sept_0_20[[#This Row],[H_phase]]))</f>
        <v>1.1045096308666732E-3</v>
      </c>
      <c r="I177">
        <f>10^(_10sept_0_20[[#This Row],[H_mag_adj]]/20)*SIN(RADIANS(_10sept_0_20[[#This Row],[H_phase]]))</f>
        <v>9.4306506793496708E-3</v>
      </c>
      <c r="J177">
        <f>10^(_10sept_0_20[[#This Row],[V_mag_adj]]/20)*COS(RADIANS(_10sept_0_20[[#This Row],[V_phase]]))</f>
        <v>1.1015946669254027E-3</v>
      </c>
      <c r="K177">
        <f>10^(_10sept_0_20[[#This Row],[V_mag_adj]]/20)*SIN(RADIANS(_10sept_0_20[[#This Row],[V_phase]]))</f>
        <v>9.4199918971729964E-3</v>
      </c>
    </row>
    <row r="178" spans="1:11" x14ac:dyDescent="0.25">
      <c r="A178">
        <v>-5</v>
      </c>
      <c r="B178">
        <v>-0.39</v>
      </c>
      <c r="C178">
        <v>79.62</v>
      </c>
      <c r="D178">
        <v>-0.4</v>
      </c>
      <c r="E178">
        <v>79.55</v>
      </c>
      <c r="F178">
        <f>_10sept_0_20[[#This Row],[H_mag]]-40</f>
        <v>-40.39</v>
      </c>
      <c r="G178">
        <f>_10sept_0_20[[#This Row],[V_mag]]-40</f>
        <v>-40.4</v>
      </c>
      <c r="H178">
        <f>10^(_10sept_0_20[[#This Row],[H_mag_adj]]/20)*COS(RADIANS(_10sept_0_20[[#This Row],[H_phase]]))</f>
        <v>1.7226476911332022E-3</v>
      </c>
      <c r="I178">
        <f>10^(_10sept_0_20[[#This Row],[H_mag_adj]]/20)*SIN(RADIANS(_10sept_0_20[[#This Row],[H_phase]]))</f>
        <v>9.4044568731670251E-3</v>
      </c>
      <c r="J178">
        <f>10^(_10sept_0_20[[#This Row],[V_mag_adj]]/20)*COS(RADIANS(_10sept_0_20[[#This Row],[V_phase]]))</f>
        <v>1.732140765069935E-3</v>
      </c>
      <c r="K178">
        <f>10^(_10sept_0_20[[#This Row],[V_mag_adj]]/20)*SIN(RADIANS(_10sept_0_20[[#This Row],[V_phase]]))</f>
        <v>9.3915266227367882E-3</v>
      </c>
    </row>
    <row r="179" spans="1:11" x14ac:dyDescent="0.25">
      <c r="A179">
        <v>-4</v>
      </c>
      <c r="B179">
        <v>-0.33</v>
      </c>
      <c r="C179">
        <v>76.06</v>
      </c>
      <c r="D179">
        <v>-0.35</v>
      </c>
      <c r="E179">
        <v>75.95</v>
      </c>
      <c r="F179">
        <f>_10sept_0_20[[#This Row],[H_mag]]-40</f>
        <v>-40.33</v>
      </c>
      <c r="G179">
        <f>_10sept_0_20[[#This Row],[V_mag]]-40</f>
        <v>-40.35</v>
      </c>
      <c r="H179">
        <f>10^(_10sept_0_20[[#This Row],[H_mag_adj]]/20)*COS(RADIANS(_10sept_0_20[[#This Row],[H_phase]]))</f>
        <v>2.319247115079606E-3</v>
      </c>
      <c r="I179">
        <f>10^(_10sept_0_20[[#This Row],[H_mag_adj]]/20)*SIN(RADIANS(_10sept_0_20[[#This Row],[H_phase]]))</f>
        <v>9.3436649745766188E-3</v>
      </c>
      <c r="J179">
        <f>10^(_10sept_0_20[[#This Row],[V_mag_adj]]/20)*COS(RADIANS(_10sept_0_20[[#This Row],[V_phase]]))</f>
        <v>2.3318060108131287E-3</v>
      </c>
      <c r="K179">
        <f>10^(_10sept_0_20[[#This Row],[V_mag_adj]]/20)*SIN(RADIANS(_10sept_0_20[[#This Row],[V_phase]]))</f>
        <v>9.31771556999955E-3</v>
      </c>
    </row>
    <row r="180" spans="1:11" x14ac:dyDescent="0.25">
      <c r="A180">
        <v>-3</v>
      </c>
      <c r="B180">
        <v>-0.26</v>
      </c>
      <c r="C180">
        <v>72.099999999999994</v>
      </c>
      <c r="D180">
        <v>-0.28999999999999998</v>
      </c>
      <c r="E180">
        <v>71.900000000000006</v>
      </c>
      <c r="F180">
        <f>_10sept_0_20[[#This Row],[H_mag]]-40</f>
        <v>-40.26</v>
      </c>
      <c r="G180">
        <f>_10sept_0_20[[#This Row],[V_mag]]-40</f>
        <v>-40.29</v>
      </c>
      <c r="H180">
        <f>10^(_10sept_0_20[[#This Row],[H_mag_adj]]/20)*COS(RADIANS(_10sept_0_20[[#This Row],[H_phase]]))</f>
        <v>2.982926610735754E-3</v>
      </c>
      <c r="I180">
        <f>10^(_10sept_0_20[[#This Row],[H_mag_adj]]/20)*SIN(RADIANS(_10sept_0_20[[#This Row],[H_phase]]))</f>
        <v>9.2353185374002486E-3</v>
      </c>
      <c r="J180">
        <f>10^(_10sept_0_20[[#This Row],[V_mag_adj]]/20)*COS(RADIANS(_10sept_0_20[[#This Row],[V_phase]]))</f>
        <v>3.0047497346398079E-3</v>
      </c>
      <c r="K180">
        <f>10^(_10sept_0_20[[#This Row],[V_mag_adj]]/20)*SIN(RADIANS(_10sept_0_20[[#This Row],[V_phase]]))</f>
        <v>9.1930433724059634E-3</v>
      </c>
    </row>
    <row r="181" spans="1:11" x14ac:dyDescent="0.25">
      <c r="A181">
        <v>-2</v>
      </c>
      <c r="B181">
        <v>-0.21</v>
      </c>
      <c r="C181">
        <v>67.900000000000006</v>
      </c>
      <c r="D181">
        <v>-0.22</v>
      </c>
      <c r="E181">
        <v>67.790000000000006</v>
      </c>
      <c r="F181">
        <f>_10sept_0_20[[#This Row],[H_mag]]-40</f>
        <v>-40.21</v>
      </c>
      <c r="G181">
        <f>_10sept_0_20[[#This Row],[V_mag]]-40</f>
        <v>-40.22</v>
      </c>
      <c r="H181">
        <f>10^(_10sept_0_20[[#This Row],[H_mag_adj]]/20)*COS(RADIANS(_10sept_0_20[[#This Row],[H_phase]]))</f>
        <v>3.6723731231072224E-3</v>
      </c>
      <c r="I181">
        <f>10^(_10sept_0_20[[#This Row],[H_mag_adj]]/20)*SIN(RADIANS(_10sept_0_20[[#This Row],[H_phase]]))</f>
        <v>9.0439643988156401E-3</v>
      </c>
      <c r="J181">
        <f>10^(_10sept_0_20[[#This Row],[V_mag_adj]]/20)*COS(RADIANS(_10sept_0_20[[#This Row],[V_phase]]))</f>
        <v>3.6854839959776869E-3</v>
      </c>
      <c r="K181">
        <f>10^(_10sept_0_20[[#This Row],[V_mag_adj]]/20)*SIN(RADIANS(_10sept_0_20[[#This Row],[V_phase]]))</f>
        <v>9.0264991597529265E-3</v>
      </c>
    </row>
    <row r="182" spans="1:11" x14ac:dyDescent="0.25">
      <c r="A182">
        <v>-1</v>
      </c>
      <c r="B182">
        <v>-0.17</v>
      </c>
      <c r="C182">
        <v>63.32</v>
      </c>
      <c r="D182">
        <v>-0.18</v>
      </c>
      <c r="E182">
        <v>63.55</v>
      </c>
      <c r="F182">
        <f>_10sept_0_20[[#This Row],[H_mag]]-40</f>
        <v>-40.17</v>
      </c>
      <c r="G182">
        <f>_10sept_0_20[[#This Row],[V_mag]]-40</f>
        <v>-40.18</v>
      </c>
      <c r="H182">
        <f>10^(_10sept_0_20[[#This Row],[H_mag_adj]]/20)*COS(RADIANS(_10sept_0_20[[#This Row],[H_phase]]))</f>
        <v>4.4030461082521883E-3</v>
      </c>
      <c r="I182">
        <f>10^(_10sept_0_20[[#This Row],[H_mag_adj]]/20)*SIN(RADIANS(_10sept_0_20[[#This Row],[H_phase]]))</f>
        <v>8.7621009356758442E-3</v>
      </c>
      <c r="J182">
        <f>10^(_10sept_0_20[[#This Row],[V_mag_adj]]/20)*COS(RADIANS(_10sept_0_20[[#This Row],[V_phase]]))</f>
        <v>4.3628116343572155E-3</v>
      </c>
      <c r="K182">
        <f>10^(_10sept_0_20[[#This Row],[V_mag_adj]]/20)*SIN(RADIANS(_10sept_0_20[[#This Row],[V_phase]]))</f>
        <v>8.7696030579901708E-3</v>
      </c>
    </row>
    <row r="183" spans="1:11" x14ac:dyDescent="0.25">
      <c r="A183">
        <v>0</v>
      </c>
      <c r="B183">
        <v>-0.12</v>
      </c>
      <c r="C183">
        <v>59.07</v>
      </c>
      <c r="D183">
        <v>-0.14000000000000001</v>
      </c>
      <c r="E183">
        <v>59.15</v>
      </c>
      <c r="F183">
        <f>_10sept_0_20[[#This Row],[H_mag]]-40</f>
        <v>-40.119999999999997</v>
      </c>
      <c r="G183">
        <f>_10sept_0_20[[#This Row],[V_mag]]-40</f>
        <v>-40.14</v>
      </c>
      <c r="H183">
        <f>10^(_10sept_0_20[[#This Row],[H_mag_adj]]/20)*COS(RADIANS(_10sept_0_20[[#This Row],[H_phase]]))</f>
        <v>5.069382498383599E-3</v>
      </c>
      <c r="I183">
        <f>10^(_10sept_0_20[[#This Row],[H_mag_adj]]/20)*SIN(RADIANS(_10sept_0_20[[#This Row],[H_phase]]))</f>
        <v>8.4602649759199927E-3</v>
      </c>
      <c r="J183">
        <f>10^(_10sept_0_20[[#This Row],[V_mag_adj]]/20)*COS(RADIANS(_10sept_0_20[[#This Row],[V_phase]]))</f>
        <v>5.0459327260991673E-3</v>
      </c>
      <c r="K183">
        <f>10^(_10sept_0_20[[#This Row],[V_mag_adj]]/20)*SIN(RADIANS(_10sept_0_20[[#This Row],[V_phase]]))</f>
        <v>8.447860590102451E-3</v>
      </c>
    </row>
    <row r="184" spans="1:11" x14ac:dyDescent="0.25">
      <c r="A184">
        <v>1</v>
      </c>
      <c r="B184">
        <v>-0.09</v>
      </c>
      <c r="C184">
        <v>54.69</v>
      </c>
      <c r="D184">
        <v>-0.11</v>
      </c>
      <c r="E184">
        <v>54.38</v>
      </c>
      <c r="F184">
        <f>_10sept_0_20[[#This Row],[H_mag]]-40</f>
        <v>-40.090000000000003</v>
      </c>
      <c r="G184">
        <f>_10sept_0_20[[#This Row],[V_mag]]-40</f>
        <v>-40.11</v>
      </c>
      <c r="H184">
        <f>10^(_10sept_0_20[[#This Row],[H_mag_adj]]/20)*COS(RADIANS(_10sept_0_20[[#This Row],[H_phase]]))</f>
        <v>5.7204195517617101E-3</v>
      </c>
      <c r="I184">
        <f>10^(_10sept_0_20[[#This Row],[H_mag_adj]]/20)*SIN(RADIANS(_10sept_0_20[[#This Row],[H_phase]]))</f>
        <v>8.0762490484563472E-3</v>
      </c>
      <c r="J184">
        <f>10^(_10sept_0_20[[#This Row],[V_mag_adj]]/20)*COS(RADIANS(_10sept_0_20[[#This Row],[V_phase]]))</f>
        <v>5.7507754157887997E-3</v>
      </c>
      <c r="K184">
        <f>10^(_10sept_0_20[[#This Row],[V_mag_adj]]/20)*SIN(RADIANS(_10sept_0_20[[#This Row],[V_phase]]))</f>
        <v>8.0266771386980369E-3</v>
      </c>
    </row>
    <row r="185" spans="1:11" x14ac:dyDescent="0.25">
      <c r="A185">
        <v>2</v>
      </c>
      <c r="B185">
        <v>-0.06</v>
      </c>
      <c r="C185">
        <v>49.77</v>
      </c>
      <c r="D185">
        <v>-0.08</v>
      </c>
      <c r="E185">
        <v>49.79</v>
      </c>
      <c r="F185">
        <f>_10sept_0_20[[#This Row],[H_mag]]-40</f>
        <v>-40.06</v>
      </c>
      <c r="G185">
        <f>_10sept_0_20[[#This Row],[V_mag]]-40</f>
        <v>-40.08</v>
      </c>
      <c r="H185">
        <f>10^(_10sept_0_20[[#This Row],[H_mag_adj]]/20)*COS(RADIANS(_10sept_0_20[[#This Row],[H_phase]]))</f>
        <v>6.414114699854455E-3</v>
      </c>
      <c r="I185">
        <f>10^(_10sept_0_20[[#This Row],[H_mag_adj]]/20)*SIN(RADIANS(_10sept_0_20[[#This Row],[H_phase]]))</f>
        <v>7.5820235544498196E-3</v>
      </c>
      <c r="J185">
        <f>10^(_10sept_0_20[[#This Row],[V_mag_adj]]/20)*COS(RADIANS(_10sept_0_20[[#This Row],[V_phase]]))</f>
        <v>6.396721717162086E-3</v>
      </c>
      <c r="K185">
        <f>10^(_10sept_0_20[[#This Row],[V_mag_adj]]/20)*SIN(RADIANS(_10sept_0_20[[#This Row],[V_phase]]))</f>
        <v>7.566818722236265E-3</v>
      </c>
    </row>
    <row r="186" spans="1:11" x14ac:dyDescent="0.25">
      <c r="A186">
        <v>3</v>
      </c>
      <c r="B186">
        <v>-0.04</v>
      </c>
      <c r="C186">
        <v>44.53</v>
      </c>
      <c r="D186">
        <v>-0.05</v>
      </c>
      <c r="E186">
        <v>44.43</v>
      </c>
      <c r="F186">
        <f>_10sept_0_20[[#This Row],[H_mag]]-40</f>
        <v>-40.04</v>
      </c>
      <c r="G186">
        <f>_10sept_0_20[[#This Row],[V_mag]]-40</f>
        <v>-40.049999999999997</v>
      </c>
      <c r="H186">
        <f>10^(_10sept_0_20[[#This Row],[H_mag_adj]]/20)*COS(RADIANS(_10sept_0_20[[#This Row],[H_phase]]))</f>
        <v>7.0960795466889709E-3</v>
      </c>
      <c r="I186">
        <f>10^(_10sept_0_20[[#This Row],[H_mag_adj]]/20)*SIN(RADIANS(_10sept_0_20[[#This Row],[H_phase]]))</f>
        <v>6.9806052428381307E-3</v>
      </c>
      <c r="J186">
        <f>10^(_10sept_0_20[[#This Row],[V_mag_adj]]/20)*COS(RADIANS(_10sept_0_20[[#This Row],[V_phase]]))</f>
        <v>7.1000732184206021E-3</v>
      </c>
      <c r="K186">
        <f>10^(_10sept_0_20[[#This Row],[V_mag_adj]]/20)*SIN(RADIANS(_10sept_0_20[[#This Row],[V_phase]]))</f>
        <v>6.9601917903718965E-3</v>
      </c>
    </row>
    <row r="187" spans="1:11" x14ac:dyDescent="0.25">
      <c r="A187">
        <v>4</v>
      </c>
      <c r="B187">
        <v>-0.03</v>
      </c>
      <c r="C187">
        <v>38.65</v>
      </c>
      <c r="D187">
        <v>-0.04</v>
      </c>
      <c r="E187">
        <v>38.770000000000003</v>
      </c>
      <c r="F187">
        <f>_10sept_0_20[[#This Row],[H_mag]]-40</f>
        <v>-40.03</v>
      </c>
      <c r="G187">
        <f>_10sept_0_20[[#This Row],[V_mag]]-40</f>
        <v>-40.04</v>
      </c>
      <c r="H187">
        <f>10^(_10sept_0_20[[#This Row],[H_mag_adj]]/20)*COS(RADIANS(_10sept_0_20[[#This Row],[H_phase]]))</f>
        <v>7.7828299549333709E-3</v>
      </c>
      <c r="I187">
        <f>10^(_10sept_0_20[[#This Row],[H_mag_adj]]/20)*SIN(RADIANS(_10sept_0_20[[#This Row],[H_phase]]))</f>
        <v>6.2240792680271261E-3</v>
      </c>
      <c r="J187">
        <f>10^(_10sept_0_20[[#This Row],[V_mag_adj]]/20)*COS(RADIANS(_10sept_0_20[[#This Row],[V_phase]]))</f>
        <v>7.7608370744290112E-3</v>
      </c>
      <c r="K187">
        <f>10^(_10sept_0_20[[#This Row],[V_mag_adj]]/20)*SIN(RADIANS(_10sept_0_20[[#This Row],[V_phase]]))</f>
        <v>6.2331855734804572E-3</v>
      </c>
    </row>
    <row r="188" spans="1:11" x14ac:dyDescent="0.25">
      <c r="A188">
        <v>5</v>
      </c>
      <c r="B188">
        <v>-0.02</v>
      </c>
      <c r="C188">
        <v>32.700000000000003</v>
      </c>
      <c r="D188">
        <v>-0.03</v>
      </c>
      <c r="E188">
        <v>33.299999999999997</v>
      </c>
      <c r="F188">
        <f>_10sept_0_20[[#This Row],[H_mag]]-40</f>
        <v>-40.020000000000003</v>
      </c>
      <c r="G188">
        <f>_10sept_0_20[[#This Row],[V_mag]]-40</f>
        <v>-40.03</v>
      </c>
      <c r="H188">
        <f>10^(_10sept_0_20[[#This Row],[H_mag_adj]]/20)*COS(RADIANS(_10sept_0_20[[#This Row],[H_phase]]))</f>
        <v>8.3957536085419778E-3</v>
      </c>
      <c r="I188">
        <f>10^(_10sept_0_20[[#This Row],[H_mag_adj]]/20)*SIN(RADIANS(_10sept_0_20[[#This Row],[H_phase]]))</f>
        <v>5.3899780222007249E-3</v>
      </c>
      <c r="J188">
        <f>10^(_10sept_0_20[[#This Row],[V_mag_adj]]/20)*COS(RADIANS(_10sept_0_20[[#This Row],[V_phase]]))</f>
        <v>8.3292556456350132E-3</v>
      </c>
      <c r="K188">
        <f>10^(_10sept_0_20[[#This Row],[V_mag_adj]]/20)*SIN(RADIANS(_10sept_0_20[[#This Row],[V_phase]]))</f>
        <v>5.4712983131749012E-3</v>
      </c>
    </row>
    <row r="189" spans="1:11" x14ac:dyDescent="0.25">
      <c r="A189">
        <v>6</v>
      </c>
      <c r="B189">
        <v>0</v>
      </c>
      <c r="C189">
        <v>26.88</v>
      </c>
      <c r="D189">
        <v>-0.02</v>
      </c>
      <c r="E189">
        <v>27.05</v>
      </c>
      <c r="F189">
        <f>_10sept_0_20[[#This Row],[H_mag]]-40</f>
        <v>-40</v>
      </c>
      <c r="G189">
        <f>_10sept_0_20[[#This Row],[V_mag]]-40</f>
        <v>-40.020000000000003</v>
      </c>
      <c r="H189">
        <f>10^(_10sept_0_20[[#This Row],[H_mag_adj]]/20)*COS(RADIANS(_10sept_0_20[[#This Row],[H_phase]]))</f>
        <v>8.9195540477715086E-3</v>
      </c>
      <c r="I189">
        <f>10^(_10sept_0_20[[#This Row],[H_mag_adj]]/20)*SIN(RADIANS(_10sept_0_20[[#This Row],[H_phase]]))</f>
        <v>4.5212338569115074E-3</v>
      </c>
      <c r="J189">
        <f>10^(_10sept_0_20[[#This Row],[V_mag_adj]]/20)*COS(RADIANS(_10sept_0_20[[#This Row],[V_phase]]))</f>
        <v>8.8856165735178745E-3</v>
      </c>
      <c r="K189">
        <f>10^(_10sept_0_20[[#This Row],[V_mag_adj]]/20)*SIN(RADIANS(_10sept_0_20[[#This Row],[V_phase]]))</f>
        <v>4.5372193955744485E-3</v>
      </c>
    </row>
    <row r="190" spans="1:11" x14ac:dyDescent="0.25">
      <c r="A190">
        <v>7</v>
      </c>
      <c r="B190">
        <v>0</v>
      </c>
      <c r="C190">
        <v>20.28</v>
      </c>
      <c r="D190">
        <v>-0.01</v>
      </c>
      <c r="E190">
        <v>20.47</v>
      </c>
      <c r="F190">
        <f>_10sept_0_20[[#This Row],[H_mag]]-40</f>
        <v>-40</v>
      </c>
      <c r="G190">
        <f>_10sept_0_20[[#This Row],[V_mag]]-40</f>
        <v>-40.01</v>
      </c>
      <c r="H190">
        <f>10^(_10sept_0_20[[#This Row],[H_mag_adj]]/20)*COS(RADIANS(_10sept_0_20[[#This Row],[H_phase]]))</f>
        <v>9.3800998085822752E-3</v>
      </c>
      <c r="I190">
        <f>10^(_10sept_0_20[[#This Row],[H_mag_adj]]/20)*SIN(RADIANS(_10sept_0_20[[#This Row],[H_phase]]))</f>
        <v>3.4660824544483597E-3</v>
      </c>
      <c r="J190">
        <f>10^(_10sept_0_20[[#This Row],[V_mag_adj]]/20)*COS(RADIANS(_10sept_0_20[[#This Row],[V_phase]]))</f>
        <v>9.3577745497730094E-3</v>
      </c>
      <c r="K190">
        <f>10^(_10sept_0_20[[#This Row],[V_mag_adj]]/20)*SIN(RADIANS(_10sept_0_20[[#This Row],[V_phase]]))</f>
        <v>3.4931449809413742E-3</v>
      </c>
    </row>
    <row r="191" spans="1:11" x14ac:dyDescent="0.25">
      <c r="A191">
        <v>8</v>
      </c>
      <c r="B191">
        <v>-0.01</v>
      </c>
      <c r="C191">
        <v>13.03</v>
      </c>
      <c r="D191">
        <v>-0.03</v>
      </c>
      <c r="E191">
        <v>13.39</v>
      </c>
      <c r="F191">
        <f>_10sept_0_20[[#This Row],[H_mag]]-40</f>
        <v>-40.01</v>
      </c>
      <c r="G191">
        <f>_10sept_0_20[[#This Row],[V_mag]]-40</f>
        <v>-40.03</v>
      </c>
      <c r="H191">
        <f>10^(_10sept_0_20[[#This Row],[H_mag_adj]]/20)*COS(RADIANS(_10sept_0_20[[#This Row],[H_phase]]))</f>
        <v>9.7313114331954199E-3</v>
      </c>
      <c r="I191">
        <f>10^(_10sept_0_20[[#This Row],[H_mag_adj]]/20)*SIN(RADIANS(_10sept_0_20[[#This Row],[H_phase]]))</f>
        <v>2.2520178001995163E-3</v>
      </c>
      <c r="J191">
        <f>10^(_10sept_0_20[[#This Row],[V_mag_adj]]/20)*COS(RADIANS(_10sept_0_20[[#This Row],[V_phase]]))</f>
        <v>9.6946211834844226E-3</v>
      </c>
      <c r="K191">
        <f>10^(_10sept_0_20[[#This Row],[V_mag_adj]]/20)*SIN(RADIANS(_10sept_0_20[[#This Row],[V_phase]]))</f>
        <v>2.3077965575042272E-3</v>
      </c>
    </row>
    <row r="192" spans="1:11" x14ac:dyDescent="0.25">
      <c r="A192">
        <v>9</v>
      </c>
      <c r="B192">
        <v>-0.04</v>
      </c>
      <c r="C192">
        <v>6.65</v>
      </c>
      <c r="D192">
        <v>-0.05</v>
      </c>
      <c r="E192">
        <v>6.7</v>
      </c>
      <c r="F192">
        <f>_10sept_0_20[[#This Row],[H_mag]]-40</f>
        <v>-40.04</v>
      </c>
      <c r="G192">
        <f>_10sept_0_20[[#This Row],[V_mag]]-40</f>
        <v>-40.049999999999997</v>
      </c>
      <c r="H192">
        <f>10^(_10sept_0_20[[#This Row],[H_mag_adj]]/20)*COS(RADIANS(_10sept_0_20[[#This Row],[H_phase]]))</f>
        <v>9.8870841508885733E-3</v>
      </c>
      <c r="I192">
        <f>10^(_10sept_0_20[[#This Row],[H_mag_adj]]/20)*SIN(RADIANS(_10sept_0_20[[#This Row],[H_phase]]))</f>
        <v>1.1527191689759916E-3</v>
      </c>
      <c r="J192">
        <f>10^(_10sept_0_20[[#This Row],[V_mag_adj]]/20)*COS(RADIANS(_10sept_0_20[[#This Row],[V_phase]]))</f>
        <v>9.8746992345804096E-3</v>
      </c>
      <c r="K192">
        <f>10^(_10sept_0_20[[#This Row],[V_mag_adj]]/20)*SIN(RADIANS(_10sept_0_20[[#This Row],[V_phase]]))</f>
        <v>1.1600105569652892E-3</v>
      </c>
    </row>
    <row r="193" spans="1:11" x14ac:dyDescent="0.25">
      <c r="A193">
        <v>10</v>
      </c>
      <c r="B193">
        <v>-0.08</v>
      </c>
      <c r="C193">
        <v>-0.36</v>
      </c>
      <c r="D193">
        <v>-0.09</v>
      </c>
      <c r="E193">
        <v>-0.71</v>
      </c>
      <c r="F193">
        <f>_10sept_0_20[[#This Row],[H_mag]]-40</f>
        <v>-40.08</v>
      </c>
      <c r="G193">
        <f>_10sept_0_20[[#This Row],[V_mag]]-40</f>
        <v>-40.090000000000003</v>
      </c>
      <c r="H193">
        <f>10^(_10sept_0_20[[#This Row],[H_mag_adj]]/20)*COS(RADIANS(_10sept_0_20[[#This Row],[H_phase]]))</f>
        <v>9.9081238671846275E-3</v>
      </c>
      <c r="I193">
        <f>10^(_10sept_0_20[[#This Row],[H_mag_adj]]/20)*SIN(RADIANS(_10sept_0_20[[#This Row],[H_phase]]))</f>
        <v>-6.2255397554360274E-5</v>
      </c>
      <c r="J193">
        <f>10^(_10sept_0_20[[#This Row],[V_mag_adj]]/20)*COS(RADIANS(_10sept_0_20[[#This Row],[V_phase]]))</f>
        <v>9.8961587746734525E-3</v>
      </c>
      <c r="K193">
        <f>10^(_10sept_0_20[[#This Row],[V_mag_adj]]/20)*SIN(RADIANS(_10sept_0_20[[#This Row],[V_phase]]))</f>
        <v>-1.2263787067355589E-4</v>
      </c>
    </row>
    <row r="194" spans="1:11" x14ac:dyDescent="0.25">
      <c r="A194">
        <v>11</v>
      </c>
      <c r="B194">
        <v>-0.12</v>
      </c>
      <c r="C194">
        <v>-7.75</v>
      </c>
      <c r="D194">
        <v>-0.13</v>
      </c>
      <c r="E194">
        <v>-8.16</v>
      </c>
      <c r="F194">
        <f>_10sept_0_20[[#This Row],[H_mag]]-40</f>
        <v>-40.119999999999997</v>
      </c>
      <c r="G194">
        <f>_10sept_0_20[[#This Row],[V_mag]]-40</f>
        <v>-40.130000000000003</v>
      </c>
      <c r="H194">
        <f>10^(_10sept_0_20[[#This Row],[H_mag_adj]]/20)*COS(RADIANS(_10sept_0_20[[#This Row],[H_phase]]))</f>
        <v>9.7727070760424174E-3</v>
      </c>
      <c r="I194">
        <f>10^(_10sept_0_20[[#This Row],[H_mag_adj]]/20)*SIN(RADIANS(_10sept_0_20[[#This Row],[H_phase]]))</f>
        <v>-1.330007061472577E-3</v>
      </c>
      <c r="J194">
        <f>10^(_10sept_0_20[[#This Row],[V_mag_adj]]/20)*COS(RADIANS(_10sept_0_20[[#This Row],[V_phase]]))</f>
        <v>9.7517060840230253E-3</v>
      </c>
      <c r="K194">
        <f>10^(_10sept_0_20[[#This Row],[V_mag_adj]]/20)*SIN(RADIANS(_10sept_0_20[[#This Row],[V_phase]]))</f>
        <v>-1.398293665642941E-3</v>
      </c>
    </row>
    <row r="195" spans="1:11" x14ac:dyDescent="0.25">
      <c r="A195">
        <v>12</v>
      </c>
      <c r="B195">
        <v>-0.19</v>
      </c>
      <c r="C195">
        <v>-15.66</v>
      </c>
      <c r="D195">
        <v>-0.19</v>
      </c>
      <c r="E195">
        <v>-16.23</v>
      </c>
      <c r="F195">
        <f>_10sept_0_20[[#This Row],[H_mag]]-40</f>
        <v>-40.19</v>
      </c>
      <c r="G195">
        <f>_10sept_0_20[[#This Row],[V_mag]]-40</f>
        <v>-40.19</v>
      </c>
      <c r="H195">
        <f>10^(_10sept_0_20[[#This Row],[H_mag_adj]]/20)*COS(RADIANS(_10sept_0_20[[#This Row],[H_phase]]))</f>
        <v>9.4204653923211056E-3</v>
      </c>
      <c r="I195">
        <f>10^(_10sept_0_20[[#This Row],[H_mag_adj]]/20)*SIN(RADIANS(_10sept_0_20[[#This Row],[H_phase]]))</f>
        <v>-2.640878437483373E-3</v>
      </c>
      <c r="J195">
        <f>10^(_10sept_0_20[[#This Row],[V_mag_adj]]/20)*COS(RADIANS(_10sept_0_20[[#This Row],[V_phase]]))</f>
        <v>9.393727203247158E-3</v>
      </c>
      <c r="K195">
        <f>10^(_10sept_0_20[[#This Row],[V_mag_adj]]/20)*SIN(RADIANS(_10sept_0_20[[#This Row],[V_phase]]))</f>
        <v>-2.734464547303291E-3</v>
      </c>
    </row>
    <row r="196" spans="1:11" x14ac:dyDescent="0.25">
      <c r="A196">
        <v>13</v>
      </c>
      <c r="B196">
        <v>-0.22</v>
      </c>
      <c r="C196">
        <v>-26.22</v>
      </c>
      <c r="D196">
        <v>-0.23</v>
      </c>
      <c r="E196">
        <v>-26.46</v>
      </c>
      <c r="F196">
        <f>_10sept_0_20[[#This Row],[H_mag]]-40</f>
        <v>-40.22</v>
      </c>
      <c r="G196">
        <f>_10sept_0_20[[#This Row],[V_mag]]-40</f>
        <v>-40.229999999999997</v>
      </c>
      <c r="H196">
        <f>10^(_10sept_0_20[[#This Row],[H_mag_adj]]/20)*COS(RADIANS(_10sept_0_20[[#This Row],[H_phase]]))</f>
        <v>8.7466729934019844E-3</v>
      </c>
      <c r="I196">
        <f>10^(_10sept_0_20[[#This Row],[H_mag_adj]]/20)*SIN(RADIANS(_10sept_0_20[[#This Row],[H_phase]]))</f>
        <v>-4.3076897418593552E-3</v>
      </c>
      <c r="J196">
        <f>10^(_10sept_0_20[[#This Row],[V_mag_adj]]/20)*COS(RADIANS(_10sept_0_20[[#This Row],[V_phase]]))</f>
        <v>8.7185089685918055E-3</v>
      </c>
      <c r="K196">
        <f>10^(_10sept_0_20[[#This Row],[V_mag_adj]]/20)*SIN(RADIANS(_10sept_0_20[[#This Row],[V_phase]]))</f>
        <v>-4.3392911511759488E-3</v>
      </c>
    </row>
    <row r="197" spans="1:11" x14ac:dyDescent="0.25">
      <c r="A197">
        <v>14</v>
      </c>
      <c r="B197">
        <v>-0.28999999999999998</v>
      </c>
      <c r="C197">
        <v>-34.909999999999997</v>
      </c>
      <c r="D197">
        <v>-0.28999999999999998</v>
      </c>
      <c r="E197">
        <v>-34.99</v>
      </c>
      <c r="F197">
        <f>_10sept_0_20[[#This Row],[H_mag]]-40</f>
        <v>-40.29</v>
      </c>
      <c r="G197">
        <f>_10sept_0_20[[#This Row],[V_mag]]-40</f>
        <v>-40.29</v>
      </c>
      <c r="H197">
        <f>10^(_10sept_0_20[[#This Row],[H_mag_adj]]/20)*COS(RADIANS(_10sept_0_20[[#This Row],[H_phase]]))</f>
        <v>7.9312455328939234E-3</v>
      </c>
      <c r="I197">
        <f>10^(_10sept_0_20[[#This Row],[H_mag_adj]]/20)*SIN(RADIANS(_10sept_0_20[[#This Row],[H_phase]]))</f>
        <v>-5.5349716992686964E-3</v>
      </c>
      <c r="J197">
        <f>10^(_10sept_0_20[[#This Row],[V_mag_adj]]/20)*COS(RADIANS(_10sept_0_20[[#This Row],[V_phase]]))</f>
        <v>7.9235095258079757E-3</v>
      </c>
      <c r="K197">
        <f>10^(_10sept_0_20[[#This Row],[V_mag_adj]]/20)*SIN(RADIANS(_10sept_0_20[[#This Row],[V_phase]]))</f>
        <v>-5.5460404081818125E-3</v>
      </c>
    </row>
    <row r="198" spans="1:11" x14ac:dyDescent="0.25">
      <c r="A198">
        <v>15</v>
      </c>
      <c r="B198">
        <v>-0.4</v>
      </c>
      <c r="C198">
        <v>-43.31</v>
      </c>
      <c r="D198">
        <v>-0.4</v>
      </c>
      <c r="E198">
        <v>-43.42</v>
      </c>
      <c r="F198">
        <f>_10sept_0_20[[#This Row],[H_mag]]-40</f>
        <v>-40.4</v>
      </c>
      <c r="G198">
        <f>_10sept_0_20[[#This Row],[V_mag]]-40</f>
        <v>-40.4</v>
      </c>
      <c r="H198">
        <f>10^(_10sept_0_20[[#This Row],[H_mag_adj]]/20)*COS(RADIANS(_10sept_0_20[[#This Row],[H_phase]]))</f>
        <v>6.9490326669476203E-3</v>
      </c>
      <c r="I198">
        <f>10^(_10sept_0_20[[#This Row],[H_mag_adj]]/20)*SIN(RADIANS(_10sept_0_20[[#This Row],[H_phase]]))</f>
        <v>-6.5507273587965612E-3</v>
      </c>
      <c r="J198">
        <f>10^(_10sept_0_20[[#This Row],[V_mag_adj]]/20)*COS(RADIANS(_10sept_0_20[[#This Row],[V_phase]]))</f>
        <v>6.9364433743699522E-3</v>
      </c>
      <c r="K198">
        <f>10^(_10sept_0_20[[#This Row],[V_mag_adj]]/20)*SIN(RADIANS(_10sept_0_20[[#This Row],[V_phase]]))</f>
        <v>-6.5640564630227022E-3</v>
      </c>
    </row>
    <row r="199" spans="1:11" x14ac:dyDescent="0.25">
      <c r="A199">
        <v>16</v>
      </c>
      <c r="B199">
        <v>-0.53</v>
      </c>
      <c r="C199">
        <v>-50.79</v>
      </c>
      <c r="D199">
        <v>-0.53</v>
      </c>
      <c r="E199">
        <v>-51.2</v>
      </c>
      <c r="F199">
        <f>_10sept_0_20[[#This Row],[H_mag]]-40</f>
        <v>-40.53</v>
      </c>
      <c r="G199">
        <f>_10sept_0_20[[#This Row],[V_mag]]-40</f>
        <v>-40.53</v>
      </c>
      <c r="H199">
        <f>10^(_10sept_0_20[[#This Row],[H_mag_adj]]/20)*COS(RADIANS(_10sept_0_20[[#This Row],[H_phase]]))</f>
        <v>5.9474409076383941E-3</v>
      </c>
      <c r="I199">
        <f>10^(_10sept_0_20[[#This Row],[H_mag_adj]]/20)*SIN(RADIANS(_10sept_0_20[[#This Row],[H_phase]]))</f>
        <v>-7.2896850160506172E-3</v>
      </c>
      <c r="J199">
        <f>10^(_10sept_0_20[[#This Row],[V_mag_adj]]/20)*COS(RADIANS(_10sept_0_20[[#This Row],[V_phase]]))</f>
        <v>5.8951251885483143E-3</v>
      </c>
      <c r="K199">
        <f>10^(_10sept_0_20[[#This Row],[V_mag_adj]]/20)*SIN(RADIANS(_10sept_0_20[[#This Row],[V_phase]]))</f>
        <v>-7.3320570097638151E-3</v>
      </c>
    </row>
    <row r="200" spans="1:11" x14ac:dyDescent="0.25">
      <c r="A200">
        <v>17</v>
      </c>
      <c r="B200">
        <v>-0.64</v>
      </c>
      <c r="C200">
        <v>-58.73</v>
      </c>
      <c r="D200">
        <v>-0.65</v>
      </c>
      <c r="E200">
        <v>-58.5</v>
      </c>
      <c r="F200">
        <f>_10sept_0_20[[#This Row],[H_mag]]-40</f>
        <v>-40.64</v>
      </c>
      <c r="G200">
        <f>_10sept_0_20[[#This Row],[V_mag]]-40</f>
        <v>-40.65</v>
      </c>
      <c r="H200">
        <f>10^(_10sept_0_20[[#This Row],[H_mag_adj]]/20)*COS(RADIANS(_10sept_0_20[[#This Row],[H_phase]]))</f>
        <v>4.8220011247537917E-3</v>
      </c>
      <c r="I200">
        <f>10^(_10sept_0_20[[#This Row],[H_mag_adj]]/20)*SIN(RADIANS(_10sept_0_20[[#This Row],[H_phase]]))</f>
        <v>-7.9401612029964524E-3</v>
      </c>
      <c r="J200">
        <f>10^(_10sept_0_20[[#This Row],[V_mag_adj]]/20)*COS(RADIANS(_10sept_0_20[[#This Row],[V_phase]]))</f>
        <v>4.8482510679506178E-3</v>
      </c>
      <c r="K200">
        <f>10^(_10sept_0_20[[#This Row],[V_mag_adj]]/20)*SIN(RADIANS(_10sept_0_20[[#This Row],[V_phase]]))</f>
        <v>-7.9116266848591708E-3</v>
      </c>
    </row>
    <row r="201" spans="1:11" x14ac:dyDescent="0.25">
      <c r="A201">
        <v>18</v>
      </c>
      <c r="B201">
        <v>-0.76</v>
      </c>
      <c r="C201">
        <v>-67.78</v>
      </c>
      <c r="D201">
        <v>-0.77</v>
      </c>
      <c r="E201">
        <v>-67.81</v>
      </c>
      <c r="F201">
        <f>_10sept_0_20[[#This Row],[H_mag]]-40</f>
        <v>-40.76</v>
      </c>
      <c r="G201">
        <f>_10sept_0_20[[#This Row],[V_mag]]-40</f>
        <v>-40.770000000000003</v>
      </c>
      <c r="H201">
        <f>10^(_10sept_0_20[[#This Row],[H_mag_adj]]/20)*COS(RADIANS(_10sept_0_20[[#This Row],[H_phase]]))</f>
        <v>3.4648156290980879E-3</v>
      </c>
      <c r="I201">
        <f>10^(_10sept_0_20[[#This Row],[H_mag_adj]]/20)*SIN(RADIANS(_10sept_0_20[[#This Row],[H_phase]]))</f>
        <v>-8.481807077993302E-3</v>
      </c>
      <c r="J201">
        <f>10^(_10sept_0_20[[#This Row],[V_mag_adj]]/20)*COS(RADIANS(_10sept_0_20[[#This Row],[V_phase]]))</f>
        <v>3.4563924800911586E-3</v>
      </c>
      <c r="K201">
        <f>10^(_10sept_0_20[[#This Row],[V_mag_adj]]/20)*SIN(RADIANS(_10sept_0_20[[#This Row],[V_phase]]))</f>
        <v>-8.4738585801426621E-3</v>
      </c>
    </row>
    <row r="202" spans="1:11" x14ac:dyDescent="0.25">
      <c r="A202">
        <v>19</v>
      </c>
      <c r="B202">
        <v>-0.88</v>
      </c>
      <c r="C202">
        <v>-76.86</v>
      </c>
      <c r="D202">
        <v>-0.9</v>
      </c>
      <c r="E202">
        <v>-76.89</v>
      </c>
      <c r="F202">
        <f>_10sept_0_20[[#This Row],[H_mag]]-40</f>
        <v>-40.880000000000003</v>
      </c>
      <c r="G202">
        <f>_10sept_0_20[[#This Row],[V_mag]]-40</f>
        <v>-40.9</v>
      </c>
      <c r="H202">
        <f>10^(_10sept_0_20[[#This Row],[H_mag_adj]]/20)*COS(RADIANS(_10sept_0_20[[#This Row],[H_phase]]))</f>
        <v>2.0542773337974304E-3</v>
      </c>
      <c r="I202">
        <f>10^(_10sept_0_20[[#This Row],[H_mag_adj]]/20)*SIN(RADIANS(_10sept_0_20[[#This Row],[H_phase]]))</f>
        <v>-8.7998966909677602E-3</v>
      </c>
      <c r="J202">
        <f>10^(_10sept_0_20[[#This Row],[V_mag_adj]]/20)*COS(RADIANS(_10sept_0_20[[#This Row],[V_phase]]))</f>
        <v>2.0449553283886862E-3</v>
      </c>
      <c r="K202">
        <f>10^(_10sept_0_20[[#This Row],[V_mag_adj]]/20)*SIN(RADIANS(_10sept_0_20[[#This Row],[V_phase]]))</f>
        <v>-8.7807294299109707E-3</v>
      </c>
    </row>
    <row r="203" spans="1:11" x14ac:dyDescent="0.25">
      <c r="A203">
        <v>20</v>
      </c>
      <c r="B203">
        <v>-1</v>
      </c>
      <c r="C203">
        <v>-86.47</v>
      </c>
      <c r="D203">
        <v>-1.03</v>
      </c>
      <c r="E203">
        <v>-86.42</v>
      </c>
      <c r="F203">
        <f>_10sept_0_20[[#This Row],[H_mag]]-40</f>
        <v>-41</v>
      </c>
      <c r="G203">
        <f>_10sept_0_20[[#This Row],[V_mag]]-40</f>
        <v>-41.03</v>
      </c>
      <c r="H203">
        <f>10^(_10sept_0_20[[#This Row],[H_mag_adj]]/20)*COS(RADIANS(_10sept_0_20[[#This Row],[H_phase]]))</f>
        <v>5.4875348141413568E-4</v>
      </c>
      <c r="I203">
        <f>10^(_10sept_0_20[[#This Row],[H_mag_adj]]/20)*SIN(RADIANS(_10sept_0_20[[#This Row],[H_phase]]))</f>
        <v>-8.8955996475259622E-3</v>
      </c>
      <c r="J203">
        <f>10^(_10sept_0_20[[#This Row],[V_mag_adj]]/20)*COS(RADIANS(_10sept_0_20[[#This Row],[V_phase]]))</f>
        <v>5.5459732354119762E-4</v>
      </c>
      <c r="K203">
        <f>10^(_10sept_0_20[[#This Row],[V_mag_adj]]/20)*SIN(RADIANS(_10sept_0_20[[#This Row],[V_phase]]))</f>
        <v>-8.8644477307148906E-3</v>
      </c>
    </row>
    <row r="204" spans="1:11" x14ac:dyDescent="0.25">
      <c r="A204">
        <v>21</v>
      </c>
      <c r="B204">
        <v>-1.1200000000000001</v>
      </c>
      <c r="C204">
        <v>-96.42</v>
      </c>
      <c r="D204">
        <v>-1.1499999999999999</v>
      </c>
      <c r="E204">
        <v>-96.05</v>
      </c>
      <c r="F204">
        <f>_10sept_0_20[[#This Row],[H_mag]]-40</f>
        <v>-41.12</v>
      </c>
      <c r="G204">
        <f>_10sept_0_20[[#This Row],[V_mag]]-40</f>
        <v>-41.15</v>
      </c>
      <c r="H204">
        <f>10^(_10sept_0_20[[#This Row],[H_mag_adj]]/20)*COS(RADIANS(_10sept_0_20[[#This Row],[H_phase]]))</f>
        <v>-9.8288619871729141E-4</v>
      </c>
      <c r="I204">
        <f>10^(_10sept_0_20[[#This Row],[H_mag_adj]]/20)*SIN(RADIANS(_10sept_0_20[[#This Row],[H_phase]]))</f>
        <v>-8.7351012146363368E-3</v>
      </c>
      <c r="J204">
        <f>10^(_10sept_0_20[[#This Row],[V_mag_adj]]/20)*COS(RADIANS(_10sept_0_20[[#This Row],[V_phase]]))</f>
        <v>-9.2326292381192431E-4</v>
      </c>
      <c r="K204">
        <f>10^(_10sept_0_20[[#This Row],[V_mag_adj]]/20)*SIN(RADIANS(_10sept_0_20[[#This Row],[V_phase]]))</f>
        <v>-8.7111270516332176E-3</v>
      </c>
    </row>
    <row r="205" spans="1:11" x14ac:dyDescent="0.25">
      <c r="A205">
        <v>22</v>
      </c>
      <c r="B205">
        <v>-1.22</v>
      </c>
      <c r="C205">
        <v>-106.37</v>
      </c>
      <c r="D205">
        <v>-1.24</v>
      </c>
      <c r="E205">
        <v>-106.25</v>
      </c>
      <c r="F205">
        <f>_10sept_0_20[[#This Row],[H_mag]]-40</f>
        <v>-41.22</v>
      </c>
      <c r="G205">
        <f>_10sept_0_20[[#This Row],[V_mag]]-40</f>
        <v>-41.24</v>
      </c>
      <c r="H205">
        <f>10^(_10sept_0_20[[#This Row],[H_mag_adj]]/20)*COS(RADIANS(_10sept_0_20[[#This Row],[H_phase]]))</f>
        <v>-2.4490704491254419E-3</v>
      </c>
      <c r="I205">
        <f>10^(_10sept_0_20[[#This Row],[H_mag_adj]]/20)*SIN(RADIANS(_10sept_0_20[[#This Row],[H_phase]]))</f>
        <v>-8.3373423044615265E-3</v>
      </c>
      <c r="J205">
        <f>10^(_10sept_0_20[[#This Row],[V_mag_adj]]/20)*COS(RADIANS(_10sept_0_20[[#This Row],[V_phase]]))</f>
        <v>-2.4260108689588091E-3</v>
      </c>
      <c r="K205">
        <f>10^(_10sept_0_20[[#This Row],[V_mag_adj]]/20)*SIN(RADIANS(_10sept_0_20[[#This Row],[V_phase]]))</f>
        <v>-8.3232662257982648E-3</v>
      </c>
    </row>
    <row r="206" spans="1:11" x14ac:dyDescent="0.25">
      <c r="A206">
        <v>23</v>
      </c>
      <c r="B206">
        <v>-1.31</v>
      </c>
      <c r="C206">
        <v>-116.45</v>
      </c>
      <c r="D206">
        <v>-1.32</v>
      </c>
      <c r="E206">
        <v>-116.62</v>
      </c>
      <c r="F206">
        <f>_10sept_0_20[[#This Row],[H_mag]]-40</f>
        <v>-41.31</v>
      </c>
      <c r="G206">
        <f>_10sept_0_20[[#This Row],[V_mag]]-40</f>
        <v>-41.32</v>
      </c>
      <c r="H206">
        <f>10^(_10sept_0_20[[#This Row],[H_mag_adj]]/20)*COS(RADIANS(_10sept_0_20[[#This Row],[H_phase]]))</f>
        <v>-3.8305969858793646E-3</v>
      </c>
      <c r="I206">
        <f>10^(_10sept_0_20[[#This Row],[H_mag_adj]]/20)*SIN(RADIANS(_10sept_0_20[[#This Row],[H_phase]]))</f>
        <v>-7.6998087143509957E-3</v>
      </c>
      <c r="J206">
        <f>10^(_10sept_0_20[[#This Row],[V_mag_adj]]/20)*COS(RADIANS(_10sept_0_20[[#This Row],[V_phase]]))</f>
        <v>-3.8489920158331923E-3</v>
      </c>
      <c r="K206">
        <f>10^(_10sept_0_20[[#This Row],[V_mag_adj]]/20)*SIN(RADIANS(_10sept_0_20[[#This Row],[V_phase]]))</f>
        <v>-7.6795627137853598E-3</v>
      </c>
    </row>
    <row r="207" spans="1:11" x14ac:dyDescent="0.25">
      <c r="A207">
        <v>24</v>
      </c>
      <c r="B207">
        <v>-1.36</v>
      </c>
      <c r="C207">
        <v>-126.71</v>
      </c>
      <c r="D207">
        <v>-1.37</v>
      </c>
      <c r="E207">
        <v>-126.56</v>
      </c>
      <c r="F207">
        <f>_10sept_0_20[[#This Row],[H_mag]]-40</f>
        <v>-41.36</v>
      </c>
      <c r="G207">
        <f>_10sept_0_20[[#This Row],[V_mag]]-40</f>
        <v>-41.37</v>
      </c>
      <c r="H207">
        <f>10^(_10sept_0_20[[#This Row],[H_mag_adj]]/20)*COS(RADIANS(_10sept_0_20[[#This Row],[H_phase]]))</f>
        <v>-5.1112901700591448E-3</v>
      </c>
      <c r="I207">
        <f>10^(_10sept_0_20[[#This Row],[H_mag_adj]]/20)*SIN(RADIANS(_10sept_0_20[[#This Row],[H_phase]]))</f>
        <v>-6.854824661929609E-3</v>
      </c>
      <c r="J207">
        <f>10^(_10sept_0_20[[#This Row],[V_mag_adj]]/20)*COS(RADIANS(_10sept_0_20[[#This Row],[V_phase]]))</f>
        <v>-5.0874662505315657E-3</v>
      </c>
      <c r="K207">
        <f>10^(_10sept_0_20[[#This Row],[V_mag_adj]]/20)*SIN(RADIANS(_10sept_0_20[[#This Row],[V_phase]]))</f>
        <v>-6.8602797446721672E-3</v>
      </c>
    </row>
    <row r="208" spans="1:11" x14ac:dyDescent="0.25">
      <c r="A208">
        <v>25</v>
      </c>
      <c r="B208">
        <v>-1.4</v>
      </c>
      <c r="C208">
        <v>-137.37</v>
      </c>
      <c r="D208">
        <v>-1.42</v>
      </c>
      <c r="E208">
        <v>-137.16999999999999</v>
      </c>
      <c r="F208">
        <f>_10sept_0_20[[#This Row],[H_mag]]-40</f>
        <v>-41.4</v>
      </c>
      <c r="G208">
        <f>_10sept_0_20[[#This Row],[V_mag]]-40</f>
        <v>-41.42</v>
      </c>
      <c r="H208">
        <f>10^(_10sept_0_20[[#This Row],[H_mag_adj]]/20)*COS(RADIANS(_10sept_0_20[[#This Row],[H_phase]]))</f>
        <v>-6.2621849174096106E-3</v>
      </c>
      <c r="I208">
        <f>10^(_10sept_0_20[[#This Row],[H_mag_adj]]/20)*SIN(RADIANS(_10sept_0_20[[#This Row],[H_phase]]))</f>
        <v>-5.7644285118012041E-3</v>
      </c>
      <c r="J208">
        <f>10^(_10sept_0_20[[#This Row],[V_mag_adj]]/20)*COS(RADIANS(_10sept_0_20[[#This Row],[V_phase]]))</f>
        <v>-6.2276688960177821E-3</v>
      </c>
      <c r="K208">
        <f>10^(_10sept_0_20[[#This Row],[V_mag_adj]]/20)*SIN(RADIANS(_10sept_0_20[[#This Row],[V_phase]]))</f>
        <v>-5.7729444861233997E-3</v>
      </c>
    </row>
    <row r="209" spans="1:11" x14ac:dyDescent="0.25">
      <c r="A209">
        <v>26</v>
      </c>
      <c r="B209">
        <v>-1.4</v>
      </c>
      <c r="C209">
        <v>-148.55000000000001</v>
      </c>
      <c r="D209">
        <v>-1.43</v>
      </c>
      <c r="E209">
        <v>-148.55000000000001</v>
      </c>
      <c r="F209">
        <f>_10sept_0_20[[#This Row],[H_mag]]-40</f>
        <v>-41.4</v>
      </c>
      <c r="G209">
        <f>_10sept_0_20[[#This Row],[V_mag]]-40</f>
        <v>-41.43</v>
      </c>
      <c r="H209">
        <f>10^(_10sept_0_20[[#This Row],[H_mag_adj]]/20)*COS(RADIANS(_10sept_0_20[[#This Row],[H_phase]]))</f>
        <v>-7.2610229041918575E-3</v>
      </c>
      <c r="I209">
        <f>10^(_10sept_0_20[[#This Row],[H_mag_adj]]/20)*SIN(RADIANS(_10sept_0_20[[#This Row],[H_phase]]))</f>
        <v>-4.4408492872760599E-3</v>
      </c>
      <c r="J209">
        <f>10^(_10sept_0_20[[#This Row],[V_mag_adj]]/20)*COS(RADIANS(_10sept_0_20[[#This Row],[V_phase]]))</f>
        <v>-7.2359874790785912E-3</v>
      </c>
      <c r="K209">
        <f>10^(_10sept_0_20[[#This Row],[V_mag_adj]]/20)*SIN(RADIANS(_10sept_0_20[[#This Row],[V_phase]]))</f>
        <v>-4.4255375947999604E-3</v>
      </c>
    </row>
    <row r="210" spans="1:11" x14ac:dyDescent="0.25">
      <c r="A210">
        <v>27</v>
      </c>
      <c r="B210">
        <v>-1.38</v>
      </c>
      <c r="C210">
        <v>-159.27000000000001</v>
      </c>
      <c r="D210">
        <v>-1.4</v>
      </c>
      <c r="E210">
        <v>-159.66</v>
      </c>
      <c r="F210">
        <f>_10sept_0_20[[#This Row],[H_mag]]-40</f>
        <v>-41.38</v>
      </c>
      <c r="G210">
        <f>_10sept_0_20[[#This Row],[V_mag]]-40</f>
        <v>-41.4</v>
      </c>
      <c r="H210">
        <f>10^(_10sept_0_20[[#This Row],[H_mag_adj]]/20)*COS(RADIANS(_10sept_0_20[[#This Row],[H_phase]]))</f>
        <v>-7.9786940906129301E-3</v>
      </c>
      <c r="I210">
        <f>10^(_10sept_0_20[[#This Row],[H_mag_adj]]/20)*SIN(RADIANS(_10sept_0_20[[#This Row],[H_phase]]))</f>
        <v>-3.0196723435003173E-3</v>
      </c>
      <c r="J210">
        <f>10^(_10sept_0_20[[#This Row],[V_mag_adj]]/20)*COS(RADIANS(_10sept_0_20[[#This Row],[V_phase]]))</f>
        <v>-7.9806660193917529E-3</v>
      </c>
      <c r="K210">
        <f>10^(_10sept_0_20[[#This Row],[V_mag_adj]]/20)*SIN(RADIANS(_10sept_0_20[[#This Row],[V_phase]]))</f>
        <v>-2.958473575076317E-3</v>
      </c>
    </row>
    <row r="211" spans="1:11" x14ac:dyDescent="0.25">
      <c r="A211">
        <v>28</v>
      </c>
      <c r="B211">
        <v>-1.34</v>
      </c>
      <c r="C211">
        <v>-170.94</v>
      </c>
      <c r="D211">
        <v>-1.34</v>
      </c>
      <c r="E211">
        <v>-170.67</v>
      </c>
      <c r="F211">
        <f>_10sept_0_20[[#This Row],[H_mag]]-40</f>
        <v>-41.34</v>
      </c>
      <c r="G211">
        <f>_10sept_0_20[[#This Row],[V_mag]]-40</f>
        <v>-41.34</v>
      </c>
      <c r="H211">
        <f>10^(_10sept_0_20[[#This Row],[H_mag_adj]]/20)*COS(RADIANS(_10sept_0_20[[#This Row],[H_phase]]))</f>
        <v>-8.4634542502582573E-3</v>
      </c>
      <c r="I211">
        <f>10^(_10sept_0_20[[#This Row],[H_mag_adj]]/20)*SIN(RADIANS(_10sept_0_20[[#This Row],[H_phase]]))</f>
        <v>-1.34956621530652E-3</v>
      </c>
      <c r="J211">
        <f>10^(_10sept_0_20[[#This Row],[V_mag_adj]]/20)*COS(RADIANS(_10sept_0_20[[#This Row],[V_phase]]))</f>
        <v>-8.4570006206951664E-3</v>
      </c>
      <c r="K211">
        <f>10^(_10sept_0_20[[#This Row],[V_mag_adj]]/20)*SIN(RADIANS(_10sept_0_20[[#This Row],[V_phase]]))</f>
        <v>-1.3894341716227166E-3</v>
      </c>
    </row>
    <row r="212" spans="1:11" x14ac:dyDescent="0.25">
      <c r="A212">
        <v>29</v>
      </c>
      <c r="B212">
        <v>-1.25</v>
      </c>
      <c r="C212">
        <v>178.13</v>
      </c>
      <c r="D212">
        <v>-1.28</v>
      </c>
      <c r="E212">
        <v>178.16</v>
      </c>
      <c r="F212">
        <f>_10sept_0_20[[#This Row],[H_mag]]-40</f>
        <v>-41.25</v>
      </c>
      <c r="G212">
        <f>_10sept_0_20[[#This Row],[V_mag]]-40</f>
        <v>-41.28</v>
      </c>
      <c r="H212">
        <f>10^(_10sept_0_20[[#This Row],[H_mag_adj]]/20)*COS(RADIANS(_10sept_0_20[[#This Row],[H_phase]]))</f>
        <v>-8.6550314449014773E-3</v>
      </c>
      <c r="I212">
        <f>10^(_10sept_0_20[[#This Row],[H_mag_adj]]/20)*SIN(RADIANS(_10sept_0_20[[#This Row],[H_phase]]))</f>
        <v>2.8258029126627444E-4</v>
      </c>
      <c r="J212">
        <f>10^(_10sept_0_20[[#This Row],[V_mag_adj]]/20)*COS(RADIANS(_10sept_0_20[[#This Row],[V_phase]]))</f>
        <v>-8.6253358562641304E-3</v>
      </c>
      <c r="K212">
        <f>10^(_10sept_0_20[[#This Row],[V_mag_adj]]/20)*SIN(RADIANS(_10sept_0_20[[#This Row],[V_phase]]))</f>
        <v>2.770897999622547E-4</v>
      </c>
    </row>
    <row r="213" spans="1:11" x14ac:dyDescent="0.25">
      <c r="A213">
        <v>30</v>
      </c>
      <c r="B213">
        <v>-1.17</v>
      </c>
      <c r="C213">
        <v>166.7</v>
      </c>
      <c r="D213">
        <v>-1.17</v>
      </c>
      <c r="E213">
        <v>166.49</v>
      </c>
      <c r="F213">
        <f>_10sept_0_20[[#This Row],[H_mag]]-40</f>
        <v>-41.17</v>
      </c>
      <c r="G213">
        <f>_10sept_0_20[[#This Row],[V_mag]]-40</f>
        <v>-41.17</v>
      </c>
      <c r="H213">
        <f>10^(_10sept_0_20[[#This Row],[H_mag_adj]]/20)*COS(RADIANS(_10sept_0_20[[#This Row],[H_phase]]))</f>
        <v>-8.505359444824185E-3</v>
      </c>
      <c r="I213">
        <f>10^(_10sept_0_20[[#This Row],[H_mag_adj]]/20)*SIN(RADIANS(_10sept_0_20[[#This Row],[H_phase]]))</f>
        <v>2.0105817745391507E-3</v>
      </c>
      <c r="J213">
        <f>10^(_10sept_0_20[[#This Row],[V_mag_adj]]/20)*COS(RADIANS(_10sept_0_20[[#This Row],[V_phase]]))</f>
        <v>-8.4979331653812166E-3</v>
      </c>
      <c r="K213">
        <f>10^(_10sept_0_20[[#This Row],[V_mag_adj]]/20)*SIN(RADIANS(_10sept_0_20[[#This Row],[V_phase]]))</f>
        <v>2.0417419705934816E-3</v>
      </c>
    </row>
    <row r="214" spans="1:11" x14ac:dyDescent="0.25">
      <c r="A214">
        <v>31</v>
      </c>
      <c r="B214">
        <v>-1.06</v>
      </c>
      <c r="C214">
        <v>154.9</v>
      </c>
      <c r="D214">
        <v>-1.07</v>
      </c>
      <c r="E214">
        <v>154.88999999999999</v>
      </c>
      <c r="F214">
        <f>_10sept_0_20[[#This Row],[H_mag]]-40</f>
        <v>-41.06</v>
      </c>
      <c r="G214">
        <f>_10sept_0_20[[#This Row],[V_mag]]-40</f>
        <v>-41.07</v>
      </c>
      <c r="H214">
        <f>10^(_10sept_0_20[[#This Row],[H_mag_adj]]/20)*COS(RADIANS(_10sept_0_20[[#This Row],[H_phase]]))</f>
        <v>-8.0153307978052188E-3</v>
      </c>
      <c r="I214">
        <f>10^(_10sept_0_20[[#This Row],[H_mag_adj]]/20)*SIN(RADIANS(_10sept_0_20[[#This Row],[H_phase]]))</f>
        <v>3.7546553075317422E-3</v>
      </c>
      <c r="J214">
        <f>10^(_10sept_0_20[[#This Row],[V_mag_adj]]/20)*COS(RADIANS(_10sept_0_20[[#This Row],[V_phase]]))</f>
        <v>-8.0054534383302949E-3</v>
      </c>
      <c r="K214">
        <f>10^(_10sept_0_20[[#This Row],[V_mag_adj]]/20)*SIN(RADIANS(_10sept_0_20[[#This Row],[V_phase]]))</f>
        <v>3.7517323605980356E-3</v>
      </c>
    </row>
    <row r="215" spans="1:11" x14ac:dyDescent="0.25">
      <c r="A215">
        <v>32</v>
      </c>
      <c r="B215">
        <v>-0.95</v>
      </c>
      <c r="C215">
        <v>143.11000000000001</v>
      </c>
      <c r="D215">
        <v>-0.97</v>
      </c>
      <c r="E215">
        <v>142.76</v>
      </c>
      <c r="F215">
        <f>_10sept_0_20[[#This Row],[H_mag]]-40</f>
        <v>-40.950000000000003</v>
      </c>
      <c r="G215">
        <f>_10sept_0_20[[#This Row],[V_mag]]-40</f>
        <v>-40.97</v>
      </c>
      <c r="H215">
        <f>10^(_10sept_0_20[[#This Row],[H_mag_adj]]/20)*COS(RADIANS(_10sept_0_20[[#This Row],[H_phase]]))</f>
        <v>-7.1692820304563596E-3</v>
      </c>
      <c r="I215">
        <f>10^(_10sept_0_20[[#This Row],[H_mag_adj]]/20)*SIN(RADIANS(_10sept_0_20[[#This Row],[H_phase]]))</f>
        <v>5.3808928056909965E-3</v>
      </c>
      <c r="J215">
        <f>10^(_10sept_0_20[[#This Row],[V_mag_adj]]/20)*COS(RADIANS(_10sept_0_20[[#This Row],[V_phase]]))</f>
        <v>-7.1198654834708861E-3</v>
      </c>
      <c r="K215">
        <f>10^(_10sept_0_20[[#This Row],[V_mag_adj]]/20)*SIN(RADIANS(_10sept_0_20[[#This Row],[V_phase]]))</f>
        <v>5.4121105862669477E-3</v>
      </c>
    </row>
    <row r="216" spans="1:11" x14ac:dyDescent="0.25">
      <c r="A216">
        <v>33</v>
      </c>
      <c r="B216">
        <v>-0.86</v>
      </c>
      <c r="C216">
        <v>131.35</v>
      </c>
      <c r="D216">
        <v>-0.87</v>
      </c>
      <c r="E216">
        <v>131.56</v>
      </c>
      <c r="F216">
        <f>_10sept_0_20[[#This Row],[H_mag]]-40</f>
        <v>-40.86</v>
      </c>
      <c r="G216">
        <f>_10sept_0_20[[#This Row],[V_mag]]-40</f>
        <v>-40.869999999999997</v>
      </c>
      <c r="H216">
        <f>10^(_10sept_0_20[[#This Row],[H_mag_adj]]/20)*COS(RADIANS(_10sept_0_20[[#This Row],[H_phase]]))</f>
        <v>-5.9837859939758696E-3</v>
      </c>
      <c r="I216">
        <f>10^(_10sept_0_20[[#This Row],[H_mag_adj]]/20)*SIN(RADIANS(_10sept_0_20[[#This Row],[H_phase]]))</f>
        <v>6.7992249272457502E-3</v>
      </c>
      <c r="J216">
        <f>10^(_10sept_0_20[[#This Row],[V_mag_adj]]/20)*COS(RADIANS(_10sept_0_20[[#This Row],[V_phase]]))</f>
        <v>-6.001752455196345E-3</v>
      </c>
      <c r="K216">
        <f>10^(_10sept_0_20[[#This Row],[V_mag_adj]]/20)*SIN(RADIANS(_10sept_0_20[[#This Row],[V_phase]]))</f>
        <v>6.7694494813111388E-3</v>
      </c>
    </row>
    <row r="217" spans="1:11" x14ac:dyDescent="0.25">
      <c r="A217">
        <v>34</v>
      </c>
      <c r="B217">
        <v>-0.78</v>
      </c>
      <c r="C217">
        <v>119.51</v>
      </c>
      <c r="D217">
        <v>-0.8</v>
      </c>
      <c r="E217">
        <v>119.73</v>
      </c>
      <c r="F217">
        <f>_10sept_0_20[[#This Row],[H_mag]]-40</f>
        <v>-40.78</v>
      </c>
      <c r="G217">
        <f>_10sept_0_20[[#This Row],[V_mag]]-40</f>
        <v>-40.799999999999997</v>
      </c>
      <c r="H217">
        <f>10^(_10sept_0_20[[#This Row],[H_mag_adj]]/20)*COS(RADIANS(_10sept_0_20[[#This Row],[H_phase]]))</f>
        <v>-4.5026974888111417E-3</v>
      </c>
      <c r="I217">
        <f>10^(_10sept_0_20[[#This Row],[H_mag_adj]]/20)*SIN(RADIANS(_10sept_0_20[[#This Row],[H_phase]]))</f>
        <v>7.9552509166825429E-3</v>
      </c>
      <c r="J217">
        <f>10^(_10sept_0_20[[#This Row],[V_mag_adj]]/20)*COS(RADIANS(_10sept_0_20[[#This Row],[V_phase]]))</f>
        <v>-4.5227840976408244E-3</v>
      </c>
      <c r="K217">
        <f>10^(_10sept_0_20[[#This Row],[V_mag_adj]]/20)*SIN(RADIANS(_10sept_0_20[[#This Row],[V_phase]]))</f>
        <v>7.919646527238082E-3</v>
      </c>
    </row>
    <row r="218" spans="1:11" x14ac:dyDescent="0.25">
      <c r="A218">
        <v>35</v>
      </c>
      <c r="B218">
        <v>-0.75</v>
      </c>
      <c r="C218">
        <v>107.4</v>
      </c>
      <c r="D218">
        <v>-0.76</v>
      </c>
      <c r="E218">
        <v>107.62</v>
      </c>
      <c r="F218">
        <f>_10sept_0_20[[#This Row],[H_mag]]-40</f>
        <v>-40.75</v>
      </c>
      <c r="G218">
        <f>_10sept_0_20[[#This Row],[V_mag]]-40</f>
        <v>-40.76</v>
      </c>
      <c r="H218">
        <f>10^(_10sept_0_20[[#This Row],[H_mag_adj]]/20)*COS(RADIANS(_10sept_0_20[[#This Row],[H_phase]]))</f>
        <v>-2.7430292243640253E-3</v>
      </c>
      <c r="I218">
        <f>10^(_10sept_0_20[[#This Row],[H_mag_adj]]/20)*SIN(RADIANS(_10sept_0_20[[#This Row],[H_phase]]))</f>
        <v>8.7530168992641759E-3</v>
      </c>
      <c r="J218">
        <f>10^(_10sept_0_20[[#This Row],[V_mag_adj]]/20)*COS(RADIANS(_10sept_0_20[[#This Row],[V_phase]]))</f>
        <v>-2.7734232328101051E-3</v>
      </c>
      <c r="K218">
        <f>10^(_10sept_0_20[[#This Row],[V_mag_adj]]/20)*SIN(RADIANS(_10sept_0_20[[#This Row],[V_phase]]))</f>
        <v>8.7323606329359066E-3</v>
      </c>
    </row>
    <row r="219" spans="1:11" x14ac:dyDescent="0.25">
      <c r="A219">
        <v>36</v>
      </c>
      <c r="B219">
        <v>-0.75</v>
      </c>
      <c r="C219">
        <v>94.96</v>
      </c>
      <c r="D219">
        <v>-0.77</v>
      </c>
      <c r="E219">
        <v>95.31</v>
      </c>
      <c r="F219">
        <f>_10sept_0_20[[#This Row],[H_mag]]-40</f>
        <v>-40.75</v>
      </c>
      <c r="G219">
        <f>_10sept_0_20[[#This Row],[V_mag]]-40</f>
        <v>-40.770000000000003</v>
      </c>
      <c r="H219">
        <f>10^(_10sept_0_20[[#This Row],[H_mag_adj]]/20)*COS(RADIANS(_10sept_0_20[[#This Row],[H_phase]]))</f>
        <v>-7.9307903451060165E-4</v>
      </c>
      <c r="I219">
        <f>10^(_10sept_0_20[[#This Row],[H_mag_adj]]/20)*SIN(RADIANS(_10sept_0_20[[#This Row],[H_phase]]))</f>
        <v>9.1384101357697388E-3</v>
      </c>
      <c r="J219">
        <f>10^(_10sept_0_20[[#This Row],[V_mag_adj]]/20)*COS(RADIANS(_10sept_0_20[[#This Row],[V_phase]]))</f>
        <v>-8.4693487457406836E-4</v>
      </c>
      <c r="K219">
        <f>10^(_10sept_0_20[[#This Row],[V_mag_adj]]/20)*SIN(RADIANS(_10sept_0_20[[#This Row],[V_phase]]))</f>
        <v>9.1123887938848579E-3</v>
      </c>
    </row>
    <row r="220" spans="1:11" x14ac:dyDescent="0.25">
      <c r="A220">
        <v>37</v>
      </c>
      <c r="B220">
        <v>-0.77</v>
      </c>
      <c r="C220">
        <v>82.88</v>
      </c>
      <c r="D220">
        <v>-0.78</v>
      </c>
      <c r="E220">
        <v>83.37</v>
      </c>
      <c r="F220">
        <f>_10sept_0_20[[#This Row],[H_mag]]-40</f>
        <v>-40.770000000000003</v>
      </c>
      <c r="G220">
        <f>_10sept_0_20[[#This Row],[V_mag]]-40</f>
        <v>-40.78</v>
      </c>
      <c r="H220">
        <f>10^(_10sept_0_20[[#This Row],[H_mag_adj]]/20)*COS(RADIANS(_10sept_0_20[[#This Row],[H_phase]]))</f>
        <v>1.1343289791327896E-3</v>
      </c>
      <c r="I220">
        <f>10^(_10sept_0_20[[#This Row],[H_mag_adj]]/20)*SIN(RADIANS(_10sept_0_20[[#This Row],[H_phase]]))</f>
        <v>9.081091673350054E-3</v>
      </c>
      <c r="J220">
        <f>10^(_10sept_0_20[[#This Row],[V_mag_adj]]/20)*COS(RADIANS(_10sept_0_20[[#This Row],[V_phase]]))</f>
        <v>1.0554101336874395E-3</v>
      </c>
      <c r="K220">
        <f>10^(_10sept_0_20[[#This Row],[V_mag_adj]]/20)*SIN(RADIANS(_10sept_0_20[[#This Row],[V_phase]]))</f>
        <v>9.080000620750775E-3</v>
      </c>
    </row>
    <row r="221" spans="1:11" x14ac:dyDescent="0.25">
      <c r="A221">
        <v>38</v>
      </c>
      <c r="B221">
        <v>-0.8</v>
      </c>
      <c r="C221">
        <v>70.760000000000005</v>
      </c>
      <c r="D221">
        <v>-0.83</v>
      </c>
      <c r="E221">
        <v>70.97</v>
      </c>
      <c r="F221">
        <f>_10sept_0_20[[#This Row],[H_mag]]-40</f>
        <v>-40.799999999999997</v>
      </c>
      <c r="G221">
        <f>_10sept_0_20[[#This Row],[V_mag]]-40</f>
        <v>-40.83</v>
      </c>
      <c r="H221">
        <f>10^(_10sept_0_20[[#This Row],[H_mag_adj]]/20)*COS(RADIANS(_10sept_0_20[[#This Row],[H_phase]]))</f>
        <v>3.0053116129701725E-3</v>
      </c>
      <c r="I221">
        <f>10^(_10sept_0_20[[#This Row],[H_mag_adj]]/20)*SIN(RADIANS(_10sept_0_20[[#This Row],[H_phase]]))</f>
        <v>8.6107188561242408E-3</v>
      </c>
      <c r="J221">
        <f>10^(_10sept_0_20[[#This Row],[V_mag_adj]]/20)*COS(RADIANS(_10sept_0_20[[#This Row],[V_phase]]))</f>
        <v>2.9634783764480154E-3</v>
      </c>
      <c r="K221">
        <f>10^(_10sept_0_20[[#This Row],[V_mag_adj]]/20)*SIN(RADIANS(_10sept_0_20[[#This Row],[V_phase]]))</f>
        <v>8.5919491892144529E-3</v>
      </c>
    </row>
    <row r="222" spans="1:11" x14ac:dyDescent="0.25">
      <c r="A222">
        <v>39</v>
      </c>
      <c r="B222">
        <v>-0.88</v>
      </c>
      <c r="C222">
        <v>57.79</v>
      </c>
      <c r="D222">
        <v>-0.89</v>
      </c>
      <c r="E222">
        <v>58.43</v>
      </c>
      <c r="F222">
        <f>_10sept_0_20[[#This Row],[H_mag]]-40</f>
        <v>-40.880000000000003</v>
      </c>
      <c r="G222">
        <f>_10sept_0_20[[#This Row],[V_mag]]-40</f>
        <v>-40.89</v>
      </c>
      <c r="H222">
        <f>10^(_10sept_0_20[[#This Row],[H_mag_adj]]/20)*COS(RADIANS(_10sept_0_20[[#This Row],[H_phase]]))</f>
        <v>4.8166681779282594E-3</v>
      </c>
      <c r="I222">
        <f>10^(_10sept_0_20[[#This Row],[H_mag_adj]]/20)*SIN(RADIANS(_10sept_0_20[[#This Row],[H_phase]]))</f>
        <v>7.6457795416551514E-3</v>
      </c>
      <c r="J222">
        <f>10^(_10sept_0_20[[#This Row],[V_mag_adj]]/20)*COS(RADIANS(_10sept_0_20[[#This Row],[V_phase]]))</f>
        <v>4.7255216979802629E-3</v>
      </c>
      <c r="K222">
        <f>10^(_10sept_0_20[[#This Row],[V_mag_adj]]/20)*SIN(RADIANS(_10sept_0_20[[#This Row],[V_phase]]))</f>
        <v>7.6902453201443191E-3</v>
      </c>
    </row>
    <row r="223" spans="1:11" x14ac:dyDescent="0.25">
      <c r="A223">
        <v>40</v>
      </c>
      <c r="B223">
        <v>-0.96</v>
      </c>
      <c r="C223">
        <v>45.09</v>
      </c>
      <c r="D223">
        <v>-0.98</v>
      </c>
      <c r="E223">
        <v>45.39</v>
      </c>
      <c r="F223">
        <f>_10sept_0_20[[#This Row],[H_mag]]-40</f>
        <v>-40.96</v>
      </c>
      <c r="G223">
        <f>_10sept_0_20[[#This Row],[V_mag]]-40</f>
        <v>-40.98</v>
      </c>
      <c r="H223">
        <f>10^(_10sept_0_20[[#This Row],[H_mag_adj]]/20)*COS(RADIANS(_10sept_0_20[[#This Row],[H_phase]]))</f>
        <v>6.3212321647604253E-3</v>
      </c>
      <c r="I223">
        <f>10^(_10sept_0_20[[#This Row],[H_mag_adj]]/20)*SIN(RADIANS(_10sept_0_20[[#This Row],[H_phase]]))</f>
        <v>6.3411221607824345E-3</v>
      </c>
      <c r="J223">
        <f>10^(_10sept_0_20[[#This Row],[V_mag_adj]]/20)*COS(RADIANS(_10sept_0_20[[#This Row],[V_phase]]))</f>
        <v>6.2734817595563475E-3</v>
      </c>
      <c r="K223">
        <f>10^(_10sept_0_20[[#This Row],[V_mag_adj]]/20)*SIN(RADIANS(_10sept_0_20[[#This Row],[V_phase]]))</f>
        <v>6.3594728821901149E-3</v>
      </c>
    </row>
    <row r="224" spans="1:11" x14ac:dyDescent="0.25">
      <c r="A224">
        <v>41</v>
      </c>
      <c r="B224">
        <v>-1.07</v>
      </c>
      <c r="C224">
        <v>31.6</v>
      </c>
      <c r="D224">
        <v>-1.08</v>
      </c>
      <c r="E224">
        <v>32.33</v>
      </c>
      <c r="F224">
        <f>_10sept_0_20[[#This Row],[H_mag]]-40</f>
        <v>-41.07</v>
      </c>
      <c r="G224">
        <f>_10sept_0_20[[#This Row],[V_mag]]-40</f>
        <v>-41.08</v>
      </c>
      <c r="H224">
        <f>10^(_10sept_0_20[[#This Row],[H_mag_adj]]/20)*COS(RADIANS(_10sept_0_20[[#This Row],[H_phase]]))</f>
        <v>7.5300937140768487E-3</v>
      </c>
      <c r="I224">
        <f>10^(_10sept_0_20[[#This Row],[H_mag_adj]]/20)*SIN(RADIANS(_10sept_0_20[[#This Row],[H_phase]]))</f>
        <v>4.6325445616910363E-3</v>
      </c>
      <c r="J224">
        <f>10^(_10sept_0_20[[#This Row],[V_mag_adj]]/20)*COS(RADIANS(_10sept_0_20[[#This Row],[V_phase]]))</f>
        <v>7.4618655959961871E-3</v>
      </c>
      <c r="K224">
        <f>10^(_10sept_0_20[[#This Row],[V_mag_adj]]/20)*SIN(RADIANS(_10sept_0_20[[#This Row],[V_phase]]))</f>
        <v>4.7226658657599646E-3</v>
      </c>
    </row>
    <row r="225" spans="1:11" x14ac:dyDescent="0.25">
      <c r="A225">
        <v>42</v>
      </c>
      <c r="B225">
        <v>-1.18</v>
      </c>
      <c r="C225">
        <v>17.91</v>
      </c>
      <c r="D225">
        <v>-1.19</v>
      </c>
      <c r="E225">
        <v>18.34</v>
      </c>
      <c r="F225">
        <f>_10sept_0_20[[#This Row],[H_mag]]-40</f>
        <v>-41.18</v>
      </c>
      <c r="G225">
        <f>_10sept_0_20[[#This Row],[V_mag]]-40</f>
        <v>-41.19</v>
      </c>
      <c r="H225">
        <f>10^(_10sept_0_20[[#This Row],[H_mag_adj]]/20)*COS(RADIANS(_10sept_0_20[[#This Row],[H_phase]]))</f>
        <v>8.3066782670805465E-3</v>
      </c>
      <c r="I225">
        <f>10^(_10sept_0_20[[#This Row],[H_mag_adj]]/20)*SIN(RADIANS(_10sept_0_20[[#This Row],[H_phase]]))</f>
        <v>2.684585101976244E-3</v>
      </c>
      <c r="J225">
        <f>10^(_10sept_0_20[[#This Row],[V_mag_adj]]/20)*COS(RADIANS(_10sept_0_20[[#This Row],[V_phase]]))</f>
        <v>8.276762478149945E-3</v>
      </c>
      <c r="K225">
        <f>10^(_10sept_0_20[[#This Row],[V_mag_adj]]/20)*SIN(RADIANS(_10sept_0_20[[#This Row],[V_phase]]))</f>
        <v>2.743689226991153E-3</v>
      </c>
    </row>
    <row r="226" spans="1:11" x14ac:dyDescent="0.25">
      <c r="A226">
        <v>43</v>
      </c>
      <c r="B226">
        <v>-1.29</v>
      </c>
      <c r="C226">
        <v>4.34</v>
      </c>
      <c r="D226">
        <v>-1.31</v>
      </c>
      <c r="E226">
        <v>3.69</v>
      </c>
      <c r="F226">
        <f>_10sept_0_20[[#This Row],[H_mag]]-40</f>
        <v>-41.29</v>
      </c>
      <c r="G226">
        <f>_10sept_0_20[[#This Row],[V_mag]]-40</f>
        <v>-41.31</v>
      </c>
      <c r="H226">
        <f>10^(_10sept_0_20[[#This Row],[H_mag_adj]]/20)*COS(RADIANS(_10sept_0_20[[#This Row],[H_phase]]))</f>
        <v>8.5951387427513331E-3</v>
      </c>
      <c r="I226">
        <f>10^(_10sept_0_20[[#This Row],[H_mag_adj]]/20)*SIN(RADIANS(_10sept_0_20[[#This Row],[H_phase]]))</f>
        <v>6.523065096449023E-4</v>
      </c>
      <c r="J226">
        <f>10^(_10sept_0_20[[#This Row],[V_mag_adj]]/20)*COS(RADIANS(_10sept_0_20[[#This Row],[V_phase]]))</f>
        <v>8.582201653643368E-3</v>
      </c>
      <c r="K226">
        <f>10^(_10sept_0_20[[#This Row],[V_mag_adj]]/20)*SIN(RADIANS(_10sept_0_20[[#This Row],[V_phase]]))</f>
        <v>5.5348196178796338E-4</v>
      </c>
    </row>
    <row r="227" spans="1:11" x14ac:dyDescent="0.25">
      <c r="A227">
        <v>44</v>
      </c>
      <c r="B227">
        <v>-1.41</v>
      </c>
      <c r="C227">
        <v>-8.66</v>
      </c>
      <c r="D227">
        <v>-1.42</v>
      </c>
      <c r="E227">
        <v>-9.8000000000000007</v>
      </c>
      <c r="F227">
        <f>_10sept_0_20[[#This Row],[H_mag]]-40</f>
        <v>-41.41</v>
      </c>
      <c r="G227">
        <f>_10sept_0_20[[#This Row],[V_mag]]-40</f>
        <v>-41.42</v>
      </c>
      <c r="H227">
        <f>10^(_10sept_0_20[[#This Row],[H_mag_adj]]/20)*COS(RADIANS(_10sept_0_20[[#This Row],[H_phase]]))</f>
        <v>8.4046624296670175E-3</v>
      </c>
      <c r="I227">
        <f>10^(_10sept_0_20[[#This Row],[H_mag_adj]]/20)*SIN(RADIANS(_10sept_0_20[[#This Row],[H_phase]]))</f>
        <v>-1.2800897638684324E-3</v>
      </c>
      <c r="J227">
        <f>10^(_10sept_0_20[[#This Row],[V_mag_adj]]/20)*COS(RADIANS(_10sept_0_20[[#This Row],[V_phase]]))</f>
        <v>8.3678914733874548E-3</v>
      </c>
      <c r="K227">
        <f>10^(_10sept_0_20[[#This Row],[V_mag_adj]]/20)*SIN(RADIANS(_10sept_0_20[[#This Row],[V_phase]]))</f>
        <v>-1.4453858335750453E-3</v>
      </c>
    </row>
    <row r="228" spans="1:11" x14ac:dyDescent="0.25">
      <c r="A228">
        <v>45</v>
      </c>
      <c r="B228">
        <v>-1.53</v>
      </c>
      <c r="C228">
        <v>-22.22</v>
      </c>
      <c r="D228">
        <v>-1.52</v>
      </c>
      <c r="E228">
        <v>-22.26</v>
      </c>
      <c r="F228">
        <f>_10sept_0_20[[#This Row],[H_mag]]-40</f>
        <v>-41.53</v>
      </c>
      <c r="G228">
        <f>_10sept_0_20[[#This Row],[V_mag]]-40</f>
        <v>-41.52</v>
      </c>
      <c r="H228">
        <f>10^(_10sept_0_20[[#This Row],[H_mag_adj]]/20)*COS(RADIANS(_10sept_0_20[[#This Row],[H_phase]]))</f>
        <v>7.7622636555125732E-3</v>
      </c>
      <c r="I228">
        <f>10^(_10sept_0_20[[#This Row],[H_mag_adj]]/20)*SIN(RADIANS(_10sept_0_20[[#This Row],[H_phase]]))</f>
        <v>-3.1708823583809958E-3</v>
      </c>
      <c r="J228">
        <f>10^(_10sept_0_20[[#This Row],[V_mag_adj]]/20)*COS(RADIANS(_10sept_0_20[[#This Row],[V_phase]]))</f>
        <v>7.76898730093337E-3</v>
      </c>
      <c r="K228">
        <f>10^(_10sept_0_20[[#This Row],[V_mag_adj]]/20)*SIN(RADIANS(_10sept_0_20[[#This Row],[V_phase]]))</f>
        <v>-3.1799596246887573E-3</v>
      </c>
    </row>
    <row r="229" spans="1:11" x14ac:dyDescent="0.25">
      <c r="A229">
        <v>46</v>
      </c>
      <c r="B229">
        <v>-1.66</v>
      </c>
      <c r="C229">
        <v>-35.31</v>
      </c>
      <c r="D229">
        <v>-1.67</v>
      </c>
      <c r="E229">
        <v>-37.22</v>
      </c>
      <c r="F229">
        <f>_10sept_0_20[[#This Row],[H_mag]]-40</f>
        <v>-41.66</v>
      </c>
      <c r="G229">
        <f>_10sept_0_20[[#This Row],[V_mag]]-40</f>
        <v>-41.67</v>
      </c>
      <c r="H229">
        <f>10^(_10sept_0_20[[#This Row],[H_mag_adj]]/20)*COS(RADIANS(_10sept_0_20[[#This Row],[H_phase]]))</f>
        <v>6.7407730100768771E-3</v>
      </c>
      <c r="I229">
        <f>10^(_10sept_0_20[[#This Row],[H_mag_adj]]/20)*SIN(RADIANS(_10sept_0_20[[#This Row],[H_phase]]))</f>
        <v>-4.7744998314782749E-3</v>
      </c>
      <c r="J229">
        <f>10^(_10sept_0_20[[#This Row],[V_mag_adj]]/20)*COS(RADIANS(_10sept_0_20[[#This Row],[V_phase]]))</f>
        <v>6.5703269662611627E-3</v>
      </c>
      <c r="K229">
        <f>10^(_10sept_0_20[[#This Row],[V_mag_adj]]/20)*SIN(RADIANS(_10sept_0_20[[#This Row],[V_phase]]))</f>
        <v>-4.9907654148232082E-3</v>
      </c>
    </row>
    <row r="230" spans="1:11" x14ac:dyDescent="0.25">
      <c r="A230">
        <v>47</v>
      </c>
      <c r="B230">
        <v>-1.82</v>
      </c>
      <c r="C230">
        <v>-48.74</v>
      </c>
      <c r="D230">
        <v>-1.83</v>
      </c>
      <c r="E230">
        <v>-48.98</v>
      </c>
      <c r="F230">
        <f>_10sept_0_20[[#This Row],[H_mag]]-40</f>
        <v>-41.82</v>
      </c>
      <c r="G230">
        <f>_10sept_0_20[[#This Row],[V_mag]]-40</f>
        <v>-41.83</v>
      </c>
      <c r="H230">
        <f>10^(_10sept_0_20[[#This Row],[H_mag_adj]]/20)*COS(RADIANS(_10sept_0_20[[#This Row],[H_phase]]))</f>
        <v>5.3481018652000428E-3</v>
      </c>
      <c r="I230">
        <f>10^(_10sept_0_20[[#This Row],[H_mag_adj]]/20)*SIN(RADIANS(_10sept_0_20[[#This Row],[H_phase]]))</f>
        <v>-6.0961947290900844E-3</v>
      </c>
      <c r="J230">
        <f>10^(_10sept_0_20[[#This Row],[V_mag_adj]]/20)*COS(RADIANS(_10sept_0_20[[#This Row],[V_phase]]))</f>
        <v>5.316395089609279E-3</v>
      </c>
      <c r="K230">
        <f>10^(_10sept_0_20[[#This Row],[V_mag_adj]]/20)*SIN(RADIANS(_10sept_0_20[[#This Row],[V_phase]]))</f>
        <v>-6.1115030787416624E-3</v>
      </c>
    </row>
    <row r="231" spans="1:11" x14ac:dyDescent="0.25">
      <c r="A231">
        <v>48</v>
      </c>
      <c r="B231">
        <v>-2.0099999999999998</v>
      </c>
      <c r="C231">
        <v>-62.42</v>
      </c>
      <c r="D231">
        <v>-2.02</v>
      </c>
      <c r="E231">
        <v>-62.01</v>
      </c>
      <c r="F231">
        <f>_10sept_0_20[[#This Row],[H_mag]]-40</f>
        <v>-42.01</v>
      </c>
      <c r="G231">
        <f>_10sept_0_20[[#This Row],[V_mag]]-40</f>
        <v>-42.02</v>
      </c>
      <c r="H231">
        <f>10^(_10sept_0_20[[#This Row],[H_mag_adj]]/20)*COS(RADIANS(_10sept_0_20[[#This Row],[H_phase]]))</f>
        <v>3.6734021951422926E-3</v>
      </c>
      <c r="I231">
        <f>10^(_10sept_0_20[[#This Row],[H_mag_adj]]/20)*SIN(RADIANS(_10sept_0_20[[#This Row],[H_phase]]))</f>
        <v>-7.032548229372021E-3</v>
      </c>
      <c r="J231">
        <f>10^(_10sept_0_20[[#This Row],[V_mag_adj]]/20)*COS(RADIANS(_10sept_0_20[[#This Row],[V_phase]]))</f>
        <v>3.7193470529415626E-3</v>
      </c>
      <c r="K231">
        <f>10^(_10sept_0_20[[#This Row],[V_mag_adj]]/20)*SIN(RADIANS(_10sept_0_20[[#This Row],[V_phase]]))</f>
        <v>-6.998020675955929E-3</v>
      </c>
    </row>
    <row r="232" spans="1:11" x14ac:dyDescent="0.25">
      <c r="A232">
        <v>49</v>
      </c>
      <c r="B232">
        <v>-2.21</v>
      </c>
      <c r="C232">
        <v>-75.430000000000007</v>
      </c>
      <c r="D232">
        <v>-2.2400000000000002</v>
      </c>
      <c r="E232">
        <v>-75.239999999999995</v>
      </c>
      <c r="F232">
        <f>_10sept_0_20[[#This Row],[H_mag]]-40</f>
        <v>-42.21</v>
      </c>
      <c r="G232">
        <f>_10sept_0_20[[#This Row],[V_mag]]-40</f>
        <v>-42.24</v>
      </c>
      <c r="H232">
        <f>10^(_10sept_0_20[[#This Row],[H_mag_adj]]/20)*COS(RADIANS(_10sept_0_20[[#This Row],[H_phase]]))</f>
        <v>1.95050079014919E-3</v>
      </c>
      <c r="I232">
        <f>10^(_10sept_0_20[[#This Row],[H_mag_adj]]/20)*SIN(RADIANS(_10sept_0_20[[#This Row],[H_phase]]))</f>
        <v>-7.5041935220218781E-3</v>
      </c>
      <c r="J232">
        <f>10^(_10sept_0_20[[#This Row],[V_mag_adj]]/20)*COS(RADIANS(_10sept_0_20[[#This Row],[V_phase]]))</f>
        <v>1.9685639338629223E-3</v>
      </c>
      <c r="K232">
        <f>10^(_10sept_0_20[[#This Row],[V_mag_adj]]/20)*SIN(RADIANS(_10sept_0_20[[#This Row],[V_phase]]))</f>
        <v>-7.4718327535269234E-3</v>
      </c>
    </row>
    <row r="233" spans="1:11" x14ac:dyDescent="0.25">
      <c r="A233">
        <v>50</v>
      </c>
      <c r="B233">
        <v>-2.44</v>
      </c>
      <c r="C233">
        <v>-88.98</v>
      </c>
      <c r="D233">
        <v>-2.4900000000000002</v>
      </c>
      <c r="E233">
        <v>-88.6</v>
      </c>
      <c r="F233">
        <f>_10sept_0_20[[#This Row],[H_mag]]-40</f>
        <v>-42.44</v>
      </c>
      <c r="G233">
        <f>_10sept_0_20[[#This Row],[V_mag]]-40</f>
        <v>-42.49</v>
      </c>
      <c r="H233">
        <f>10^(_10sept_0_20[[#This Row],[H_mag_adj]]/20)*COS(RADIANS(_10sept_0_20[[#This Row],[H_phase]]))</f>
        <v>1.3441712413178209E-4</v>
      </c>
      <c r="I233">
        <f>10^(_10sept_0_20[[#This Row],[H_mag_adj]]/20)*SIN(RADIANS(_10sept_0_20[[#This Row],[H_phase]]))</f>
        <v>-7.5497257741466949E-3</v>
      </c>
      <c r="J233">
        <f>10^(_10sept_0_20[[#This Row],[V_mag_adj]]/20)*COS(RADIANS(_10sept_0_20[[#This Row],[V_phase]]))</f>
        <v>1.8342654527797581E-4</v>
      </c>
      <c r="K233">
        <f>10^(_10sept_0_20[[#This Row],[V_mag_adj]]/20)*SIN(RADIANS(_10sept_0_20[[#This Row],[V_phase]]))</f>
        <v>-7.5053394516892274E-3</v>
      </c>
    </row>
    <row r="234" spans="1:11" x14ac:dyDescent="0.25">
      <c r="A234">
        <v>51</v>
      </c>
      <c r="B234">
        <v>-2.72</v>
      </c>
      <c r="C234">
        <v>-102.88</v>
      </c>
      <c r="D234">
        <v>-2.75</v>
      </c>
      <c r="E234">
        <v>-102.99</v>
      </c>
      <c r="F234">
        <f>_10sept_0_20[[#This Row],[H_mag]]-40</f>
        <v>-42.72</v>
      </c>
      <c r="G234">
        <f>_10sept_0_20[[#This Row],[V_mag]]-40</f>
        <v>-42.75</v>
      </c>
      <c r="H234">
        <f>10^(_10sept_0_20[[#This Row],[H_mag_adj]]/20)*COS(RADIANS(_10sept_0_20[[#This Row],[H_phase]]))</f>
        <v>-1.6297810092171577E-3</v>
      </c>
      <c r="I234">
        <f>10^(_10sept_0_20[[#This Row],[H_mag_adj]]/20)*SIN(RADIANS(_10sept_0_20[[#This Row],[H_phase]]))</f>
        <v>-7.1274293964719276E-3</v>
      </c>
      <c r="J234">
        <f>10^(_10sept_0_20[[#This Row],[V_mag_adj]]/20)*COS(RADIANS(_10sept_0_20[[#This Row],[V_phase]]))</f>
        <v>-1.6377951551778624E-3</v>
      </c>
      <c r="K234">
        <f>10^(_10sept_0_20[[#This Row],[V_mag_adj]]/20)*SIN(RADIANS(_10sept_0_20[[#This Row],[V_phase]]))</f>
        <v>-7.0997233363543589E-3</v>
      </c>
    </row>
    <row r="235" spans="1:11" x14ac:dyDescent="0.25">
      <c r="A235">
        <v>52</v>
      </c>
      <c r="B235">
        <v>-3.01</v>
      </c>
      <c r="C235">
        <v>-116</v>
      </c>
      <c r="D235">
        <v>-3.04</v>
      </c>
      <c r="E235">
        <v>-116.43</v>
      </c>
      <c r="F235">
        <f>_10sept_0_20[[#This Row],[H_mag]]-40</f>
        <v>-43.01</v>
      </c>
      <c r="G235">
        <f>_10sept_0_20[[#This Row],[V_mag]]-40</f>
        <v>-43.04</v>
      </c>
      <c r="H235">
        <f>10^(_10sept_0_20[[#This Row],[H_mag_adj]]/20)*COS(RADIANS(_10sept_0_20[[#This Row],[H_phase]]))</f>
        <v>-3.0998591537299914E-3</v>
      </c>
      <c r="I235">
        <f>10^(_10sept_0_20[[#This Row],[H_mag_adj]]/20)*SIN(RADIANS(_10sept_0_20[[#This Row],[H_phase]]))</f>
        <v>-6.3556531312473456E-3</v>
      </c>
      <c r="J235">
        <f>10^(_10sept_0_20[[#This Row],[V_mag_adj]]/20)*COS(RADIANS(_10sept_0_20[[#This Row],[V_phase]]))</f>
        <v>-3.1366178255058789E-3</v>
      </c>
      <c r="K235">
        <f>10^(_10sept_0_20[[#This Row],[V_mag_adj]]/20)*SIN(RADIANS(_10sept_0_20[[#This Row],[V_phase]]))</f>
        <v>-6.3103772281657101E-3</v>
      </c>
    </row>
    <row r="236" spans="1:11" x14ac:dyDescent="0.25">
      <c r="A236">
        <v>53</v>
      </c>
      <c r="B236">
        <v>-3.3</v>
      </c>
      <c r="C236">
        <v>-129.25</v>
      </c>
      <c r="D236">
        <v>-3.33</v>
      </c>
      <c r="E236">
        <v>-129.46</v>
      </c>
      <c r="F236">
        <f>_10sept_0_20[[#This Row],[H_mag]]-40</f>
        <v>-43.3</v>
      </c>
      <c r="G236">
        <f>_10sept_0_20[[#This Row],[V_mag]]-40</f>
        <v>-43.33</v>
      </c>
      <c r="H236">
        <f>10^(_10sept_0_20[[#This Row],[H_mag_adj]]/20)*COS(RADIANS(_10sept_0_20[[#This Row],[H_phase]]))</f>
        <v>-4.3271454350092805E-3</v>
      </c>
      <c r="I236">
        <f>10^(_10sept_0_20[[#This Row],[H_mag_adj]]/20)*SIN(RADIANS(_10sept_0_20[[#This Row],[H_phase]]))</f>
        <v>-5.2961614885686887E-3</v>
      </c>
      <c r="J236">
        <f>10^(_10sept_0_20[[#This Row],[V_mag_adj]]/20)*COS(RADIANS(_10sept_0_20[[#This Row],[V_phase]]))</f>
        <v>-4.3315412931927396E-3</v>
      </c>
      <c r="K236">
        <f>10^(_10sept_0_20[[#This Row],[V_mag_adj]]/20)*SIN(RADIANS(_10sept_0_20[[#This Row],[V_phase]]))</f>
        <v>-5.2620601999255985E-3</v>
      </c>
    </row>
    <row r="237" spans="1:11" x14ac:dyDescent="0.25">
      <c r="A237">
        <v>54</v>
      </c>
      <c r="B237">
        <v>-3.63</v>
      </c>
      <c r="C237">
        <v>-143.54</v>
      </c>
      <c r="D237">
        <v>-3.63</v>
      </c>
      <c r="E237">
        <v>-143.24</v>
      </c>
      <c r="F237">
        <f>_10sept_0_20[[#This Row],[H_mag]]-40</f>
        <v>-43.63</v>
      </c>
      <c r="G237">
        <f>_10sept_0_20[[#This Row],[V_mag]]-40</f>
        <v>-43.63</v>
      </c>
      <c r="H237">
        <f>10^(_10sept_0_20[[#This Row],[H_mag_adj]]/20)*COS(RADIANS(_10sept_0_20[[#This Row],[H_phase]]))</f>
        <v>-5.2954504814267901E-3</v>
      </c>
      <c r="I237">
        <f>10^(_10sept_0_20[[#This Row],[H_mag_adj]]/20)*SIN(RADIANS(_10sept_0_20[[#This Row],[H_phase]]))</f>
        <v>-3.9127090407426934E-3</v>
      </c>
      <c r="J237">
        <f>10^(_10sept_0_20[[#This Row],[V_mag_adj]]/20)*COS(RADIANS(_10sept_0_20[[#This Row],[V_phase]]))</f>
        <v>-5.2748910896816313E-3</v>
      </c>
      <c r="K237">
        <f>10^(_10sept_0_20[[#This Row],[V_mag_adj]]/20)*SIN(RADIANS(_10sept_0_20[[#This Row],[V_phase]]))</f>
        <v>-3.9403821934870945E-3</v>
      </c>
    </row>
    <row r="238" spans="1:11" x14ac:dyDescent="0.25">
      <c r="A238">
        <v>55</v>
      </c>
      <c r="B238">
        <v>-3.95</v>
      </c>
      <c r="C238">
        <v>-157.22</v>
      </c>
      <c r="D238">
        <v>-3.98</v>
      </c>
      <c r="E238">
        <v>-157.91</v>
      </c>
      <c r="F238">
        <f>_10sept_0_20[[#This Row],[H_mag]]-40</f>
        <v>-43.95</v>
      </c>
      <c r="G238">
        <f>_10sept_0_20[[#This Row],[V_mag]]-40</f>
        <v>-43.98</v>
      </c>
      <c r="H238">
        <f>10^(_10sept_0_20[[#This Row],[H_mag_adj]]/20)*COS(RADIANS(_10sept_0_20[[#This Row],[H_phase]]))</f>
        <v>-5.8510007042338859E-3</v>
      </c>
      <c r="I238">
        <f>10^(_10sept_0_20[[#This Row],[H_mag_adj]]/20)*SIN(RADIANS(_10sept_0_20[[#This Row],[H_phase]]))</f>
        <v>-2.457131293114063E-3</v>
      </c>
      <c r="J238">
        <f>10^(_10sept_0_20[[#This Row],[V_mag_adj]]/20)*COS(RADIANS(_10sept_0_20[[#This Row],[V_phase]]))</f>
        <v>-5.8598920426702296E-3</v>
      </c>
      <c r="K238">
        <f>10^(_10sept_0_20[[#This Row],[V_mag_adj]]/20)*SIN(RADIANS(_10sept_0_20[[#This Row],[V_phase]]))</f>
        <v>-2.3782641199748674E-3</v>
      </c>
    </row>
    <row r="239" spans="1:11" x14ac:dyDescent="0.25">
      <c r="A239">
        <v>56</v>
      </c>
      <c r="B239">
        <v>-4.3</v>
      </c>
      <c r="C239">
        <v>-170.7</v>
      </c>
      <c r="D239">
        <v>-4.3</v>
      </c>
      <c r="E239">
        <v>-171.36</v>
      </c>
      <c r="F239">
        <f>_10sept_0_20[[#This Row],[H_mag]]-40</f>
        <v>-44.3</v>
      </c>
      <c r="G239">
        <f>_10sept_0_20[[#This Row],[V_mag]]-40</f>
        <v>-44.3</v>
      </c>
      <c r="H239">
        <f>10^(_10sept_0_20[[#This Row],[H_mag_adj]]/20)*COS(RADIANS(_10sept_0_20[[#This Row],[H_phase]]))</f>
        <v>-6.0152497140232948E-3</v>
      </c>
      <c r="I239">
        <f>10^(_10sept_0_20[[#This Row],[H_mag_adj]]/20)*SIN(RADIANS(_10sept_0_20[[#This Row],[H_phase]]))</f>
        <v>-9.8503491697498257E-4</v>
      </c>
      <c r="J239">
        <f>10^(_10sept_0_20[[#This Row],[V_mag_adj]]/20)*COS(RADIANS(_10sept_0_20[[#This Row],[V_phase]]))</f>
        <v>-6.0261971693862781E-3</v>
      </c>
      <c r="K239">
        <f>10^(_10sept_0_20[[#This Row],[V_mag_adj]]/20)*SIN(RADIANS(_10sept_0_20[[#This Row],[V_phase]]))</f>
        <v>-9.1568039478742518E-4</v>
      </c>
    </row>
    <row r="240" spans="1:11" x14ac:dyDescent="0.25">
      <c r="A240">
        <v>57</v>
      </c>
      <c r="B240">
        <v>-4.66</v>
      </c>
      <c r="C240">
        <v>175.39</v>
      </c>
      <c r="D240">
        <v>-4.7</v>
      </c>
      <c r="E240">
        <v>174.52</v>
      </c>
      <c r="F240">
        <f>_10sept_0_20[[#This Row],[H_mag]]-40</f>
        <v>-44.66</v>
      </c>
      <c r="G240">
        <f>_10sept_0_20[[#This Row],[V_mag]]-40</f>
        <v>-44.7</v>
      </c>
      <c r="H240">
        <f>10^(_10sept_0_20[[#This Row],[H_mag_adj]]/20)*COS(RADIANS(_10sept_0_20[[#This Row],[H_phase]]))</f>
        <v>-5.8289820981458221E-3</v>
      </c>
      <c r="I240">
        <f>10^(_10sept_0_20[[#This Row],[H_mag_adj]]/20)*SIN(RADIANS(_10sept_0_20[[#This Row],[H_phase]]))</f>
        <v>4.7001271351576775E-4</v>
      </c>
      <c r="J240">
        <f>10^(_10sept_0_20[[#This Row],[V_mag_adj]]/20)*COS(RADIANS(_10sept_0_20[[#This Row],[V_phase]]))</f>
        <v>-5.7944276984968936E-3</v>
      </c>
      <c r="K240">
        <f>10^(_10sept_0_20[[#This Row],[V_mag_adj]]/20)*SIN(RADIANS(_10sept_0_20[[#This Row],[V_phase]]))</f>
        <v>5.5589860659313345E-4</v>
      </c>
    </row>
    <row r="241" spans="1:11" x14ac:dyDescent="0.25">
      <c r="A241">
        <v>58</v>
      </c>
      <c r="B241">
        <v>-5.0999999999999996</v>
      </c>
      <c r="C241">
        <v>160.61000000000001</v>
      </c>
      <c r="D241">
        <v>-5.0999999999999996</v>
      </c>
      <c r="E241">
        <v>160.41999999999999</v>
      </c>
      <c r="F241">
        <f>_10sept_0_20[[#This Row],[H_mag]]-40</f>
        <v>-45.1</v>
      </c>
      <c r="G241">
        <f>_10sept_0_20[[#This Row],[V_mag]]-40</f>
        <v>-45.1</v>
      </c>
      <c r="H241">
        <f>10^(_10sept_0_20[[#This Row],[H_mag_adj]]/20)*COS(RADIANS(_10sept_0_20[[#This Row],[H_phase]]))</f>
        <v>-5.2437371058815284E-3</v>
      </c>
      <c r="I241">
        <f>10^(_10sept_0_20[[#This Row],[H_mag_adj]]/20)*SIN(RADIANS(_10sept_0_20[[#This Row],[H_phase]]))</f>
        <v>1.8455826964774769E-3</v>
      </c>
      <c r="J241">
        <f>10^(_10sept_0_20[[#This Row],[V_mag_adj]]/20)*COS(RADIANS(_10sept_0_20[[#This Row],[V_phase]]))</f>
        <v>-5.2375881012646499E-3</v>
      </c>
      <c r="K241">
        <f>10^(_10sept_0_20[[#This Row],[V_mag_adj]]/20)*SIN(RADIANS(_10sept_0_20[[#This Row],[V_phase]]))</f>
        <v>1.8629614077126839E-3</v>
      </c>
    </row>
    <row r="242" spans="1:11" x14ac:dyDescent="0.25">
      <c r="A242">
        <v>59</v>
      </c>
      <c r="B242">
        <v>-5.52</v>
      </c>
      <c r="C242">
        <v>146.15</v>
      </c>
      <c r="D242">
        <v>-5.56</v>
      </c>
      <c r="E242">
        <v>145.57</v>
      </c>
      <c r="F242">
        <f>_10sept_0_20[[#This Row],[H_mag]]-40</f>
        <v>-45.519999999999996</v>
      </c>
      <c r="G242">
        <f>_10sept_0_20[[#This Row],[V_mag]]-40</f>
        <v>-45.56</v>
      </c>
      <c r="H242">
        <f>10^(_10sept_0_20[[#This Row],[H_mag_adj]]/20)*COS(RADIANS(_10sept_0_20[[#This Row],[H_phase]]))</f>
        <v>-4.3988479810186413E-3</v>
      </c>
      <c r="I242">
        <f>10^(_10sept_0_20[[#This Row],[H_mag_adj]]/20)*SIN(RADIANS(_10sept_0_20[[#This Row],[H_phase]]))</f>
        <v>2.950334357222134E-3</v>
      </c>
      <c r="J242">
        <f>10^(_10sept_0_20[[#This Row],[V_mag_adj]]/20)*COS(RADIANS(_10sept_0_20[[#This Row],[V_phase]]))</f>
        <v>-4.3486845268511766E-3</v>
      </c>
      <c r="K242">
        <f>10^(_10sept_0_20[[#This Row],[V_mag_adj]]/20)*SIN(RADIANS(_10sept_0_20[[#This Row],[V_phase]]))</f>
        <v>2.9809521236541202E-3</v>
      </c>
    </row>
    <row r="243" spans="1:11" x14ac:dyDescent="0.25">
      <c r="A243">
        <v>60</v>
      </c>
      <c r="B243">
        <v>-5.94</v>
      </c>
      <c r="C243">
        <v>132.58000000000001</v>
      </c>
      <c r="D243">
        <v>-5.95</v>
      </c>
      <c r="E243">
        <v>132.13</v>
      </c>
      <c r="F243">
        <f>_10sept_0_20[[#This Row],[H_mag]]-40</f>
        <v>-45.94</v>
      </c>
      <c r="G243">
        <f>_10sept_0_20[[#This Row],[V_mag]]-40</f>
        <v>-45.95</v>
      </c>
      <c r="H243">
        <f>10^(_10sept_0_20[[#This Row],[H_mag_adj]]/20)*COS(RADIANS(_10sept_0_20[[#This Row],[H_phase]]))</f>
        <v>-3.4146341345994715E-3</v>
      </c>
      <c r="I243">
        <f>10^(_10sept_0_20[[#This Row],[H_mag_adj]]/20)*SIN(RADIANS(_10sept_0_20[[#This Row],[H_phase]]))</f>
        <v>3.715989269720586E-3</v>
      </c>
      <c r="J243">
        <f>10^(_10sept_0_20[[#This Row],[V_mag_adj]]/20)*COS(RADIANS(_10sept_0_20[[#This Row],[V_phase]]))</f>
        <v>-3.3814485294521375E-3</v>
      </c>
      <c r="K243">
        <f>10^(_10sept_0_20[[#This Row],[V_mag_adj]]/20)*SIN(RADIANS(_10sept_0_20[[#This Row],[V_phase]]))</f>
        <v>3.7383864030031684E-3</v>
      </c>
    </row>
    <row r="244" spans="1:11" x14ac:dyDescent="0.25">
      <c r="A244">
        <v>61</v>
      </c>
      <c r="B244">
        <v>-6.36</v>
      </c>
      <c r="C244">
        <v>117.98</v>
      </c>
      <c r="D244">
        <v>-6.39</v>
      </c>
      <c r="E244">
        <v>118.01</v>
      </c>
      <c r="F244">
        <f>_10sept_0_20[[#This Row],[H_mag]]-40</f>
        <v>-46.36</v>
      </c>
      <c r="G244">
        <f>_10sept_0_20[[#This Row],[V_mag]]-40</f>
        <v>-46.39</v>
      </c>
      <c r="H244">
        <f>10^(_10sept_0_20[[#This Row],[H_mag_adj]]/20)*COS(RADIANS(_10sept_0_20[[#This Row],[H_phase]]))</f>
        <v>-2.255921886336856E-3</v>
      </c>
      <c r="I244">
        <f>10^(_10sept_0_20[[#This Row],[H_mag_adj]]/20)*SIN(RADIANS(_10sept_0_20[[#This Row],[H_phase]]))</f>
        <v>4.2463471766333817E-3</v>
      </c>
      <c r="J244">
        <f>10^(_10sept_0_20[[#This Row],[V_mag_adj]]/20)*COS(RADIANS(_10sept_0_20[[#This Row],[V_phase]]))</f>
        <v>-2.2503590563174919E-3</v>
      </c>
      <c r="K244">
        <f>10^(_10sept_0_20[[#This Row],[V_mag_adj]]/20)*SIN(RADIANS(_10sept_0_20[[#This Row],[V_phase]]))</f>
        <v>4.2305284065673699E-3</v>
      </c>
    </row>
    <row r="245" spans="1:11" x14ac:dyDescent="0.25">
      <c r="A245">
        <v>62</v>
      </c>
      <c r="B245">
        <v>-6.8</v>
      </c>
      <c r="C245">
        <v>103.19</v>
      </c>
      <c r="D245">
        <v>-6.8</v>
      </c>
      <c r="E245">
        <v>103.5</v>
      </c>
      <c r="F245">
        <f>_10sept_0_20[[#This Row],[H_mag]]-40</f>
        <v>-46.8</v>
      </c>
      <c r="G245">
        <f>_10sept_0_20[[#This Row],[V_mag]]-40</f>
        <v>-46.8</v>
      </c>
      <c r="H245">
        <f>10^(_10sept_0_20[[#This Row],[H_mag_adj]]/20)*COS(RADIANS(_10sept_0_20[[#This Row],[H_phase]]))</f>
        <v>-1.0429881508195169E-3</v>
      </c>
      <c r="I245">
        <f>10^(_10sept_0_20[[#This Row],[H_mag_adj]]/20)*SIN(RADIANS(_10sept_0_20[[#This Row],[H_phase]]))</f>
        <v>4.4502962851691663E-3</v>
      </c>
      <c r="J245">
        <f>10^(_10sept_0_20[[#This Row],[V_mag_adj]]/20)*COS(RADIANS(_10sept_0_20[[#This Row],[V_phase]]))</f>
        <v>-1.0670511873888155E-3</v>
      </c>
      <c r="K245">
        <f>10^(_10sept_0_20[[#This Row],[V_mag_adj]]/20)*SIN(RADIANS(_10sept_0_20[[#This Row],[V_phase]]))</f>
        <v>4.4445880655053418E-3</v>
      </c>
    </row>
    <row r="246" spans="1:11" x14ac:dyDescent="0.25">
      <c r="A246">
        <v>63</v>
      </c>
      <c r="B246">
        <v>-7.21</v>
      </c>
      <c r="C246">
        <v>88.9</v>
      </c>
      <c r="D246">
        <v>-7.23</v>
      </c>
      <c r="E246">
        <v>88.47</v>
      </c>
      <c r="F246">
        <f>_10sept_0_20[[#This Row],[H_mag]]-40</f>
        <v>-47.21</v>
      </c>
      <c r="G246">
        <f>_10sept_0_20[[#This Row],[V_mag]]-40</f>
        <v>-47.230000000000004</v>
      </c>
      <c r="H246">
        <f>10^(_10sept_0_20[[#This Row],[H_mag_adj]]/20)*COS(RADIANS(_10sept_0_20[[#This Row],[H_phase]]))</f>
        <v>8.3703452803810446E-5</v>
      </c>
      <c r="I246">
        <f>10^(_10sept_0_20[[#This Row],[H_mag_adj]]/20)*SIN(RADIANS(_10sept_0_20[[#This Row],[H_phase]]))</f>
        <v>4.3593321198575462E-3</v>
      </c>
      <c r="J246">
        <f>10^(_10sept_0_20[[#This Row],[V_mag_adj]]/20)*COS(RADIANS(_10sept_0_20[[#This Row],[V_phase]]))</f>
        <v>1.1614945673224743E-4</v>
      </c>
      <c r="K246">
        <f>10^(_10sept_0_20[[#This Row],[V_mag_adj]]/20)*SIN(RADIANS(_10sept_0_20[[#This Row],[V_phase]]))</f>
        <v>4.3485567134568335E-3</v>
      </c>
    </row>
    <row r="247" spans="1:11" x14ac:dyDescent="0.25">
      <c r="A247">
        <v>64</v>
      </c>
      <c r="B247">
        <v>-7.6</v>
      </c>
      <c r="C247">
        <v>74.66</v>
      </c>
      <c r="D247">
        <v>-7.57</v>
      </c>
      <c r="E247">
        <v>74.64</v>
      </c>
      <c r="F247">
        <f>_10sept_0_20[[#This Row],[H_mag]]-40</f>
        <v>-47.6</v>
      </c>
      <c r="G247">
        <f>_10sept_0_20[[#This Row],[V_mag]]-40</f>
        <v>-47.57</v>
      </c>
      <c r="H247">
        <f>10^(_10sept_0_20[[#This Row],[H_mag_adj]]/20)*COS(RADIANS(_10sept_0_20[[#This Row],[H_phase]]))</f>
        <v>1.1028128371091807E-3</v>
      </c>
      <c r="I247">
        <f>10^(_10sept_0_20[[#This Row],[H_mag_adj]]/20)*SIN(RADIANS(_10sept_0_20[[#This Row],[H_phase]]))</f>
        <v>4.0201756346956961E-3</v>
      </c>
      <c r="J247">
        <f>10^(_10sept_0_20[[#This Row],[V_mag_adj]]/20)*COS(RADIANS(_10sept_0_20[[#This Row],[V_phase]]))</f>
        <v>1.1080364969694636E-3</v>
      </c>
      <c r="K247">
        <f>10^(_10sept_0_20[[#This Row],[V_mag_adj]]/20)*SIN(RADIANS(_10sept_0_20[[#This Row],[V_phase]]))</f>
        <v>4.0336983039922806E-3</v>
      </c>
    </row>
    <row r="248" spans="1:11" x14ac:dyDescent="0.25">
      <c r="A248">
        <v>65</v>
      </c>
      <c r="B248">
        <v>-7.94</v>
      </c>
      <c r="C248">
        <v>59.19</v>
      </c>
      <c r="D248">
        <v>-7.97</v>
      </c>
      <c r="E248">
        <v>59.98</v>
      </c>
      <c r="F248">
        <f>_10sept_0_20[[#This Row],[H_mag]]-40</f>
        <v>-47.94</v>
      </c>
      <c r="G248">
        <f>_10sept_0_20[[#This Row],[V_mag]]-40</f>
        <v>-47.97</v>
      </c>
      <c r="H248">
        <f>10^(_10sept_0_20[[#This Row],[H_mag_adj]]/20)*COS(RADIANS(_10sept_0_20[[#This Row],[H_phase]]))</f>
        <v>2.0532103604743355E-3</v>
      </c>
      <c r="I248">
        <f>10^(_10sept_0_20[[#This Row],[H_mag_adj]]/20)*SIN(RADIANS(_10sept_0_20[[#This Row],[H_phase]]))</f>
        <v>3.4429260441911362E-3</v>
      </c>
      <c r="J248">
        <f>10^(_10sept_0_20[[#This Row],[V_mag_adj]]/20)*COS(RADIANS(_10sept_0_20[[#This Row],[V_phase]]))</f>
        <v>1.998630326232485E-3</v>
      </c>
      <c r="K248">
        <f>10^(_10sept_0_20[[#This Row],[V_mag_adj]]/20)*SIN(RADIANS(_10sept_0_20[[#This Row],[V_phase]]))</f>
        <v>3.4589403422769747E-3</v>
      </c>
    </row>
    <row r="249" spans="1:11" x14ac:dyDescent="0.25">
      <c r="A249">
        <v>66</v>
      </c>
      <c r="B249">
        <v>-8.31</v>
      </c>
      <c r="C249">
        <v>44.92</v>
      </c>
      <c r="D249">
        <v>-8.34</v>
      </c>
      <c r="E249">
        <v>44.98</v>
      </c>
      <c r="F249">
        <f>_10sept_0_20[[#This Row],[H_mag]]-40</f>
        <v>-48.31</v>
      </c>
      <c r="G249">
        <f>_10sept_0_20[[#This Row],[V_mag]]-40</f>
        <v>-48.34</v>
      </c>
      <c r="H249">
        <f>10^(_10sept_0_20[[#This Row],[H_mag_adj]]/20)*COS(RADIANS(_10sept_0_20[[#This Row],[H_phase]]))</f>
        <v>2.7201355462253226E-3</v>
      </c>
      <c r="I249">
        <f>10^(_10sept_0_20[[#This Row],[H_mag_adj]]/20)*SIN(RADIANS(_10sept_0_20[[#This Row],[H_phase]]))</f>
        <v>2.7125500811819815E-3</v>
      </c>
      <c r="J249">
        <f>10^(_10sept_0_20[[#This Row],[V_mag_adj]]/20)*COS(RADIANS(_10sept_0_20[[#This Row],[V_phase]]))</f>
        <v>2.707924469293414E-3</v>
      </c>
      <c r="K249">
        <f>10^(_10sept_0_20[[#This Row],[V_mag_adj]]/20)*SIN(RADIANS(_10sept_0_20[[#This Row],[V_phase]]))</f>
        <v>2.7060346409758058E-3</v>
      </c>
    </row>
    <row r="250" spans="1:11" x14ac:dyDescent="0.25">
      <c r="A250">
        <v>67</v>
      </c>
      <c r="B250">
        <v>-8.69</v>
      </c>
      <c r="C250">
        <v>29.5</v>
      </c>
      <c r="D250">
        <v>-8.73</v>
      </c>
      <c r="E250">
        <v>29.6</v>
      </c>
      <c r="F250">
        <f>_10sept_0_20[[#This Row],[H_mag]]-40</f>
        <v>-48.69</v>
      </c>
      <c r="G250">
        <f>_10sept_0_20[[#This Row],[V_mag]]-40</f>
        <v>-48.730000000000004</v>
      </c>
      <c r="H250">
        <f>10^(_10sept_0_20[[#This Row],[H_mag_adj]]/20)*COS(RADIANS(_10sept_0_20[[#This Row],[H_phase]]))</f>
        <v>3.200344835545506E-3</v>
      </c>
      <c r="I250">
        <f>10^(_10sept_0_20[[#This Row],[H_mag_adj]]/20)*SIN(RADIANS(_10sept_0_20[[#This Row],[H_phase]]))</f>
        <v>1.8106679887654633E-3</v>
      </c>
      <c r="J250">
        <f>10^(_10sept_0_20[[#This Row],[V_mag_adj]]/20)*COS(RADIANS(_10sept_0_20[[#This Row],[V_phase]]))</f>
        <v>3.1824900443330729E-3</v>
      </c>
      <c r="K250">
        <f>10^(_10sept_0_20[[#This Row],[V_mag_adj]]/20)*SIN(RADIANS(_10sept_0_20[[#This Row],[V_phase]]))</f>
        <v>1.8079059687882567E-3</v>
      </c>
    </row>
    <row r="251" spans="1:11" x14ac:dyDescent="0.25">
      <c r="A251">
        <v>68</v>
      </c>
      <c r="B251">
        <v>-9.0500000000000007</v>
      </c>
      <c r="C251">
        <v>14.26</v>
      </c>
      <c r="D251">
        <v>-9.0500000000000007</v>
      </c>
      <c r="E251">
        <v>14.97</v>
      </c>
      <c r="F251">
        <f>_10sept_0_20[[#This Row],[H_mag]]-40</f>
        <v>-49.05</v>
      </c>
      <c r="G251">
        <f>_10sept_0_20[[#This Row],[V_mag]]-40</f>
        <v>-49.05</v>
      </c>
      <c r="H251">
        <f>10^(_10sept_0_20[[#This Row],[H_mag_adj]]/20)*COS(RADIANS(_10sept_0_20[[#This Row],[H_phase]]))</f>
        <v>3.4190700466544145E-3</v>
      </c>
      <c r="I251">
        <f>10^(_10sept_0_20[[#This Row],[H_mag_adj]]/20)*SIN(RADIANS(_10sept_0_20[[#This Row],[H_phase]]))</f>
        <v>8.6896843083304331E-4</v>
      </c>
      <c r="J251">
        <f>10^(_10sept_0_20[[#This Row],[V_mag_adj]]/20)*COS(RADIANS(_10sept_0_20[[#This Row],[V_phase]]))</f>
        <v>3.4080396976814394E-3</v>
      </c>
      <c r="K251">
        <f>10^(_10sept_0_20[[#This Row],[V_mag_adj]]/20)*SIN(RADIANS(_10sept_0_20[[#This Row],[V_phase]]))</f>
        <v>9.1126919005377516E-4</v>
      </c>
    </row>
    <row r="252" spans="1:11" x14ac:dyDescent="0.25">
      <c r="A252">
        <v>69</v>
      </c>
      <c r="B252">
        <v>-9.33</v>
      </c>
      <c r="C252">
        <v>-1.49</v>
      </c>
      <c r="D252">
        <v>-9.33</v>
      </c>
      <c r="E252">
        <v>-0.69</v>
      </c>
      <c r="F252">
        <f>_10sept_0_20[[#This Row],[H_mag]]-40</f>
        <v>-49.33</v>
      </c>
      <c r="G252">
        <f>_10sept_0_20[[#This Row],[V_mag]]-40</f>
        <v>-49.33</v>
      </c>
      <c r="H252">
        <f>10^(_10sept_0_20[[#This Row],[H_mag_adj]]/20)*COS(RADIANS(_10sept_0_20[[#This Row],[H_phase]]))</f>
        <v>3.4147045312835599E-3</v>
      </c>
      <c r="I252">
        <f>10^(_10sept_0_20[[#This Row],[H_mag_adj]]/20)*SIN(RADIANS(_10sept_0_20[[#This Row],[H_phase]]))</f>
        <v>-8.8820800723352972E-5</v>
      </c>
      <c r="J252">
        <f>10^(_10sept_0_20[[#This Row],[V_mag_adj]]/20)*COS(RADIANS(_10sept_0_20[[#This Row],[V_phase]]))</f>
        <v>3.4156118116140063E-3</v>
      </c>
      <c r="K252">
        <f>10^(_10sept_0_20[[#This Row],[V_mag_adj]]/20)*SIN(RADIANS(_10sept_0_20[[#This Row],[V_phase]]))</f>
        <v>-4.1135422357130483E-5</v>
      </c>
    </row>
    <row r="253" spans="1:11" x14ac:dyDescent="0.25">
      <c r="A253">
        <v>70</v>
      </c>
      <c r="B253">
        <v>-9.56</v>
      </c>
      <c r="C253">
        <v>-16.649999999999999</v>
      </c>
      <c r="D253">
        <v>-9.5500000000000007</v>
      </c>
      <c r="E253">
        <v>-16.55</v>
      </c>
      <c r="F253">
        <f>_10sept_0_20[[#This Row],[H_mag]]-40</f>
        <v>-49.56</v>
      </c>
      <c r="G253">
        <f>_10sept_0_20[[#This Row],[V_mag]]-40</f>
        <v>-49.55</v>
      </c>
      <c r="H253">
        <f>10^(_10sept_0_20[[#This Row],[H_mag_adj]]/20)*COS(RADIANS(_10sept_0_20[[#This Row],[H_phase]]))</f>
        <v>3.1871210275822657E-3</v>
      </c>
      <c r="I253">
        <f>10^(_10sept_0_20[[#This Row],[H_mag_adj]]/20)*SIN(RADIANS(_10sept_0_20[[#This Row],[H_phase]]))</f>
        <v>-9.5315129718193743E-4</v>
      </c>
      <c r="J253">
        <f>10^(_10sept_0_20[[#This Row],[V_mag_adj]]/20)*COS(RADIANS(_10sept_0_20[[#This Row],[V_phase]]))</f>
        <v>3.1924530677926422E-3</v>
      </c>
      <c r="K253">
        <f>10^(_10sept_0_20[[#This Row],[V_mag_adj]]/20)*SIN(RADIANS(_10sept_0_20[[#This Row],[V_phase]]))</f>
        <v>-9.4867885112157448E-4</v>
      </c>
    </row>
    <row r="254" spans="1:11" x14ac:dyDescent="0.25">
      <c r="A254">
        <v>71</v>
      </c>
      <c r="B254">
        <v>-9.7899999999999991</v>
      </c>
      <c r="C254">
        <v>-31.07</v>
      </c>
      <c r="D254">
        <v>-9.8000000000000007</v>
      </c>
      <c r="E254">
        <v>-31.44</v>
      </c>
      <c r="F254">
        <f>_10sept_0_20[[#This Row],[H_mag]]-40</f>
        <v>-49.79</v>
      </c>
      <c r="G254">
        <f>_10sept_0_20[[#This Row],[V_mag]]-40</f>
        <v>-49.8</v>
      </c>
      <c r="H254">
        <f>10^(_10sept_0_20[[#This Row],[H_mag_adj]]/20)*COS(RADIANS(_10sept_0_20[[#This Row],[H_phase]]))</f>
        <v>2.7748936475059187E-3</v>
      </c>
      <c r="I254">
        <f>10^(_10sept_0_20[[#This Row],[H_mag_adj]]/20)*SIN(RADIANS(_10sept_0_20[[#This Row],[H_phase]]))</f>
        <v>-1.6719418445491775E-3</v>
      </c>
      <c r="J254">
        <f>10^(_10sept_0_20[[#This Row],[V_mag_adj]]/20)*COS(RADIANS(_10sept_0_20[[#This Row],[V_phase]]))</f>
        <v>2.7608585476416843E-3</v>
      </c>
      <c r="K254">
        <f>10^(_10sept_0_20[[#This Row],[V_mag_adj]]/20)*SIN(RADIANS(_10sept_0_20[[#This Row],[V_phase]]))</f>
        <v>-1.6878819746720573E-3</v>
      </c>
    </row>
    <row r="255" spans="1:11" x14ac:dyDescent="0.25">
      <c r="A255">
        <v>72</v>
      </c>
      <c r="B255">
        <v>-10.039999999999999</v>
      </c>
      <c r="C255">
        <v>-45.77</v>
      </c>
      <c r="D255">
        <v>-10.06</v>
      </c>
      <c r="E255">
        <v>-45.82</v>
      </c>
      <c r="F255">
        <f>_10sept_0_20[[#This Row],[H_mag]]-40</f>
        <v>-50.04</v>
      </c>
      <c r="G255">
        <f>_10sept_0_20[[#This Row],[V_mag]]-40</f>
        <v>-50.06</v>
      </c>
      <c r="H255">
        <f>10^(_10sept_0_20[[#This Row],[H_mag_adj]]/20)*COS(RADIANS(_10sept_0_20[[#This Row],[H_phase]]))</f>
        <v>2.1956815576427294E-3</v>
      </c>
      <c r="I255">
        <f>10^(_10sept_0_20[[#This Row],[H_mag_adj]]/20)*SIN(RADIANS(_10sept_0_20[[#This Row],[H_phase]]))</f>
        <v>-2.2555048096502208E-3</v>
      </c>
      <c r="J255">
        <f>10^(_10sept_0_20[[#This Row],[V_mag_adj]]/20)*COS(RADIANS(_10sept_0_20[[#This Row],[V_phase]]))</f>
        <v>2.1886670240142923E-3</v>
      </c>
      <c r="K255">
        <f>10^(_10sept_0_20[[#This Row],[V_mag_adj]]/20)*SIN(RADIANS(_10sept_0_20[[#This Row],[V_phase]]))</f>
        <v>-2.2522281221724668E-3</v>
      </c>
    </row>
    <row r="256" spans="1:11" x14ac:dyDescent="0.25">
      <c r="A256">
        <v>73</v>
      </c>
      <c r="B256">
        <v>-10.36</v>
      </c>
      <c r="C256">
        <v>-60.74</v>
      </c>
      <c r="D256">
        <v>-10.35</v>
      </c>
      <c r="E256">
        <v>-60.83</v>
      </c>
      <c r="F256">
        <f>_10sept_0_20[[#This Row],[H_mag]]-40</f>
        <v>-50.36</v>
      </c>
      <c r="G256">
        <f>_10sept_0_20[[#This Row],[V_mag]]-40</f>
        <v>-50.35</v>
      </c>
      <c r="H256">
        <f>10^(_10sept_0_20[[#This Row],[H_mag_adj]]/20)*COS(RADIANS(_10sept_0_20[[#This Row],[H_phase]]))</f>
        <v>1.4828856531728782E-3</v>
      </c>
      <c r="I256">
        <f>10^(_10sept_0_20[[#This Row],[H_mag_adj]]/20)*SIN(RADIANS(_10sept_0_20[[#This Row],[H_phase]]))</f>
        <v>-2.6467991720464461E-3</v>
      </c>
      <c r="J256">
        <f>10^(_10sept_0_20[[#This Row],[V_mag_adj]]/20)*COS(RADIANS(_10sept_0_20[[#This Row],[V_phase]]))</f>
        <v>1.4804296699140235E-3</v>
      </c>
      <c r="K256">
        <f>10^(_10sept_0_20[[#This Row],[V_mag_adj]]/20)*SIN(RADIANS(_10sept_0_20[[#This Row],[V_phase]]))</f>
        <v>-2.6521768915337965E-3</v>
      </c>
    </row>
    <row r="257" spans="1:11" x14ac:dyDescent="0.25">
      <c r="A257">
        <v>74</v>
      </c>
      <c r="B257">
        <v>-10.69</v>
      </c>
      <c r="C257">
        <v>-75.67</v>
      </c>
      <c r="D257">
        <v>-10.68</v>
      </c>
      <c r="E257">
        <v>-75.52</v>
      </c>
      <c r="F257">
        <f>_10sept_0_20[[#This Row],[H_mag]]-40</f>
        <v>-50.69</v>
      </c>
      <c r="G257">
        <f>_10sept_0_20[[#This Row],[V_mag]]-40</f>
        <v>-50.68</v>
      </c>
      <c r="H257">
        <f>10^(_10sept_0_20[[#This Row],[H_mag_adj]]/20)*COS(RADIANS(_10sept_0_20[[#This Row],[H_phase]]))</f>
        <v>7.2291353018947885E-4</v>
      </c>
      <c r="I257">
        <f>10^(_10sept_0_20[[#This Row],[H_mag_adj]]/20)*SIN(RADIANS(_10sept_0_20[[#This Row],[H_phase]]))</f>
        <v>-2.8299111590374833E-3</v>
      </c>
      <c r="J257">
        <f>10^(_10sept_0_20[[#This Row],[V_mag_adj]]/20)*COS(RADIANS(_10sept_0_20[[#This Row],[V_phase]]))</f>
        <v>7.3116103029455899E-4</v>
      </c>
      <c r="K257">
        <f>10^(_10sept_0_20[[#This Row],[V_mag_adj]]/20)*SIN(RADIANS(_10sept_0_20[[#This Row],[V_phase]]))</f>
        <v>-2.8312666205473186E-3</v>
      </c>
    </row>
    <row r="258" spans="1:11" x14ac:dyDescent="0.25">
      <c r="A258">
        <v>75</v>
      </c>
      <c r="B258">
        <v>-11.12</v>
      </c>
      <c r="C258">
        <v>-90.43</v>
      </c>
      <c r="D258">
        <v>-11.16</v>
      </c>
      <c r="E258">
        <v>-90.86</v>
      </c>
      <c r="F258">
        <f>_10sept_0_20[[#This Row],[H_mag]]-40</f>
        <v>-51.12</v>
      </c>
      <c r="G258">
        <f>_10sept_0_20[[#This Row],[V_mag]]-40</f>
        <v>-51.16</v>
      </c>
      <c r="H258">
        <f>10^(_10sept_0_20[[#This Row],[H_mag_adj]]/20)*COS(RADIANS(_10sept_0_20[[#This Row],[H_phase]]))</f>
        <v>-2.0861318144418849E-5</v>
      </c>
      <c r="I258">
        <f>10^(_10sept_0_20[[#This Row],[H_mag_adj]]/20)*SIN(RADIANS(_10sept_0_20[[#This Row],[H_phase]]))</f>
        <v>-2.7796349861739576E-3</v>
      </c>
      <c r="J258">
        <f>10^(_10sept_0_20[[#This Row],[V_mag_adj]]/20)*COS(RADIANS(_10sept_0_20[[#This Row],[V_phase]]))</f>
        <v>-4.1529768604268415E-5</v>
      </c>
      <c r="K258">
        <f>10^(_10sept_0_20[[#This Row],[V_mag_adj]]/20)*SIN(RADIANS(_10sept_0_20[[#This Row],[V_phase]]))</f>
        <v>-2.7666299621438785E-3</v>
      </c>
    </row>
    <row r="259" spans="1:11" x14ac:dyDescent="0.25">
      <c r="A259">
        <v>76</v>
      </c>
      <c r="B259">
        <v>-11.61</v>
      </c>
      <c r="C259">
        <v>-105.69</v>
      </c>
      <c r="D259">
        <v>-11.61</v>
      </c>
      <c r="E259">
        <v>-105.63</v>
      </c>
      <c r="F259">
        <f>_10sept_0_20[[#This Row],[H_mag]]-40</f>
        <v>-51.61</v>
      </c>
      <c r="G259">
        <f>_10sept_0_20[[#This Row],[V_mag]]-40</f>
        <v>-51.61</v>
      </c>
      <c r="H259">
        <f>10^(_10sept_0_20[[#This Row],[H_mag_adj]]/20)*COS(RADIANS(_10sept_0_20[[#This Row],[H_phase]]))</f>
        <v>-7.1049128510622438E-4</v>
      </c>
      <c r="I259">
        <f>10^(_10sept_0_20[[#This Row],[H_mag_adj]]/20)*SIN(RADIANS(_10sept_0_20[[#This Row],[H_phase]]))</f>
        <v>-2.5293477760463326E-3</v>
      </c>
      <c r="J259">
        <f>10^(_10sept_0_20[[#This Row],[V_mag_adj]]/20)*COS(RADIANS(_10sept_0_20[[#This Row],[V_phase]]))</f>
        <v>-7.0784216922272858E-4</v>
      </c>
      <c r="K259">
        <f>10^(_10sept_0_20[[#This Row],[V_mag_adj]]/20)*SIN(RADIANS(_10sept_0_20[[#This Row],[V_phase]]))</f>
        <v>-2.5300904137742757E-3</v>
      </c>
    </row>
    <row r="260" spans="1:11" x14ac:dyDescent="0.25">
      <c r="A260">
        <v>77</v>
      </c>
      <c r="B260">
        <v>-12.08</v>
      </c>
      <c r="C260">
        <v>-120.97</v>
      </c>
      <c r="D260">
        <v>-12.08</v>
      </c>
      <c r="E260">
        <v>-120.97</v>
      </c>
      <c r="F260">
        <f>_10sept_0_20[[#This Row],[H_mag]]-40</f>
        <v>-52.08</v>
      </c>
      <c r="G260">
        <f>_10sept_0_20[[#This Row],[V_mag]]-40</f>
        <v>-52.08</v>
      </c>
      <c r="H260">
        <f>10^(_10sept_0_20[[#This Row],[H_mag_adj]]/20)*COS(RADIANS(_10sept_0_20[[#This Row],[H_phase]]))</f>
        <v>-1.2807390778645619E-3</v>
      </c>
      <c r="I260">
        <f>10^(_10sept_0_20[[#This Row],[H_mag_adj]]/20)*SIN(RADIANS(_10sept_0_20[[#This Row],[H_phase]]))</f>
        <v>-2.1340379952565123E-3</v>
      </c>
      <c r="J260">
        <f>10^(_10sept_0_20[[#This Row],[V_mag_adj]]/20)*COS(RADIANS(_10sept_0_20[[#This Row],[V_phase]]))</f>
        <v>-1.2807390778645619E-3</v>
      </c>
      <c r="K260">
        <f>10^(_10sept_0_20[[#This Row],[V_mag_adj]]/20)*SIN(RADIANS(_10sept_0_20[[#This Row],[V_phase]]))</f>
        <v>-2.1340379952565123E-3</v>
      </c>
    </row>
    <row r="261" spans="1:11" x14ac:dyDescent="0.25">
      <c r="A261">
        <v>78</v>
      </c>
      <c r="B261">
        <v>-12.52</v>
      </c>
      <c r="C261">
        <v>-137.9</v>
      </c>
      <c r="D261">
        <v>-12.54</v>
      </c>
      <c r="E261">
        <v>-137.36000000000001</v>
      </c>
      <c r="F261">
        <f>_10sept_0_20[[#This Row],[H_mag]]-40</f>
        <v>-52.519999999999996</v>
      </c>
      <c r="G261">
        <f>_10sept_0_20[[#This Row],[V_mag]]-40</f>
        <v>-52.54</v>
      </c>
      <c r="H261">
        <f>10^(_10sept_0_20[[#This Row],[H_mag_adj]]/20)*COS(RADIANS(_10sept_0_20[[#This Row],[H_phase]]))</f>
        <v>-1.7554552572227702E-3</v>
      </c>
      <c r="I261">
        <f>10^(_10sept_0_20[[#This Row],[H_mag_adj]]/20)*SIN(RADIANS(_10sept_0_20[[#This Row],[H_phase]]))</f>
        <v>-1.586175543513401E-3</v>
      </c>
      <c r="J261">
        <f>10^(_10sept_0_20[[#This Row],[V_mag_adj]]/20)*COS(RADIANS(_10sept_0_20[[#This Row],[V_phase]]))</f>
        <v>-1.7364252876979497E-3</v>
      </c>
      <c r="K261">
        <f>10^(_10sept_0_20[[#This Row],[V_mag_adj]]/20)*SIN(RADIANS(_10sept_0_20[[#This Row],[V_phase]]))</f>
        <v>-1.5989636360975782E-3</v>
      </c>
    </row>
    <row r="262" spans="1:11" x14ac:dyDescent="0.25">
      <c r="A262">
        <v>79</v>
      </c>
      <c r="B262">
        <v>-12.96</v>
      </c>
      <c r="C262">
        <v>-153.74</v>
      </c>
      <c r="D262">
        <v>-13</v>
      </c>
      <c r="E262">
        <v>-153.77000000000001</v>
      </c>
      <c r="F262">
        <f>_10sept_0_20[[#This Row],[H_mag]]-40</f>
        <v>-52.96</v>
      </c>
      <c r="G262">
        <f>_10sept_0_20[[#This Row],[V_mag]]-40</f>
        <v>-53</v>
      </c>
      <c r="H262">
        <f>10^(_10sept_0_20[[#This Row],[H_mag_adj]]/20)*COS(RADIANS(_10sept_0_20[[#This Row],[H_phase]]))</f>
        <v>-2.016942126087311E-3</v>
      </c>
      <c r="I262">
        <f>10^(_10sept_0_20[[#This Row],[H_mag_adj]]/20)*SIN(RADIANS(_10sept_0_20[[#This Row],[H_phase]]))</f>
        <v>-9.9508345380954367E-4</v>
      </c>
      <c r="J262">
        <f>10^(_10sept_0_20[[#This Row],[V_mag_adj]]/20)*COS(RADIANS(_10sept_0_20[[#This Row],[V_phase]]))</f>
        <v>-2.0081934741483657E-3</v>
      </c>
      <c r="K262">
        <f>10^(_10sept_0_20[[#This Row],[V_mag_adj]]/20)*SIN(RADIANS(_10sept_0_20[[#This Row],[V_phase]]))</f>
        <v>-9.8946010867575498E-4</v>
      </c>
    </row>
    <row r="263" spans="1:11" x14ac:dyDescent="0.25">
      <c r="A263">
        <v>80</v>
      </c>
      <c r="B263">
        <v>-13.37</v>
      </c>
      <c r="C263">
        <v>-170.39</v>
      </c>
      <c r="D263">
        <v>-13.38</v>
      </c>
      <c r="E263">
        <v>-169.89</v>
      </c>
      <c r="F263">
        <f>_10sept_0_20[[#This Row],[H_mag]]-40</f>
        <v>-53.37</v>
      </c>
      <c r="G263">
        <f>_10sept_0_20[[#This Row],[V_mag]]-40</f>
        <v>-53.38</v>
      </c>
      <c r="H263">
        <f>10^(_10sept_0_20[[#This Row],[H_mag_adj]]/20)*COS(RADIANS(_10sept_0_20[[#This Row],[H_phase]]))</f>
        <v>-2.1152531098801498E-3</v>
      </c>
      <c r="I263">
        <f>10^(_10sept_0_20[[#This Row],[H_mag_adj]]/20)*SIN(RADIANS(_10sept_0_20[[#This Row],[H_phase]]))</f>
        <v>-3.5814803776638857E-4</v>
      </c>
      <c r="J263">
        <f>10^(_10sept_0_20[[#This Row],[V_mag_adj]]/20)*COS(RADIANS(_10sept_0_20[[#This Row],[V_phase]]))</f>
        <v>-2.1096169909818048E-3</v>
      </c>
      <c r="K263">
        <f>10^(_10sept_0_20[[#This Row],[V_mag_adj]]/20)*SIN(RADIANS(_10sept_0_20[[#This Row],[V_phase]]))</f>
        <v>-3.7615991244357549E-4</v>
      </c>
    </row>
    <row r="264" spans="1:11" x14ac:dyDescent="0.25">
      <c r="A264">
        <v>81</v>
      </c>
      <c r="B264">
        <v>-13.72</v>
      </c>
      <c r="C264">
        <v>173.12</v>
      </c>
      <c r="D264">
        <v>-13.75</v>
      </c>
      <c r="E264">
        <v>173.57</v>
      </c>
      <c r="F264">
        <f>_10sept_0_20[[#This Row],[H_mag]]-40</f>
        <v>-53.72</v>
      </c>
      <c r="G264">
        <f>_10sept_0_20[[#This Row],[V_mag]]-40</f>
        <v>-53.75</v>
      </c>
      <c r="H264">
        <f>10^(_10sept_0_20[[#This Row],[H_mag_adj]]/20)*COS(RADIANS(_10sept_0_20[[#This Row],[H_phase]]))</f>
        <v>-2.0457917646564956E-3</v>
      </c>
      <c r="I264">
        <f>10^(_10sept_0_20[[#This Row],[H_mag_adj]]/20)*SIN(RADIANS(_10sept_0_20[[#This Row],[H_phase]]))</f>
        <v>2.4684346279936703E-4</v>
      </c>
      <c r="J264">
        <f>10^(_10sept_0_20[[#This Row],[V_mag_adj]]/20)*COS(RADIANS(_10sept_0_20[[#This Row],[V_phase]]))</f>
        <v>-2.0406071587727014E-3</v>
      </c>
      <c r="K264">
        <f>10^(_10sept_0_20[[#This Row],[V_mag_adj]]/20)*SIN(RADIANS(_10sept_0_20[[#This Row],[V_phase]]))</f>
        <v>2.2997273284329888E-4</v>
      </c>
    </row>
    <row r="265" spans="1:11" x14ac:dyDescent="0.25">
      <c r="A265">
        <v>82</v>
      </c>
      <c r="B265">
        <v>-13.93</v>
      </c>
      <c r="C265">
        <v>156.36000000000001</v>
      </c>
      <c r="D265">
        <v>-14.03</v>
      </c>
      <c r="E265">
        <v>156.59</v>
      </c>
      <c r="F265">
        <f>_10sept_0_20[[#This Row],[H_mag]]-40</f>
        <v>-53.93</v>
      </c>
      <c r="G265">
        <f>_10sept_0_20[[#This Row],[V_mag]]-40</f>
        <v>-54.03</v>
      </c>
      <c r="H265">
        <f>10^(_10sept_0_20[[#This Row],[H_mag_adj]]/20)*COS(RADIANS(_10sept_0_20[[#This Row],[H_phase]]))</f>
        <v>-1.8426159603064647E-3</v>
      </c>
      <c r="I265">
        <f>10^(_10sept_0_20[[#This Row],[H_mag_adj]]/20)*SIN(RADIANS(_10sept_0_20[[#This Row],[H_phase]]))</f>
        <v>8.0655151093920259E-4</v>
      </c>
      <c r="J265">
        <f>10^(_10sept_0_20[[#This Row],[V_mag_adj]]/20)*COS(RADIANS(_10sept_0_20[[#This Row],[V_phase]]))</f>
        <v>-1.8247096685625821E-3</v>
      </c>
      <c r="K265">
        <f>10^(_10sept_0_20[[#This Row],[V_mag_adj]]/20)*SIN(RADIANS(_10sept_0_20[[#This Row],[V_phase]]))</f>
        <v>7.9000052287039857E-4</v>
      </c>
    </row>
    <row r="266" spans="1:11" x14ac:dyDescent="0.25">
      <c r="A266">
        <v>83</v>
      </c>
      <c r="B266">
        <v>-14.24</v>
      </c>
      <c r="C266">
        <v>139.88999999999999</v>
      </c>
      <c r="D266">
        <v>-14.26</v>
      </c>
      <c r="E266">
        <v>139.69</v>
      </c>
      <c r="F266">
        <f>_10sept_0_20[[#This Row],[H_mag]]-40</f>
        <v>-54.24</v>
      </c>
      <c r="G266">
        <f>_10sept_0_20[[#This Row],[V_mag]]-40</f>
        <v>-54.26</v>
      </c>
      <c r="H266">
        <f>10^(_10sept_0_20[[#This Row],[H_mag_adj]]/20)*COS(RADIANS(_10sept_0_20[[#This Row],[H_phase]]))</f>
        <v>-1.4844069259932811E-3</v>
      </c>
      <c r="I266">
        <f>10^(_10sept_0_20[[#This Row],[H_mag_adj]]/20)*SIN(RADIANS(_10sept_0_20[[#This Row],[H_phase]]))</f>
        <v>1.2504295533544685E-3</v>
      </c>
      <c r="J266">
        <f>10^(_10sept_0_20[[#This Row],[V_mag_adj]]/20)*COS(RADIANS(_10sept_0_20[[#This Row],[V_phase]]))</f>
        <v>-1.4766290871895322E-3</v>
      </c>
      <c r="K266">
        <f>10^(_10sept_0_20[[#This Row],[V_mag_adj]]/20)*SIN(RADIANS(_10sept_0_20[[#This Row],[V_phase]]))</f>
        <v>1.2527156745729003E-3</v>
      </c>
    </row>
    <row r="267" spans="1:11" x14ac:dyDescent="0.25">
      <c r="A267">
        <v>84</v>
      </c>
      <c r="B267">
        <v>-14.46</v>
      </c>
      <c r="C267">
        <v>123.06</v>
      </c>
      <c r="D267">
        <v>-14.46</v>
      </c>
      <c r="E267">
        <v>122.61</v>
      </c>
      <c r="F267">
        <f>_10sept_0_20[[#This Row],[H_mag]]-40</f>
        <v>-54.46</v>
      </c>
      <c r="G267">
        <f>_10sept_0_20[[#This Row],[V_mag]]-40</f>
        <v>-54.46</v>
      </c>
      <c r="H267">
        <f>10^(_10sept_0_20[[#This Row],[H_mag_adj]]/20)*COS(RADIANS(_10sept_0_20[[#This Row],[H_phase]]))</f>
        <v>-1.0323055948657923E-3</v>
      </c>
      <c r="I267">
        <f>10^(_10sept_0_20[[#This Row],[H_mag_adj]]/20)*SIN(RADIANS(_10sept_0_20[[#This Row],[H_phase]]))</f>
        <v>1.5859727393102133E-3</v>
      </c>
      <c r="J267">
        <f>10^(_10sept_0_20[[#This Row],[V_mag_adj]]/20)*COS(RADIANS(_10sept_0_20[[#This Row],[V_phase]]))</f>
        <v>-1.0198176834232092E-3</v>
      </c>
      <c r="K267">
        <f>10^(_10sept_0_20[[#This Row],[V_mag_adj]]/20)*SIN(RADIANS(_10sept_0_20[[#This Row],[V_phase]]))</f>
        <v>1.5940314500045717E-3</v>
      </c>
    </row>
    <row r="268" spans="1:11" x14ac:dyDescent="0.25">
      <c r="A268">
        <v>85</v>
      </c>
      <c r="B268">
        <v>-14.6</v>
      </c>
      <c r="C268">
        <v>105.87</v>
      </c>
      <c r="D268">
        <v>-14.59</v>
      </c>
      <c r="E268">
        <v>106.31</v>
      </c>
      <c r="F268">
        <f>_10sept_0_20[[#This Row],[H_mag]]-40</f>
        <v>-54.6</v>
      </c>
      <c r="G268">
        <f>_10sept_0_20[[#This Row],[V_mag]]-40</f>
        <v>-54.59</v>
      </c>
      <c r="H268">
        <f>10^(_10sept_0_20[[#This Row],[H_mag_adj]]/20)*COS(RADIANS(_10sept_0_20[[#This Row],[H_phase]]))</f>
        <v>-5.0919818237550032E-4</v>
      </c>
      <c r="I268">
        <f>10^(_10sept_0_20[[#This Row],[H_mag_adj]]/20)*SIN(RADIANS(_10sept_0_20[[#This Row],[H_phase]]))</f>
        <v>1.791112982363424E-3</v>
      </c>
      <c r="J268">
        <f>10^(_10sept_0_20[[#This Row],[V_mag_adj]]/20)*COS(RADIANS(_10sept_0_20[[#This Row],[V_phase]]))</f>
        <v>-5.2354019391093632E-4</v>
      </c>
      <c r="K268">
        <f>10^(_10sept_0_20[[#This Row],[V_mag_adj]]/20)*SIN(RADIANS(_10sept_0_20[[#This Row],[V_phase]]))</f>
        <v>1.7892085624073429E-3</v>
      </c>
    </row>
    <row r="269" spans="1:11" x14ac:dyDescent="0.25">
      <c r="A269">
        <v>86</v>
      </c>
      <c r="B269">
        <v>-14.66</v>
      </c>
      <c r="C269">
        <v>89.45</v>
      </c>
      <c r="D269">
        <v>-14.7</v>
      </c>
      <c r="E269">
        <v>89.93</v>
      </c>
      <c r="F269">
        <f>_10sept_0_20[[#This Row],[H_mag]]-40</f>
        <v>-54.66</v>
      </c>
      <c r="G269">
        <f>_10sept_0_20[[#This Row],[V_mag]]-40</f>
        <v>-54.7</v>
      </c>
      <c r="H269">
        <f>10^(_10sept_0_20[[#This Row],[H_mag_adj]]/20)*COS(RADIANS(_10sept_0_20[[#This Row],[H_phase]]))</f>
        <v>1.7751431759457366E-5</v>
      </c>
      <c r="I269">
        <f>10^(_10sept_0_20[[#This Row],[H_mag_adj]]/20)*SIN(RADIANS(_10sept_0_20[[#This Row],[H_phase]]))</f>
        <v>1.8491834175677594E-3</v>
      </c>
      <c r="J269">
        <f>10^(_10sept_0_20[[#This Row],[V_mag_adj]]/20)*COS(RADIANS(_10sept_0_20[[#This Row],[V_phase]]))</f>
        <v>2.2489266948235128E-6</v>
      </c>
      <c r="K269">
        <f>10^(_10sept_0_20[[#This Row],[V_mag_adj]]/20)*SIN(RADIANS(_10sept_0_20[[#This Row],[V_phase]]))</f>
        <v>1.8407706276776412E-3</v>
      </c>
    </row>
    <row r="270" spans="1:11" x14ac:dyDescent="0.25">
      <c r="A270">
        <v>87</v>
      </c>
      <c r="B270">
        <v>-14.69</v>
      </c>
      <c r="C270">
        <v>73.349999999999994</v>
      </c>
      <c r="D270">
        <v>-14.75</v>
      </c>
      <c r="E270">
        <v>73.12</v>
      </c>
      <c r="F270">
        <f>_10sept_0_20[[#This Row],[H_mag]]-40</f>
        <v>-54.69</v>
      </c>
      <c r="G270">
        <f>_10sept_0_20[[#This Row],[V_mag]]-40</f>
        <v>-54.75</v>
      </c>
      <c r="H270">
        <f>10^(_10sept_0_20[[#This Row],[H_mag_adj]]/20)*COS(RADIANS(_10sept_0_20[[#This Row],[H_phase]]))</f>
        <v>5.2803394612770723E-4</v>
      </c>
      <c r="I270">
        <f>10^(_10sept_0_20[[#This Row],[H_mag_adj]]/20)*SIN(RADIANS(_10sept_0_20[[#This Row],[H_phase]]))</f>
        <v>1.7656253503053486E-3</v>
      </c>
      <c r="J270">
        <f>10^(_10sept_0_20[[#This Row],[V_mag_adj]]/20)*COS(RADIANS(_10sept_0_20[[#This Row],[V_phase]]))</f>
        <v>5.3143362516855331E-4</v>
      </c>
      <c r="K270">
        <f>10^(_10sept_0_20[[#This Row],[V_mag_adj]]/20)*SIN(RADIANS(_10sept_0_20[[#This Row],[V_phase]]))</f>
        <v>1.7513516761685766E-3</v>
      </c>
    </row>
    <row r="271" spans="1:11" x14ac:dyDescent="0.25">
      <c r="A271">
        <v>88</v>
      </c>
      <c r="B271">
        <v>-14.8</v>
      </c>
      <c r="C271">
        <v>57.51</v>
      </c>
      <c r="D271">
        <v>-14.82</v>
      </c>
      <c r="E271">
        <v>57.17</v>
      </c>
      <c r="F271">
        <f>_10sept_0_20[[#This Row],[H_mag]]-40</f>
        <v>-54.8</v>
      </c>
      <c r="G271">
        <f>_10sept_0_20[[#This Row],[V_mag]]-40</f>
        <v>-54.82</v>
      </c>
      <c r="H271">
        <f>10^(_10sept_0_20[[#This Row],[H_mag_adj]]/20)*COS(RADIANS(_10sept_0_20[[#This Row],[H_phase]]))</f>
        <v>9.7745668455422301E-4</v>
      </c>
      <c r="I271">
        <f>10^(_10sept_0_20[[#This Row],[H_mag_adj]]/20)*SIN(RADIANS(_10sept_0_20[[#This Row],[H_phase]]))</f>
        <v>1.5348907598412907E-3</v>
      </c>
      <c r="J271">
        <f>10^(_10sept_0_20[[#This Row],[V_mag_adj]]/20)*COS(RADIANS(_10sept_0_20[[#This Row],[V_phase]]))</f>
        <v>9.8427864967923261E-4</v>
      </c>
      <c r="K271">
        <f>10^(_10sept_0_20[[#This Row],[V_mag_adj]]/20)*SIN(RADIANS(_10sept_0_20[[#This Row],[V_phase]]))</f>
        <v>1.5255466762967944E-3</v>
      </c>
    </row>
    <row r="272" spans="1:11" x14ac:dyDescent="0.25">
      <c r="A272">
        <v>89</v>
      </c>
      <c r="B272">
        <v>-14.97</v>
      </c>
      <c r="C272">
        <v>43</v>
      </c>
      <c r="D272">
        <v>-14.91</v>
      </c>
      <c r="E272">
        <v>42.28</v>
      </c>
      <c r="F272">
        <f>_10sept_0_20[[#This Row],[H_mag]]-40</f>
        <v>-54.97</v>
      </c>
      <c r="G272">
        <f>_10sept_0_20[[#This Row],[V_mag]]-40</f>
        <v>-54.91</v>
      </c>
      <c r="H272">
        <f>10^(_10sept_0_20[[#This Row],[H_mag_adj]]/20)*COS(RADIANS(_10sept_0_20[[#This Row],[H_phase]]))</f>
        <v>1.3050509401066536E-3</v>
      </c>
      <c r="I272">
        <f>10^(_10sept_0_20[[#This Row],[H_mag_adj]]/20)*SIN(RADIANS(_10sept_0_20[[#This Row],[H_phase]]))</f>
        <v>1.2169796898275924E-3</v>
      </c>
      <c r="J272">
        <f>10^(_10sept_0_20[[#This Row],[V_mag_adj]]/20)*COS(RADIANS(_10sept_0_20[[#This Row],[V_phase]]))</f>
        <v>1.32939198413863E-3</v>
      </c>
      <c r="K272">
        <f>10^(_10sept_0_20[[#This Row],[V_mag_adj]]/20)*SIN(RADIANS(_10sept_0_20[[#This Row],[V_phase]]))</f>
        <v>1.2088056395552565E-3</v>
      </c>
    </row>
    <row r="273" spans="1:11" x14ac:dyDescent="0.25">
      <c r="A273">
        <v>90</v>
      </c>
      <c r="B273">
        <v>-15.26</v>
      </c>
      <c r="C273">
        <v>28.35</v>
      </c>
      <c r="D273">
        <v>-15.32</v>
      </c>
      <c r="E273">
        <v>27.33</v>
      </c>
      <c r="F273">
        <f>_10sept_0_20[[#This Row],[H_mag]]-40</f>
        <v>-55.26</v>
      </c>
      <c r="G273">
        <f>_10sept_0_20[[#This Row],[V_mag]]-40</f>
        <v>-55.32</v>
      </c>
      <c r="H273">
        <f>10^(_10sept_0_20[[#This Row],[H_mag_adj]]/20)*COS(RADIANS(_10sept_0_20[[#This Row],[H_phase]]))</f>
        <v>1.518846587540712E-3</v>
      </c>
      <c r="I273">
        <f>10^(_10sept_0_20[[#This Row],[H_mag_adj]]/20)*SIN(RADIANS(_10sept_0_20[[#This Row],[H_phase]]))</f>
        <v>8.1952515089234472E-4</v>
      </c>
      <c r="J273">
        <f>10^(_10sept_0_20[[#This Row],[V_mag_adj]]/20)*COS(RADIANS(_10sept_0_20[[#This Row],[V_phase]]))</f>
        <v>1.5226401867179306E-3</v>
      </c>
      <c r="K273">
        <f>10^(_10sept_0_20[[#This Row],[V_mag_adj]]/20)*SIN(RADIANS(_10sept_0_20[[#This Row],[V_phase]]))</f>
        <v>7.869031158618643E-4</v>
      </c>
    </row>
    <row r="274" spans="1:11" x14ac:dyDescent="0.25">
      <c r="A274">
        <v>91</v>
      </c>
      <c r="B274">
        <v>-15.73</v>
      </c>
      <c r="C274">
        <v>13.93</v>
      </c>
      <c r="D274">
        <v>-15.74</v>
      </c>
      <c r="E274">
        <v>13</v>
      </c>
      <c r="F274">
        <f>_10sept_0_20[[#This Row],[H_mag]]-40</f>
        <v>-55.730000000000004</v>
      </c>
      <c r="G274">
        <f>_10sept_0_20[[#This Row],[V_mag]]-40</f>
        <v>-55.74</v>
      </c>
      <c r="H274">
        <f>10^(_10sept_0_20[[#This Row],[H_mag_adj]]/20)*COS(RADIANS(_10sept_0_20[[#This Row],[H_phase]]))</f>
        <v>1.5868506915648068E-3</v>
      </c>
      <c r="I274">
        <f>10^(_10sept_0_20[[#This Row],[H_mag_adj]]/20)*SIN(RADIANS(_10sept_0_20[[#This Row],[H_phase]]))</f>
        <v>3.9358771747045109E-4</v>
      </c>
      <c r="J274">
        <f>10^(_10sept_0_20[[#This Row],[V_mag_adj]]/20)*COS(RADIANS(_10sept_0_20[[#This Row],[V_phase]]))</f>
        <v>1.5911969322674564E-3</v>
      </c>
      <c r="K274">
        <f>10^(_10sept_0_20[[#This Row],[V_mag_adj]]/20)*SIN(RADIANS(_10sept_0_20[[#This Row],[V_phase]]))</f>
        <v>3.6735675747713283E-4</v>
      </c>
    </row>
    <row r="275" spans="1:11" x14ac:dyDescent="0.25">
      <c r="A275">
        <v>92</v>
      </c>
      <c r="B275">
        <v>-16.34</v>
      </c>
      <c r="C275">
        <v>-1.7</v>
      </c>
      <c r="D275">
        <v>-16.32</v>
      </c>
      <c r="E275">
        <v>-2.2999999999999998</v>
      </c>
      <c r="F275">
        <f>_10sept_0_20[[#This Row],[H_mag]]-40</f>
        <v>-56.34</v>
      </c>
      <c r="G275">
        <f>_10sept_0_20[[#This Row],[V_mag]]-40</f>
        <v>-56.32</v>
      </c>
      <c r="H275">
        <f>10^(_10sept_0_20[[#This Row],[H_mag_adj]]/20)*COS(RADIANS(_10sept_0_20[[#This Row],[H_phase]]))</f>
        <v>1.5233819574001807E-3</v>
      </c>
      <c r="I275">
        <f>10^(_10sept_0_20[[#This Row],[H_mag_adj]]/20)*SIN(RADIANS(_10sept_0_20[[#This Row],[H_phase]]))</f>
        <v>-4.5212920992735601E-5</v>
      </c>
      <c r="J275">
        <f>10^(_10sept_0_20[[#This Row],[V_mag_adj]]/20)*COS(RADIANS(_10sept_0_20[[#This Row],[V_phase]]))</f>
        <v>1.5263354435585488E-3</v>
      </c>
      <c r="K275">
        <f>10^(_10sept_0_20[[#This Row],[V_mag_adj]]/20)*SIN(RADIANS(_10sept_0_20[[#This Row],[V_phase]]))</f>
        <v>-6.1303964128990354E-5</v>
      </c>
    </row>
    <row r="276" spans="1:11" x14ac:dyDescent="0.25">
      <c r="A276">
        <v>93</v>
      </c>
      <c r="B276">
        <v>-17.02</v>
      </c>
      <c r="C276">
        <v>-17.5</v>
      </c>
      <c r="D276">
        <v>-16.98</v>
      </c>
      <c r="E276">
        <v>-18.399999999999999</v>
      </c>
      <c r="F276">
        <f>_10sept_0_20[[#This Row],[H_mag]]-40</f>
        <v>-57.019999999999996</v>
      </c>
      <c r="G276">
        <f>_10sept_0_20[[#This Row],[V_mag]]-40</f>
        <v>-56.980000000000004</v>
      </c>
      <c r="H276">
        <f>10^(_10sept_0_20[[#This Row],[H_mag_adj]]/20)*COS(RADIANS(_10sept_0_20[[#This Row],[H_phase]]))</f>
        <v>1.3440626155545416E-3</v>
      </c>
      <c r="I276">
        <f>10^(_10sept_0_20[[#This Row],[H_mag_adj]]/20)*SIN(RADIANS(_10sept_0_20[[#This Row],[H_phase]]))</f>
        <v>-4.2378131486186577E-4</v>
      </c>
      <c r="J276">
        <f>10^(_10sept_0_20[[#This Row],[V_mag_adj]]/20)*COS(RADIANS(_10sept_0_20[[#This Row],[V_phase]]))</f>
        <v>1.3434127552367596E-3</v>
      </c>
      <c r="K276">
        <f>10^(_10sept_0_20[[#This Row],[V_mag_adj]]/20)*SIN(RADIANS(_10sept_0_20[[#This Row],[V_phase]]))</f>
        <v>-4.4689394315915008E-4</v>
      </c>
    </row>
    <row r="277" spans="1:11" x14ac:dyDescent="0.25">
      <c r="A277">
        <v>94</v>
      </c>
      <c r="B277">
        <v>-17.73</v>
      </c>
      <c r="C277">
        <v>-36.520000000000003</v>
      </c>
      <c r="D277">
        <v>-17.7</v>
      </c>
      <c r="E277">
        <v>-37.020000000000003</v>
      </c>
      <c r="F277">
        <f>_10sept_0_20[[#This Row],[H_mag]]-40</f>
        <v>-57.730000000000004</v>
      </c>
      <c r="G277">
        <f>_10sept_0_20[[#This Row],[V_mag]]-40</f>
        <v>-57.7</v>
      </c>
      <c r="H277">
        <f>10^(_10sept_0_20[[#This Row],[H_mag_adj]]/20)*COS(RADIANS(_10sept_0_20[[#This Row],[H_phase]]))</f>
        <v>1.0436779437833922E-3</v>
      </c>
      <c r="I277">
        <f>10^(_10sept_0_20[[#This Row],[H_mag_adj]]/20)*SIN(RADIANS(_10sept_0_20[[#This Row],[H_phase]]))</f>
        <v>-7.72844987723158E-4</v>
      </c>
      <c r="J277">
        <f>10^(_10sept_0_20[[#This Row],[V_mag_adj]]/20)*COS(RADIANS(_10sept_0_20[[#This Row],[V_phase]]))</f>
        <v>1.0404814411354903E-3</v>
      </c>
      <c r="K277">
        <f>10^(_10sept_0_20[[#This Row],[V_mag_adj]]/20)*SIN(RADIANS(_10sept_0_20[[#This Row],[V_phase]]))</f>
        <v>-7.8462858927925538E-4</v>
      </c>
    </row>
    <row r="278" spans="1:11" x14ac:dyDescent="0.25">
      <c r="A278">
        <v>95</v>
      </c>
      <c r="B278">
        <v>-18.23</v>
      </c>
      <c r="C278">
        <v>-56.39</v>
      </c>
      <c r="D278">
        <v>-18.28</v>
      </c>
      <c r="E278">
        <v>-56.93</v>
      </c>
      <c r="F278">
        <f>_10sept_0_20[[#This Row],[H_mag]]-40</f>
        <v>-58.230000000000004</v>
      </c>
      <c r="G278">
        <f>_10sept_0_20[[#This Row],[V_mag]]-40</f>
        <v>-58.28</v>
      </c>
      <c r="H278">
        <f>10^(_10sept_0_20[[#This Row],[H_mag_adj]]/20)*COS(RADIANS(_10sept_0_20[[#This Row],[H_phase]]))</f>
        <v>6.7865114695663453E-4</v>
      </c>
      <c r="I278">
        <f>10^(_10sept_0_20[[#This Row],[H_mag_adj]]/20)*SIN(RADIANS(_10sept_0_20[[#This Row],[H_phase]]))</f>
        <v>-1.0210654175049042E-3</v>
      </c>
      <c r="J278">
        <f>10^(_10sept_0_20[[#This Row],[V_mag_adj]]/20)*COS(RADIANS(_10sept_0_20[[#This Row],[V_phase]]))</f>
        <v>6.6515783562942426E-4</v>
      </c>
      <c r="K278">
        <f>10^(_10sept_0_20[[#This Row],[V_mag_adj]]/20)*SIN(RADIANS(_10sept_0_20[[#This Row],[V_phase]]))</f>
        <v>-1.0215188182249922E-3</v>
      </c>
    </row>
    <row r="279" spans="1:11" x14ac:dyDescent="0.25">
      <c r="A279">
        <v>96</v>
      </c>
      <c r="B279">
        <v>-18.559999999999999</v>
      </c>
      <c r="C279">
        <v>-76.45</v>
      </c>
      <c r="D279">
        <v>-18.5</v>
      </c>
      <c r="E279">
        <v>-76.489999999999995</v>
      </c>
      <c r="F279">
        <f>_10sept_0_20[[#This Row],[H_mag]]-40</f>
        <v>-58.56</v>
      </c>
      <c r="G279">
        <f>_10sept_0_20[[#This Row],[V_mag]]-40</f>
        <v>-58.5</v>
      </c>
      <c r="H279">
        <f>10^(_10sept_0_20[[#This Row],[H_mag_adj]]/20)*COS(RADIANS(_10sept_0_20[[#This Row],[H_phase]]))</f>
        <v>2.7654183963036593E-4</v>
      </c>
      <c r="I279">
        <f>10^(_10sept_0_20[[#This Row],[H_mag_adj]]/20)*SIN(RADIANS(_10sept_0_20[[#This Row],[H_phase]]))</f>
        <v>-1.1474673912051504E-3</v>
      </c>
      <c r="J279">
        <f>10^(_10sept_0_20[[#This Row],[V_mag_adj]]/20)*COS(RADIANS(_10sept_0_20[[#This Row],[V_phase]]))</f>
        <v>2.7765203208715789E-4</v>
      </c>
      <c r="K279">
        <f>10^(_10sept_0_20[[#This Row],[V_mag_adj]]/20)*SIN(RADIANS(_10sept_0_20[[#This Row],[V_phase]]))</f>
        <v>-1.1556153744653214E-3</v>
      </c>
    </row>
    <row r="280" spans="1:11" x14ac:dyDescent="0.25">
      <c r="A280">
        <v>97</v>
      </c>
      <c r="B280">
        <v>-18.440000000000001</v>
      </c>
      <c r="C280">
        <v>-96.68</v>
      </c>
      <c r="D280">
        <v>-18.55</v>
      </c>
      <c r="E280">
        <v>-97.26</v>
      </c>
      <c r="F280">
        <f>_10sept_0_20[[#This Row],[H_mag]]-40</f>
        <v>-58.44</v>
      </c>
      <c r="G280">
        <f>_10sept_0_20[[#This Row],[V_mag]]-40</f>
        <v>-58.55</v>
      </c>
      <c r="H280">
        <f>10^(_10sept_0_20[[#This Row],[H_mag_adj]]/20)*COS(RADIANS(_10sept_0_20[[#This Row],[H_phase]]))</f>
        <v>-1.3920970305641178E-4</v>
      </c>
      <c r="I280">
        <f>10^(_10sept_0_20[[#This Row],[H_mag_adj]]/20)*SIN(RADIANS(_10sept_0_20[[#This Row],[H_phase]]))</f>
        <v>-1.1886162365744835E-3</v>
      </c>
      <c r="J280">
        <f>10^(_10sept_0_20[[#This Row],[V_mag_adj]]/20)*COS(RADIANS(_10sept_0_20[[#This Row],[V_phase]]))</f>
        <v>-1.4933142822434514E-4</v>
      </c>
      <c r="K280">
        <f>10^(_10sept_0_20[[#This Row],[V_mag_adj]]/20)*SIN(RADIANS(_10sept_0_20[[#This Row],[V_phase]]))</f>
        <v>-1.172206673586366E-3</v>
      </c>
    </row>
    <row r="281" spans="1:11" x14ac:dyDescent="0.25">
      <c r="A281">
        <v>98</v>
      </c>
      <c r="B281">
        <v>-18.260000000000002</v>
      </c>
      <c r="C281">
        <v>-117.02</v>
      </c>
      <c r="D281">
        <v>-18.309999999999999</v>
      </c>
      <c r="E281">
        <v>-117.3</v>
      </c>
      <c r="F281">
        <f>_10sept_0_20[[#This Row],[H_mag]]-40</f>
        <v>-58.260000000000005</v>
      </c>
      <c r="G281">
        <f>_10sept_0_20[[#This Row],[V_mag]]-40</f>
        <v>-58.31</v>
      </c>
      <c r="H281">
        <f>10^(_10sept_0_20[[#This Row],[H_mag_adj]]/20)*COS(RADIANS(_10sept_0_20[[#This Row],[H_phase]]))</f>
        <v>-5.5506540856808007E-4</v>
      </c>
      <c r="I281">
        <f>10^(_10sept_0_20[[#This Row],[H_mag_adj]]/20)*SIN(RADIANS(_10sept_0_20[[#This Row],[H_phase]]))</f>
        <v>-1.0884377803945175E-3</v>
      </c>
      <c r="J281">
        <f>10^(_10sept_0_20[[#This Row],[V_mag_adj]]/20)*COS(RADIANS(_10sept_0_20[[#This Row],[V_phase]]))</f>
        <v>-5.5716134227263246E-4</v>
      </c>
      <c r="K281">
        <f>10^(_10sept_0_20[[#This Row],[V_mag_adj]]/20)*SIN(RADIANS(_10sept_0_20[[#This Row],[V_phase]]))</f>
        <v>-1.0794803249493945E-3</v>
      </c>
    </row>
    <row r="282" spans="1:11" x14ac:dyDescent="0.25">
      <c r="A282">
        <v>99</v>
      </c>
      <c r="B282">
        <v>-17.760000000000002</v>
      </c>
      <c r="C282">
        <v>-135.91</v>
      </c>
      <c r="D282">
        <v>-17.690000000000001</v>
      </c>
      <c r="E282">
        <v>-136.57</v>
      </c>
      <c r="F282">
        <f>_10sept_0_20[[#This Row],[H_mag]]-40</f>
        <v>-57.760000000000005</v>
      </c>
      <c r="G282">
        <f>_10sept_0_20[[#This Row],[V_mag]]-40</f>
        <v>-57.69</v>
      </c>
      <c r="H282">
        <f>10^(_10sept_0_20[[#This Row],[H_mag_adj]]/20)*COS(RADIANS(_10sept_0_20[[#This Row],[H_phase]]))</f>
        <v>-9.2955324667824387E-4</v>
      </c>
      <c r="I282">
        <f>10^(_10sept_0_20[[#This Row],[H_mag_adj]]/20)*SIN(RADIANS(_10sept_0_20[[#This Row],[H_phase]]))</f>
        <v>-9.0048522343032884E-4</v>
      </c>
      <c r="J282">
        <f>10^(_10sept_0_20[[#This Row],[V_mag_adj]]/20)*COS(RADIANS(_10sept_0_20[[#This Row],[V_phase]]))</f>
        <v>-9.4746920514786261E-4</v>
      </c>
      <c r="K282">
        <f>10^(_10sept_0_20[[#This Row],[V_mag_adj]]/20)*SIN(RADIANS(_10sept_0_20[[#This Row],[V_phase]]))</f>
        <v>-8.9691728363959283E-4</v>
      </c>
    </row>
    <row r="283" spans="1:11" x14ac:dyDescent="0.25">
      <c r="A283">
        <v>100</v>
      </c>
      <c r="B283">
        <v>-17.22</v>
      </c>
      <c r="C283">
        <v>-153.1</v>
      </c>
      <c r="D283">
        <v>-17.27</v>
      </c>
      <c r="E283">
        <v>-153.69999999999999</v>
      </c>
      <c r="F283">
        <f>_10sept_0_20[[#This Row],[H_mag]]-40</f>
        <v>-57.22</v>
      </c>
      <c r="G283">
        <f>_10sept_0_20[[#This Row],[V_mag]]-40</f>
        <v>-57.269999999999996</v>
      </c>
      <c r="H283">
        <f>10^(_10sept_0_20[[#This Row],[H_mag_adj]]/20)*COS(RADIANS(_10sept_0_20[[#This Row],[H_phase]]))</f>
        <v>-1.2281920021085301E-3</v>
      </c>
      <c r="I283">
        <f>10^(_10sept_0_20[[#This Row],[H_mag_adj]]/20)*SIN(RADIANS(_10sept_0_20[[#This Row],[H_phase]]))</f>
        <v>-6.2309736572046756E-4</v>
      </c>
      <c r="J283">
        <f>10^(_10sept_0_20[[#This Row],[V_mag_adj]]/20)*COS(RADIANS(_10sept_0_20[[#This Row],[V_phase]]))</f>
        <v>-1.2275628032572135E-3</v>
      </c>
      <c r="K283">
        <f>10^(_10sept_0_20[[#This Row],[V_mag_adj]]/20)*SIN(RADIANS(_10sept_0_20[[#This Row],[V_phase]]))</f>
        <v>-6.0669932596526784E-4</v>
      </c>
    </row>
    <row r="284" spans="1:11" x14ac:dyDescent="0.25">
      <c r="A284">
        <v>101</v>
      </c>
      <c r="B284">
        <v>-16.72</v>
      </c>
      <c r="C284">
        <v>-169.13</v>
      </c>
      <c r="D284">
        <v>-16.75</v>
      </c>
      <c r="E284">
        <v>-169.76</v>
      </c>
      <c r="F284">
        <f>_10sept_0_20[[#This Row],[H_mag]]-40</f>
        <v>-56.72</v>
      </c>
      <c r="G284">
        <f>_10sept_0_20[[#This Row],[V_mag]]-40</f>
        <v>-56.75</v>
      </c>
      <c r="H284">
        <f>10^(_10sept_0_20[[#This Row],[H_mag_adj]]/20)*COS(RADIANS(_10sept_0_20[[#This Row],[H_phase]]))</f>
        <v>-1.4326396141209055E-3</v>
      </c>
      <c r="I284">
        <f>10^(_10sept_0_20[[#This Row],[H_mag_adj]]/20)*SIN(RADIANS(_10sept_0_20[[#This Row],[H_phase]]))</f>
        <v>-2.7510503818398922E-4</v>
      </c>
      <c r="J284">
        <f>10^(_10sept_0_20[[#This Row],[V_mag_adj]]/20)*COS(RADIANS(_10sept_0_20[[#This Row],[V_phase]]))</f>
        <v>-1.4306281294439772E-3</v>
      </c>
      <c r="K284">
        <f>10^(_10sept_0_20[[#This Row],[V_mag_adj]]/20)*SIN(RADIANS(_10sept_0_20[[#This Row],[V_phase]]))</f>
        <v>-2.5844186015479596E-4</v>
      </c>
    </row>
    <row r="285" spans="1:11" x14ac:dyDescent="0.25">
      <c r="A285">
        <v>102</v>
      </c>
      <c r="B285">
        <v>-16.43</v>
      </c>
      <c r="C285">
        <v>175.64</v>
      </c>
      <c r="D285">
        <v>-16.399999999999999</v>
      </c>
      <c r="E285">
        <v>175.25</v>
      </c>
      <c r="F285">
        <f>_10sept_0_20[[#This Row],[H_mag]]-40</f>
        <v>-56.43</v>
      </c>
      <c r="G285">
        <f>_10sept_0_20[[#This Row],[V_mag]]-40</f>
        <v>-56.4</v>
      </c>
      <c r="H285">
        <f>10^(_10sept_0_20[[#This Row],[H_mag_adj]]/20)*COS(RADIANS(_10sept_0_20[[#This Row],[H_phase]]))</f>
        <v>-1.5039775714518438E-3</v>
      </c>
      <c r="I285">
        <f>10^(_10sept_0_20[[#This Row],[H_mag_adj]]/20)*SIN(RADIANS(_10sept_0_20[[#This Row],[H_phase]]))</f>
        <v>1.1466863277235525E-4</v>
      </c>
      <c r="J285">
        <f>10^(_10sept_0_20[[#This Row],[V_mag_adj]]/20)*COS(RADIANS(_10sept_0_20[[#This Row],[V_phase]]))</f>
        <v>-1.508362926108968E-3</v>
      </c>
      <c r="K285">
        <f>10^(_10sept_0_20[[#This Row],[V_mag_adj]]/20)*SIN(RADIANS(_10sept_0_20[[#This Row],[V_phase]]))</f>
        <v>1.2533529394293628E-4</v>
      </c>
    </row>
    <row r="286" spans="1:11" x14ac:dyDescent="0.25">
      <c r="A286">
        <v>103</v>
      </c>
      <c r="B286">
        <v>-16.14</v>
      </c>
      <c r="C286">
        <v>160.93</v>
      </c>
      <c r="D286">
        <v>-16.13</v>
      </c>
      <c r="E286">
        <v>160.65</v>
      </c>
      <c r="F286">
        <f>_10sept_0_20[[#This Row],[H_mag]]-40</f>
        <v>-56.14</v>
      </c>
      <c r="G286">
        <f>_10sept_0_20[[#This Row],[V_mag]]-40</f>
        <v>-56.129999999999995</v>
      </c>
      <c r="H286">
        <f>10^(_10sept_0_20[[#This Row],[H_mag_adj]]/20)*COS(RADIANS(_10sept_0_20[[#This Row],[H_phase]]))</f>
        <v>-1.4739644384956941E-3</v>
      </c>
      <c r="I286">
        <f>10^(_10sept_0_20[[#This Row],[H_mag_adj]]/20)*SIN(RADIANS(_10sept_0_20[[#This Row],[H_phase]]))</f>
        <v>5.0954179722951739E-4</v>
      </c>
      <c r="J286">
        <f>10^(_10sept_0_20[[#This Row],[V_mag_adj]]/20)*COS(RADIANS(_10sept_0_20[[#This Row],[V_phase]]))</f>
        <v>-1.4731518096180829E-3</v>
      </c>
      <c r="K286">
        <f>10^(_10sept_0_20[[#This Row],[V_mag_adj]]/20)*SIN(RADIANS(_10sept_0_20[[#This Row],[V_phase]]))</f>
        <v>5.1733409339393044E-4</v>
      </c>
    </row>
    <row r="287" spans="1:11" x14ac:dyDescent="0.25">
      <c r="A287">
        <v>104</v>
      </c>
      <c r="B287">
        <v>-16.07</v>
      </c>
      <c r="C287">
        <v>146.87</v>
      </c>
      <c r="D287">
        <v>-16.04</v>
      </c>
      <c r="E287">
        <v>146.54</v>
      </c>
      <c r="F287">
        <f>_10sept_0_20[[#This Row],[H_mag]]-40</f>
        <v>-56.07</v>
      </c>
      <c r="G287">
        <f>_10sept_0_20[[#This Row],[V_mag]]-40</f>
        <v>-56.04</v>
      </c>
      <c r="H287">
        <f>10^(_10sept_0_20[[#This Row],[H_mag_adj]]/20)*COS(RADIANS(_10sept_0_20[[#This Row],[H_phase]]))</f>
        <v>-1.3165880116146034E-3</v>
      </c>
      <c r="I287">
        <f>10^(_10sept_0_20[[#This Row],[H_mag_adj]]/20)*SIN(RADIANS(_10sept_0_20[[#This Row],[H_phase]]))</f>
        <v>8.5925558053982591E-4</v>
      </c>
      <c r="J287">
        <f>10^(_10sept_0_20[[#This Row],[V_mag_adj]]/20)*COS(RADIANS(_10sept_0_20[[#This Row],[V_phase]]))</f>
        <v>-1.3161552424944484E-3</v>
      </c>
      <c r="K287">
        <f>10^(_10sept_0_20[[#This Row],[V_mag_adj]]/20)*SIN(RADIANS(_10sept_0_20[[#This Row],[V_phase]]))</f>
        <v>8.6982337053954158E-4</v>
      </c>
    </row>
    <row r="288" spans="1:11" x14ac:dyDescent="0.25">
      <c r="A288">
        <v>105</v>
      </c>
      <c r="B288">
        <v>-15.99</v>
      </c>
      <c r="C288">
        <v>133.16</v>
      </c>
      <c r="D288">
        <v>-15.96</v>
      </c>
      <c r="E288">
        <v>132.91</v>
      </c>
      <c r="F288">
        <f>_10sept_0_20[[#This Row],[H_mag]]-40</f>
        <v>-55.99</v>
      </c>
      <c r="G288">
        <f>_10sept_0_20[[#This Row],[V_mag]]-40</f>
        <v>-55.96</v>
      </c>
      <c r="H288">
        <f>10^(_10sept_0_20[[#This Row],[H_mag_adj]]/20)*COS(RADIANS(_10sept_0_20[[#This Row],[H_phase]]))</f>
        <v>-1.0853760724435565E-3</v>
      </c>
      <c r="I288">
        <f>10^(_10sept_0_20[[#This Row],[H_mag_adj]]/20)*SIN(RADIANS(_10sept_0_20[[#This Row],[H_phase]]))</f>
        <v>1.1574263298913901E-3</v>
      </c>
      <c r="J288">
        <f>10^(_10sept_0_20[[#This Row],[V_mag_adj]]/20)*COS(RADIANS(_10sept_0_20[[#This Row],[V_phase]]))</f>
        <v>-1.0840532601646808E-3</v>
      </c>
      <c r="K288">
        <f>10^(_10sept_0_20[[#This Row],[V_mag_adj]]/20)*SIN(RADIANS(_10sept_0_20[[#This Row],[V_phase]]))</f>
        <v>1.1661720111648336E-3</v>
      </c>
    </row>
    <row r="289" spans="1:11" x14ac:dyDescent="0.25">
      <c r="A289">
        <v>106</v>
      </c>
      <c r="B289">
        <v>-15.97</v>
      </c>
      <c r="C289">
        <v>119.24</v>
      </c>
      <c r="D289">
        <v>-15.99</v>
      </c>
      <c r="E289">
        <v>119.19</v>
      </c>
      <c r="F289">
        <f>_10sept_0_20[[#This Row],[H_mag]]-40</f>
        <v>-55.97</v>
      </c>
      <c r="G289">
        <f>_10sept_0_20[[#This Row],[V_mag]]-40</f>
        <v>-55.99</v>
      </c>
      <c r="H289">
        <f>10^(_10sept_0_20[[#This Row],[H_mag_adj]]/20)*COS(RADIANS(_10sept_0_20[[#This Row],[H_phase]]))</f>
        <v>-7.7684963644570682E-4</v>
      </c>
      <c r="I289">
        <f>10^(_10sept_0_20[[#This Row],[H_mag_adj]]/20)*SIN(RADIANS(_10sept_0_20[[#This Row],[H_phase]]))</f>
        <v>1.3877329133519603E-3</v>
      </c>
      <c r="J289">
        <f>10^(_10sept_0_20[[#This Row],[V_mag_adj]]/20)*COS(RADIANS(_10sept_0_20[[#This Row],[V_phase]]))</f>
        <v>-7.7385439675106357E-4</v>
      </c>
      <c r="K289">
        <f>10^(_10sept_0_20[[#This Row],[V_mag_adj]]/20)*SIN(RADIANS(_10sept_0_20[[#This Row],[V_phase]]))</f>
        <v>1.3852170589434352E-3</v>
      </c>
    </row>
    <row r="290" spans="1:11" x14ac:dyDescent="0.25">
      <c r="A290">
        <v>107</v>
      </c>
      <c r="B290">
        <v>-16.22</v>
      </c>
      <c r="C290">
        <v>104.6</v>
      </c>
      <c r="D290">
        <v>-16.14</v>
      </c>
      <c r="E290">
        <v>104.65</v>
      </c>
      <c r="F290">
        <f>_10sept_0_20[[#This Row],[H_mag]]-40</f>
        <v>-56.22</v>
      </c>
      <c r="G290">
        <f>_10sept_0_20[[#This Row],[V_mag]]-40</f>
        <v>-56.14</v>
      </c>
      <c r="H290">
        <f>10^(_10sept_0_20[[#This Row],[H_mag_adj]]/20)*COS(RADIANS(_10sept_0_20[[#This Row],[H_phase]]))</f>
        <v>-3.8951129489676981E-4</v>
      </c>
      <c r="I290">
        <f>10^(_10sept_0_20[[#This Row],[H_mag_adj]]/20)*SIN(RADIANS(_10sept_0_20[[#This Row],[H_phase]]))</f>
        <v>1.4953568918693011E-3</v>
      </c>
      <c r="J290">
        <f>10^(_10sept_0_20[[#This Row],[V_mag_adj]]/20)*COS(RADIANS(_10sept_0_20[[#This Row],[V_phase]]))</f>
        <v>-3.9443226825040958E-4</v>
      </c>
      <c r="K290">
        <f>10^(_10sept_0_20[[#This Row],[V_mag_adj]]/20)*SIN(RADIANS(_10sept_0_20[[#This Row],[V_phase]]))</f>
        <v>1.5088496263169005E-3</v>
      </c>
    </row>
    <row r="291" spans="1:11" x14ac:dyDescent="0.25">
      <c r="A291">
        <v>108</v>
      </c>
      <c r="B291">
        <v>-16.399999999999999</v>
      </c>
      <c r="C291">
        <v>90.29</v>
      </c>
      <c r="D291">
        <v>-16.420000000000002</v>
      </c>
      <c r="E291">
        <v>90.71</v>
      </c>
      <c r="F291">
        <f>_10sept_0_20[[#This Row],[H_mag]]-40</f>
        <v>-56.4</v>
      </c>
      <c r="G291">
        <f>_10sept_0_20[[#This Row],[V_mag]]-40</f>
        <v>-56.42</v>
      </c>
      <c r="H291">
        <f>10^(_10sept_0_20[[#This Row],[H_mag_adj]]/20)*COS(RADIANS(_10sept_0_20[[#This Row],[H_phase]]))</f>
        <v>-7.6607891830553915E-6</v>
      </c>
      <c r="I291">
        <f>10^(_10sept_0_20[[#This Row],[H_mag_adj]]/20)*SIN(RADIANS(_10sept_0_20[[#This Row],[H_phase]]))</f>
        <v>1.5135418610256086E-3</v>
      </c>
      <c r="J291">
        <f>10^(_10sept_0_20[[#This Row],[V_mag_adj]]/20)*COS(RADIANS(_10sept_0_20[[#This Row],[V_phase]]))</f>
        <v>-1.8712189259502421E-5</v>
      </c>
      <c r="K291">
        <f>10^(_10sept_0_20[[#This Row],[V_mag_adj]]/20)*SIN(RADIANS(_10sept_0_20[[#This Row],[V_phase]]))</f>
        <v>1.5099642134744546E-3</v>
      </c>
    </row>
    <row r="292" spans="1:11" x14ac:dyDescent="0.25">
      <c r="A292">
        <v>109</v>
      </c>
      <c r="B292">
        <v>-16.649999999999999</v>
      </c>
      <c r="C292">
        <v>75.8</v>
      </c>
      <c r="D292">
        <v>-16.73</v>
      </c>
      <c r="E292">
        <v>75.95</v>
      </c>
      <c r="F292">
        <f>_10sept_0_20[[#This Row],[H_mag]]-40</f>
        <v>-56.65</v>
      </c>
      <c r="G292">
        <f>_10sept_0_20[[#This Row],[V_mag]]-40</f>
        <v>-56.730000000000004</v>
      </c>
      <c r="H292">
        <f>10^(_10sept_0_20[[#This Row],[H_mag_adj]]/20)*COS(RADIANS(_10sept_0_20[[#This Row],[H_phase]]))</f>
        <v>3.6075355910811978E-4</v>
      </c>
      <c r="I292">
        <f>10^(_10sept_0_20[[#This Row],[H_mag_adj]]/20)*SIN(RADIANS(_10sept_0_20[[#This Row],[H_phase]]))</f>
        <v>1.4256841842841081E-3</v>
      </c>
      <c r="J292">
        <f>10^(_10sept_0_20[[#This Row],[V_mag_adj]]/20)*COS(RADIANS(_10sept_0_20[[#This Row],[V_phase]]))</f>
        <v>3.537467165547945E-4</v>
      </c>
      <c r="K292">
        <f>10^(_10sept_0_20[[#This Row],[V_mag_adj]]/20)*SIN(RADIANS(_10sept_0_20[[#This Row],[V_phase]]))</f>
        <v>1.4135443829349395E-3</v>
      </c>
    </row>
    <row r="293" spans="1:11" x14ac:dyDescent="0.25">
      <c r="A293">
        <v>110</v>
      </c>
      <c r="B293">
        <v>-16.88</v>
      </c>
      <c r="C293">
        <v>60.5</v>
      </c>
      <c r="D293">
        <v>-16.93</v>
      </c>
      <c r="E293">
        <v>60.4</v>
      </c>
      <c r="F293">
        <f>_10sept_0_20[[#This Row],[H_mag]]-40</f>
        <v>-56.879999999999995</v>
      </c>
      <c r="G293">
        <f>_10sept_0_20[[#This Row],[V_mag]]-40</f>
        <v>-56.93</v>
      </c>
      <c r="H293">
        <f>10^(_10sept_0_20[[#This Row],[H_mag_adj]]/20)*COS(RADIANS(_10sept_0_20[[#This Row],[H_phase]]))</f>
        <v>7.0524306409738369E-4</v>
      </c>
      <c r="I293">
        <f>10^(_10sept_0_20[[#This Row],[H_mag_adj]]/20)*SIN(RADIANS(_10sept_0_20[[#This Row],[H_phase]]))</f>
        <v>1.2465128957889272E-3</v>
      </c>
      <c r="J293">
        <f>10^(_10sept_0_20[[#This Row],[V_mag_adj]]/20)*COS(RADIANS(_10sept_0_20[[#This Row],[V_phase]]))</f>
        <v>7.0335703976325307E-4</v>
      </c>
      <c r="K293">
        <f>10^(_10sept_0_20[[#This Row],[V_mag_adj]]/20)*SIN(RADIANS(_10sept_0_20[[#This Row],[V_phase]]))</f>
        <v>1.2381323007404153E-3</v>
      </c>
    </row>
    <row r="294" spans="1:11" x14ac:dyDescent="0.25">
      <c r="A294">
        <v>111</v>
      </c>
      <c r="B294">
        <v>-17.059999999999999</v>
      </c>
      <c r="C294">
        <v>44.75</v>
      </c>
      <c r="D294">
        <v>-17.16</v>
      </c>
      <c r="E294">
        <v>44.77</v>
      </c>
      <c r="F294">
        <f>_10sept_0_20[[#This Row],[H_mag]]-40</f>
        <v>-57.06</v>
      </c>
      <c r="G294">
        <f>_10sept_0_20[[#This Row],[V_mag]]-40</f>
        <v>-57.16</v>
      </c>
      <c r="H294">
        <f>10^(_10sept_0_20[[#This Row],[H_mag_adj]]/20)*COS(RADIANS(_10sept_0_20[[#This Row],[H_phase]]))</f>
        <v>9.9625777770382534E-4</v>
      </c>
      <c r="I294">
        <f>10^(_10sept_0_20[[#This Row],[H_mag_adj]]/20)*SIN(RADIANS(_10sept_0_20[[#This Row],[H_phase]]))</f>
        <v>9.8760150368024167E-4</v>
      </c>
      <c r="J294">
        <f>10^(_10sept_0_20[[#This Row],[V_mag_adj]]/20)*COS(RADIANS(_10sept_0_20[[#This Row],[V_phase]]))</f>
        <v>9.8451285745540951E-4</v>
      </c>
      <c r="K294">
        <f>10^(_10sept_0_20[[#This Row],[V_mag_adj]]/20)*SIN(RADIANS(_10sept_0_20[[#This Row],[V_phase]]))</f>
        <v>9.766402420621136E-4</v>
      </c>
    </row>
    <row r="295" spans="1:11" x14ac:dyDescent="0.25">
      <c r="A295">
        <v>112</v>
      </c>
      <c r="B295">
        <v>-17.32</v>
      </c>
      <c r="C295">
        <v>29.45</v>
      </c>
      <c r="D295">
        <v>-17.28</v>
      </c>
      <c r="E295">
        <v>29.76</v>
      </c>
      <c r="F295">
        <f>_10sept_0_20[[#This Row],[H_mag]]-40</f>
        <v>-57.32</v>
      </c>
      <c r="G295">
        <f>_10sept_0_20[[#This Row],[V_mag]]-40</f>
        <v>-57.28</v>
      </c>
      <c r="H295">
        <f>10^(_10sept_0_20[[#This Row],[H_mag_adj]]/20)*COS(RADIANS(_10sept_0_20[[#This Row],[H_phase]]))</f>
        <v>1.1855257236806061E-3</v>
      </c>
      <c r="I295">
        <f>10^(_10sept_0_20[[#This Row],[H_mag_adj]]/20)*SIN(RADIANS(_10sept_0_20[[#This Row],[H_phase]]))</f>
        <v>6.6937312607123929E-4</v>
      </c>
      <c r="J295">
        <f>10^(_10sept_0_20[[#This Row],[V_mag_adj]]/20)*COS(RADIANS(_10sept_0_20[[#This Row],[V_phase]]))</f>
        <v>1.1873420731555353E-3</v>
      </c>
      <c r="K295">
        <f>10^(_10sept_0_20[[#This Row],[V_mag_adj]]/20)*SIN(RADIANS(_10sept_0_20[[#This Row],[V_phase]]))</f>
        <v>6.7889685643734911E-4</v>
      </c>
    </row>
    <row r="296" spans="1:11" x14ac:dyDescent="0.25">
      <c r="A296">
        <v>113</v>
      </c>
      <c r="B296">
        <v>-17.440000000000001</v>
      </c>
      <c r="C296">
        <v>13.78</v>
      </c>
      <c r="D296">
        <v>-17.48</v>
      </c>
      <c r="E296">
        <v>14.13</v>
      </c>
      <c r="F296">
        <f>_10sept_0_20[[#This Row],[H_mag]]-40</f>
        <v>-57.44</v>
      </c>
      <c r="G296">
        <f>_10sept_0_20[[#This Row],[V_mag]]-40</f>
        <v>-57.480000000000004</v>
      </c>
      <c r="H296">
        <f>10^(_10sept_0_20[[#This Row],[H_mag_adj]]/20)*COS(RADIANS(_10sept_0_20[[#This Row],[H_phase]]))</f>
        <v>1.304116808001963E-3</v>
      </c>
      <c r="I296">
        <f>10^(_10sept_0_20[[#This Row],[H_mag_adj]]/20)*SIN(RADIANS(_10sept_0_20[[#This Row],[H_phase]]))</f>
        <v>3.1983916574793918E-4</v>
      </c>
      <c r="J296">
        <f>10^(_10sept_0_20[[#This Row],[V_mag_adj]]/20)*COS(RADIANS(_10sept_0_20[[#This Row],[V_phase]]))</f>
        <v>1.2961559180883382E-3</v>
      </c>
      <c r="K296">
        <f>10^(_10sept_0_20[[#This Row],[V_mag_adj]]/20)*SIN(RADIANS(_10sept_0_20[[#This Row],[V_phase]]))</f>
        <v>3.262934428648905E-4</v>
      </c>
    </row>
    <row r="297" spans="1:11" x14ac:dyDescent="0.25">
      <c r="A297">
        <v>114</v>
      </c>
      <c r="B297">
        <v>-17.54</v>
      </c>
      <c r="C297">
        <v>-2.33</v>
      </c>
      <c r="D297">
        <v>-17.57</v>
      </c>
      <c r="E297">
        <v>-2.17</v>
      </c>
      <c r="F297">
        <f>_10sept_0_20[[#This Row],[H_mag]]-40</f>
        <v>-57.54</v>
      </c>
      <c r="G297">
        <f>_10sept_0_20[[#This Row],[V_mag]]-40</f>
        <v>-57.57</v>
      </c>
      <c r="H297">
        <f>10^(_10sept_0_20[[#This Row],[H_mag_adj]]/20)*COS(RADIANS(_10sept_0_20[[#This Row],[H_phase]]))</f>
        <v>1.3262970279777988E-3</v>
      </c>
      <c r="I297">
        <f>10^(_10sept_0_20[[#This Row],[H_mag_adj]]/20)*SIN(RADIANS(_10sept_0_20[[#This Row],[H_phase]]))</f>
        <v>-5.3965173852106514E-5</v>
      </c>
      <c r="J297">
        <f>10^(_10sept_0_20[[#This Row],[V_mag_adj]]/20)*COS(RADIANS(_10sept_0_20[[#This Row],[V_phase]]))</f>
        <v>1.321869087973451E-3</v>
      </c>
      <c r="K297">
        <f>10^(_10sept_0_20[[#This Row],[V_mag_adj]]/20)*SIN(RADIANS(_10sept_0_20[[#This Row],[V_phase]]))</f>
        <v>-5.0087951494285099E-5</v>
      </c>
    </row>
    <row r="298" spans="1:11" x14ac:dyDescent="0.25">
      <c r="A298">
        <v>115</v>
      </c>
      <c r="B298">
        <v>-17.7</v>
      </c>
      <c r="C298">
        <v>-17.18</v>
      </c>
      <c r="D298">
        <v>-17.670000000000002</v>
      </c>
      <c r="E298">
        <v>-18.05</v>
      </c>
      <c r="F298">
        <f>_10sept_0_20[[#This Row],[H_mag]]-40</f>
        <v>-57.7</v>
      </c>
      <c r="G298">
        <f>_10sept_0_20[[#This Row],[V_mag]]-40</f>
        <v>-57.67</v>
      </c>
      <c r="H298">
        <f>10^(_10sept_0_20[[#This Row],[H_mag_adj]]/20)*COS(RADIANS(_10sept_0_20[[#This Row],[H_phase]]))</f>
        <v>1.2450214647830044E-3</v>
      </c>
      <c r="I298">
        <f>10^(_10sept_0_20[[#This Row],[H_mag_adj]]/20)*SIN(RADIANS(_10sept_0_20[[#This Row],[H_phase]]))</f>
        <v>-3.8492233592157717E-4</v>
      </c>
      <c r="J298">
        <f>10^(_10sept_0_20[[#This Row],[V_mag_adj]]/20)*COS(RADIANS(_10sept_0_20[[#This Row],[V_phase]]))</f>
        <v>1.2433202304704002E-3</v>
      </c>
      <c r="K298">
        <f>10^(_10sept_0_20[[#This Row],[V_mag_adj]]/20)*SIN(RADIANS(_10sept_0_20[[#This Row],[V_phase]]))</f>
        <v>-4.0517912038173407E-4</v>
      </c>
    </row>
    <row r="299" spans="1:11" x14ac:dyDescent="0.25">
      <c r="A299">
        <v>116</v>
      </c>
      <c r="B299">
        <v>-17.73</v>
      </c>
      <c r="C299">
        <v>-32.29</v>
      </c>
      <c r="D299">
        <v>-17.72</v>
      </c>
      <c r="E299">
        <v>-32.15</v>
      </c>
      <c r="F299">
        <f>_10sept_0_20[[#This Row],[H_mag]]-40</f>
        <v>-57.730000000000004</v>
      </c>
      <c r="G299">
        <f>_10sept_0_20[[#This Row],[V_mag]]-40</f>
        <v>-57.72</v>
      </c>
      <c r="H299">
        <f>10^(_10sept_0_20[[#This Row],[H_mag_adj]]/20)*COS(RADIANS(_10sept_0_20[[#This Row],[H_phase]]))</f>
        <v>1.0978402975951843E-3</v>
      </c>
      <c r="I299">
        <f>10^(_10sept_0_20[[#This Row],[H_mag_adj]]/20)*SIN(RADIANS(_10sept_0_20[[#This Row],[H_phase]]))</f>
        <v>-6.937576712115368E-4</v>
      </c>
      <c r="J299">
        <f>10^(_10sept_0_20[[#This Row],[V_mag_adj]]/20)*COS(RADIANS(_10sept_0_20[[#This Row],[V_phase]]))</f>
        <v>1.1007988005555319E-3</v>
      </c>
      <c r="K299">
        <f>10^(_10sept_0_20[[#This Row],[V_mag_adj]]/20)*SIN(RADIANS(_10sept_0_20[[#This Row],[V_phase]]))</f>
        <v>-6.9186915839540412E-4</v>
      </c>
    </row>
    <row r="300" spans="1:11" x14ac:dyDescent="0.25">
      <c r="A300">
        <v>117</v>
      </c>
      <c r="B300">
        <v>-17.79</v>
      </c>
      <c r="C300">
        <v>-46.44</v>
      </c>
      <c r="D300">
        <v>-17.71</v>
      </c>
      <c r="E300">
        <v>-47.35</v>
      </c>
      <c r="F300">
        <f>_10sept_0_20[[#This Row],[H_mag]]-40</f>
        <v>-57.79</v>
      </c>
      <c r="G300">
        <f>_10sept_0_20[[#This Row],[V_mag]]-40</f>
        <v>-57.71</v>
      </c>
      <c r="H300">
        <f>10^(_10sept_0_20[[#This Row],[H_mag_adj]]/20)*COS(RADIANS(_10sept_0_20[[#This Row],[H_phase]]))</f>
        <v>8.887732038885724E-4</v>
      </c>
      <c r="I300">
        <f>10^(_10sept_0_20[[#This Row],[H_mag_adj]]/20)*SIN(RADIANS(_10sept_0_20[[#This Row],[H_phase]]))</f>
        <v>-9.3460945983860565E-4</v>
      </c>
      <c r="J300">
        <f>10^(_10sept_0_20[[#This Row],[V_mag_adj]]/20)*COS(RADIANS(_10sept_0_20[[#This Row],[V_phase]]))</f>
        <v>8.8190313752791751E-4</v>
      </c>
      <c r="K300">
        <f>10^(_10sept_0_20[[#This Row],[V_mag_adj]]/20)*SIN(RADIANS(_10sept_0_20[[#This Row],[V_phase]]))</f>
        <v>-9.5738427836775282E-4</v>
      </c>
    </row>
    <row r="301" spans="1:11" x14ac:dyDescent="0.25">
      <c r="A301">
        <v>118</v>
      </c>
      <c r="B301">
        <v>-17.809999999999999</v>
      </c>
      <c r="C301">
        <v>-61.21</v>
      </c>
      <c r="D301">
        <v>-17.809999999999999</v>
      </c>
      <c r="E301">
        <v>-61.23</v>
      </c>
      <c r="F301">
        <f>_10sept_0_20[[#This Row],[H_mag]]-40</f>
        <v>-57.81</v>
      </c>
      <c r="G301">
        <f>_10sept_0_20[[#This Row],[V_mag]]-40</f>
        <v>-57.81</v>
      </c>
      <c r="H301">
        <f>10^(_10sept_0_20[[#This Row],[H_mag_adj]]/20)*COS(RADIANS(_10sept_0_20[[#This Row],[H_phase]]))</f>
        <v>6.1970803861553737E-4</v>
      </c>
      <c r="I301">
        <f>10^(_10sept_0_20[[#This Row],[H_mag_adj]]/20)*SIN(RADIANS(_10sept_0_20[[#This Row],[H_phase]]))</f>
        <v>-1.1277109161238121E-3</v>
      </c>
      <c r="J301">
        <f>10^(_10sept_0_20[[#This Row],[V_mag_adj]]/20)*COS(RADIANS(_10sept_0_20[[#This Row],[V_phase]]))</f>
        <v>6.1931435549881825E-4</v>
      </c>
      <c r="K301">
        <f>10^(_10sept_0_20[[#This Row],[V_mag_adj]]/20)*SIN(RADIANS(_10sept_0_20[[#This Row],[V_phase]]))</f>
        <v>-1.1279271663288402E-3</v>
      </c>
    </row>
    <row r="302" spans="1:11" x14ac:dyDescent="0.25">
      <c r="A302">
        <v>119</v>
      </c>
      <c r="B302">
        <v>-17.940000000000001</v>
      </c>
      <c r="C302">
        <v>-74.89</v>
      </c>
      <c r="D302">
        <v>-17.850000000000001</v>
      </c>
      <c r="E302">
        <v>-75.06</v>
      </c>
      <c r="F302">
        <f>_10sept_0_20[[#This Row],[H_mag]]-40</f>
        <v>-57.94</v>
      </c>
      <c r="G302">
        <f>_10sept_0_20[[#This Row],[V_mag]]-40</f>
        <v>-57.85</v>
      </c>
      <c r="H302">
        <f>10^(_10sept_0_20[[#This Row],[H_mag_adj]]/20)*COS(RADIANS(_10sept_0_20[[#This Row],[H_phase]]))</f>
        <v>3.3044262932632561E-4</v>
      </c>
      <c r="I302">
        <f>10^(_10sept_0_20[[#This Row],[H_mag_adj]]/20)*SIN(RADIANS(_10sept_0_20[[#This Row],[H_phase]]))</f>
        <v>-1.2238255274902468E-3</v>
      </c>
      <c r="J302">
        <f>10^(_10sept_0_20[[#This Row],[V_mag_adj]]/20)*COS(RADIANS(_10sept_0_20[[#This Row],[V_phase]]))</f>
        <v>3.3021390660307055E-4</v>
      </c>
      <c r="K302">
        <f>10^(_10sept_0_20[[#This Row],[V_mag_adj]]/20)*SIN(RADIANS(_10sept_0_20[[#This Row],[V_phase]]))</f>
        <v>-1.2375574932444453E-3</v>
      </c>
    </row>
    <row r="303" spans="1:11" x14ac:dyDescent="0.25">
      <c r="A303">
        <v>120</v>
      </c>
      <c r="B303">
        <v>-17.899999999999999</v>
      </c>
      <c r="C303">
        <v>-88.76</v>
      </c>
      <c r="D303">
        <v>-17.829999999999998</v>
      </c>
      <c r="E303">
        <v>-88.84</v>
      </c>
      <c r="F303">
        <f>_10sept_0_20[[#This Row],[H_mag]]-40</f>
        <v>-57.9</v>
      </c>
      <c r="G303">
        <f>_10sept_0_20[[#This Row],[V_mag]]-40</f>
        <v>-57.83</v>
      </c>
      <c r="H303">
        <f>10^(_10sept_0_20[[#This Row],[H_mag_adj]]/20)*COS(RADIANS(_10sept_0_20[[#This Row],[H_phase]]))</f>
        <v>2.755910755736887E-5</v>
      </c>
      <c r="I303">
        <f>10^(_10sept_0_20[[#This Row],[H_mag_adj]]/20)*SIN(RADIANS(_10sept_0_20[[#This Row],[H_phase]]))</f>
        <v>-1.2732048511333788E-3</v>
      </c>
      <c r="J303">
        <f>10^(_10sept_0_20[[#This Row],[V_mag_adj]]/20)*COS(RADIANS(_10sept_0_20[[#This Row],[V_phase]]))</f>
        <v>2.5989964563420142E-5</v>
      </c>
      <c r="K303">
        <f>10^(_10sept_0_20[[#This Row],[V_mag_adj]]/20)*SIN(RADIANS(_10sept_0_20[[#This Row],[V_phase]]))</f>
        <v>-1.2835446674220187E-3</v>
      </c>
    </row>
    <row r="304" spans="1:11" x14ac:dyDescent="0.25">
      <c r="A304">
        <v>121</v>
      </c>
      <c r="B304">
        <v>-18.09</v>
      </c>
      <c r="C304">
        <v>-101.48</v>
      </c>
      <c r="D304">
        <v>-17.989999999999998</v>
      </c>
      <c r="E304">
        <v>-102.19</v>
      </c>
      <c r="F304">
        <f>_10sept_0_20[[#This Row],[H_mag]]-40</f>
        <v>-58.09</v>
      </c>
      <c r="G304">
        <f>_10sept_0_20[[#This Row],[V_mag]]-40</f>
        <v>-57.989999999999995</v>
      </c>
      <c r="H304">
        <f>10^(_10sept_0_20[[#This Row],[H_mag_adj]]/20)*COS(RADIANS(_10sept_0_20[[#This Row],[H_phase]]))</f>
        <v>-2.4797592445648705E-4</v>
      </c>
      <c r="I304">
        <f>10^(_10sept_0_20[[#This Row],[H_mag_adj]]/20)*SIN(RADIANS(_10sept_0_20[[#This Row],[H_phase]]))</f>
        <v>-1.2210220926944888E-3</v>
      </c>
      <c r="J304">
        <f>10^(_10sept_0_20[[#This Row],[V_mag_adj]]/20)*COS(RADIANS(_10sept_0_20[[#This Row],[V_phase]]))</f>
        <v>-2.661336120176907E-4</v>
      </c>
      <c r="K304">
        <f>10^(_10sept_0_20[[#This Row],[V_mag_adj]]/20)*SIN(RADIANS(_10sept_0_20[[#This Row],[V_phase]]))</f>
        <v>-1.2319576490903391E-3</v>
      </c>
    </row>
    <row r="305" spans="1:11" x14ac:dyDescent="0.25">
      <c r="A305">
        <v>122</v>
      </c>
      <c r="B305">
        <v>-18.16</v>
      </c>
      <c r="C305">
        <v>-115.25</v>
      </c>
      <c r="D305">
        <v>-18.170000000000002</v>
      </c>
      <c r="E305">
        <v>-115.24</v>
      </c>
      <c r="F305">
        <f>_10sept_0_20[[#This Row],[H_mag]]-40</f>
        <v>-58.16</v>
      </c>
      <c r="G305">
        <f>_10sept_0_20[[#This Row],[V_mag]]-40</f>
        <v>-58.17</v>
      </c>
      <c r="H305">
        <f>10^(_10sept_0_20[[#This Row],[H_mag_adj]]/20)*COS(RADIANS(_10sept_0_20[[#This Row],[H_phase]]))</f>
        <v>-5.2721653926886638E-4</v>
      </c>
      <c r="I305">
        <f>10^(_10sept_0_20[[#This Row],[H_mag_adj]]/20)*SIN(RADIANS(_10sept_0_20[[#This Row],[H_phase]]))</f>
        <v>-1.1178590156900074E-3</v>
      </c>
      <c r="J305">
        <f>10^(_10sept_0_20[[#This Row],[V_mag_adj]]/20)*COS(RADIANS(_10sept_0_20[[#This Row],[V_phase]]))</f>
        <v>-5.2641502133671659E-4</v>
      </c>
      <c r="K305">
        <f>10^(_10sept_0_20[[#This Row],[V_mag_adj]]/20)*SIN(RADIANS(_10sept_0_20[[#This Row],[V_phase]]))</f>
        <v>-1.116664667260657E-3</v>
      </c>
    </row>
    <row r="306" spans="1:11" x14ac:dyDescent="0.25">
      <c r="A306">
        <v>123</v>
      </c>
      <c r="B306">
        <v>-18.309999999999999</v>
      </c>
      <c r="C306">
        <v>-128.33000000000001</v>
      </c>
      <c r="D306">
        <v>-18.22</v>
      </c>
      <c r="E306">
        <v>-128.41999999999999</v>
      </c>
      <c r="F306">
        <f>_10sept_0_20[[#This Row],[H_mag]]-40</f>
        <v>-58.31</v>
      </c>
      <c r="G306">
        <f>_10sept_0_20[[#This Row],[V_mag]]-40</f>
        <v>-58.22</v>
      </c>
      <c r="H306">
        <f>10^(_10sept_0_20[[#This Row],[H_mag_adj]]/20)*COS(RADIANS(_10sept_0_20[[#This Row],[H_phase]]))</f>
        <v>-7.533983377206653E-4</v>
      </c>
      <c r="I306">
        <f>10^(_10sept_0_20[[#This Row],[H_mag_adj]]/20)*SIN(RADIANS(_10sept_0_20[[#This Row],[H_phase]]))</f>
        <v>-9.5294148718356824E-4</v>
      </c>
      <c r="J306">
        <f>10^(_10sept_0_20[[#This Row],[V_mag_adj]]/20)*COS(RADIANS(_10sept_0_20[[#This Row],[V_phase]]))</f>
        <v>-7.6275688644532292E-4</v>
      </c>
      <c r="K306">
        <f>10^(_10sept_0_20[[#This Row],[V_mag_adj]]/20)*SIN(RADIANS(_10sept_0_20[[#This Row],[V_phase]]))</f>
        <v>-9.6166990093637505E-4</v>
      </c>
    </row>
    <row r="307" spans="1:11" x14ac:dyDescent="0.25">
      <c r="A307">
        <v>124</v>
      </c>
      <c r="B307">
        <v>-18.32</v>
      </c>
      <c r="C307">
        <v>-140.54</v>
      </c>
      <c r="D307">
        <v>-18.39</v>
      </c>
      <c r="E307">
        <v>-141.29</v>
      </c>
      <c r="F307">
        <f>_10sept_0_20[[#This Row],[H_mag]]-40</f>
        <v>-58.32</v>
      </c>
      <c r="G307">
        <f>_10sept_0_20[[#This Row],[V_mag]]-40</f>
        <v>-58.39</v>
      </c>
      <c r="H307">
        <f>10^(_10sept_0_20[[#This Row],[H_mag_adj]]/20)*COS(RADIANS(_10sept_0_20[[#This Row],[H_phase]]))</f>
        <v>-9.3681926319959783E-4</v>
      </c>
      <c r="I307">
        <f>10^(_10sept_0_20[[#This Row],[H_mag_adj]]/20)*SIN(RADIANS(_10sept_0_20[[#This Row],[H_phase]]))</f>
        <v>-7.7115638526234118E-4</v>
      </c>
      <c r="J307">
        <f>10^(_10sept_0_20[[#This Row],[V_mag_adj]]/20)*COS(RADIANS(_10sept_0_20[[#This Row],[V_phase]]))</f>
        <v>-9.3923322050366094E-4</v>
      </c>
      <c r="K307">
        <f>10^(_10sept_0_20[[#This Row],[V_mag_adj]]/20)*SIN(RADIANS(_10sept_0_20[[#This Row],[V_phase]]))</f>
        <v>-7.5273688035533361E-4</v>
      </c>
    </row>
    <row r="308" spans="1:11" x14ac:dyDescent="0.25">
      <c r="A308">
        <v>125</v>
      </c>
      <c r="B308">
        <v>-18.46</v>
      </c>
      <c r="C308">
        <v>-153.41999999999999</v>
      </c>
      <c r="D308">
        <v>-18.559999999999999</v>
      </c>
      <c r="E308">
        <v>-153.36000000000001</v>
      </c>
      <c r="F308">
        <f>_10sept_0_20[[#This Row],[H_mag]]-40</f>
        <v>-58.46</v>
      </c>
      <c r="G308">
        <f>_10sept_0_20[[#This Row],[V_mag]]-40</f>
        <v>-58.56</v>
      </c>
      <c r="H308">
        <f>10^(_10sept_0_20[[#This Row],[H_mag_adj]]/20)*COS(RADIANS(_10sept_0_20[[#This Row],[H_phase]]))</f>
        <v>-1.0677960745406967E-3</v>
      </c>
      <c r="I308">
        <f>10^(_10sept_0_20[[#This Row],[H_mag_adj]]/20)*SIN(RADIANS(_10sept_0_20[[#This Row],[H_phase]]))</f>
        <v>-5.3424632595616879E-4</v>
      </c>
      <c r="J308">
        <f>10^(_10sept_0_20[[#This Row],[V_mag_adj]]/20)*COS(RADIANS(_10sept_0_20[[#This Row],[V_phase]]))</f>
        <v>-1.0550194779260663E-3</v>
      </c>
      <c r="K308">
        <f>10^(_10sept_0_20[[#This Row],[V_mag_adj]]/20)*SIN(RADIANS(_10sept_0_20[[#This Row],[V_phase]]))</f>
        <v>-5.2923596263095289E-4</v>
      </c>
    </row>
    <row r="309" spans="1:11" x14ac:dyDescent="0.25">
      <c r="A309">
        <v>126</v>
      </c>
      <c r="B309">
        <v>-18.579999999999998</v>
      </c>
      <c r="C309">
        <v>-165.23</v>
      </c>
      <c r="D309">
        <v>-18.59</v>
      </c>
      <c r="E309">
        <v>-165.88</v>
      </c>
      <c r="F309">
        <f>_10sept_0_20[[#This Row],[H_mag]]-40</f>
        <v>-58.58</v>
      </c>
      <c r="G309">
        <f>_10sept_0_20[[#This Row],[V_mag]]-40</f>
        <v>-58.59</v>
      </c>
      <c r="H309">
        <f>10^(_10sept_0_20[[#This Row],[H_mag_adj]]/20)*COS(RADIANS(_10sept_0_20[[#This Row],[H_phase]]))</f>
        <v>-1.138694347762796E-3</v>
      </c>
      <c r="I309">
        <f>10^(_10sept_0_20[[#This Row],[H_mag_adj]]/20)*SIN(RADIANS(_10sept_0_20[[#This Row],[H_phase]]))</f>
        <v>-3.0021827266998164E-4</v>
      </c>
      <c r="J309">
        <f>10^(_10sept_0_20[[#This Row],[V_mag_adj]]/20)*COS(RADIANS(_10sept_0_20[[#This Row],[V_phase]]))</f>
        <v>-1.1407128178402576E-3</v>
      </c>
      <c r="K309">
        <f>10^(_10sept_0_20[[#This Row],[V_mag_adj]]/20)*SIN(RADIANS(_10sept_0_20[[#This Row],[V_phase]]))</f>
        <v>-2.8695059886105358E-4</v>
      </c>
    </row>
    <row r="310" spans="1:11" x14ac:dyDescent="0.25">
      <c r="A310">
        <v>127</v>
      </c>
      <c r="B310">
        <v>-18.78</v>
      </c>
      <c r="C310">
        <v>-176.7</v>
      </c>
      <c r="D310">
        <v>-18.8</v>
      </c>
      <c r="E310">
        <v>-176.93</v>
      </c>
      <c r="F310">
        <f>_10sept_0_20[[#This Row],[H_mag]]-40</f>
        <v>-58.78</v>
      </c>
      <c r="G310">
        <f>_10sept_0_20[[#This Row],[V_mag]]-40</f>
        <v>-58.8</v>
      </c>
      <c r="H310">
        <f>10^(_10sept_0_20[[#This Row],[H_mag_adj]]/20)*COS(RADIANS(_10sept_0_20[[#This Row],[H_phase]]))</f>
        <v>-1.1488921508589177E-3</v>
      </c>
      <c r="I310">
        <f>10^(_10sept_0_20[[#This Row],[H_mag_adj]]/20)*SIN(RADIANS(_10sept_0_20[[#This Row],[H_phase]]))</f>
        <v>-6.6244704614278082E-5</v>
      </c>
      <c r="J310">
        <f>10^(_10sept_0_20[[#This Row],[V_mag_adj]]/20)*COS(RADIANS(_10sept_0_20[[#This Row],[V_phase]]))</f>
        <v>-1.1465058477338765E-3</v>
      </c>
      <c r="K310">
        <f>10^(_10sept_0_20[[#This Row],[V_mag_adj]]/20)*SIN(RADIANS(_10sept_0_20[[#This Row],[V_phase]]))</f>
        <v>-6.1490484373044721E-5</v>
      </c>
    </row>
    <row r="311" spans="1:11" x14ac:dyDescent="0.25">
      <c r="A311">
        <v>128</v>
      </c>
      <c r="B311">
        <v>-18.920000000000002</v>
      </c>
      <c r="C311">
        <v>171.73</v>
      </c>
      <c r="D311">
        <v>-19.03</v>
      </c>
      <c r="E311">
        <v>172.05</v>
      </c>
      <c r="F311">
        <f>_10sept_0_20[[#This Row],[H_mag]]-40</f>
        <v>-58.92</v>
      </c>
      <c r="G311">
        <f>_10sept_0_20[[#This Row],[V_mag]]-40</f>
        <v>-59.03</v>
      </c>
      <c r="H311">
        <f>10^(_10sept_0_20[[#This Row],[H_mag_adj]]/20)*COS(RADIANS(_10sept_0_20[[#This Row],[H_phase]]))</f>
        <v>-1.1206248015434431E-3</v>
      </c>
      <c r="I311">
        <f>10^(_10sept_0_20[[#This Row],[H_mag_adj]]/20)*SIN(RADIANS(_10sept_0_20[[#This Row],[H_phase]]))</f>
        <v>1.6288227902917459E-4</v>
      </c>
      <c r="J311">
        <f>10^(_10sept_0_20[[#This Row],[V_mag_adj]]/20)*COS(RADIANS(_10sept_0_20[[#This Row],[V_phase]]))</f>
        <v>-1.1074034466297799E-3</v>
      </c>
      <c r="K311">
        <f>10^(_10sept_0_20[[#This Row],[V_mag_adj]]/20)*SIN(RADIANS(_10sept_0_20[[#This Row],[V_phase]]))</f>
        <v>1.5465004561978442E-4</v>
      </c>
    </row>
    <row r="312" spans="1:11" x14ac:dyDescent="0.25">
      <c r="A312">
        <v>129</v>
      </c>
      <c r="B312">
        <v>-19.38</v>
      </c>
      <c r="C312">
        <v>161.87</v>
      </c>
      <c r="D312">
        <v>-19.46</v>
      </c>
      <c r="E312">
        <v>161.44999999999999</v>
      </c>
      <c r="F312">
        <f>_10sept_0_20[[#This Row],[H_mag]]-40</f>
        <v>-59.379999999999995</v>
      </c>
      <c r="G312">
        <f>_10sept_0_20[[#This Row],[V_mag]]-40</f>
        <v>-59.46</v>
      </c>
      <c r="H312">
        <f>10^(_10sept_0_20[[#This Row],[H_mag_adj]]/20)*COS(RADIANS(_10sept_0_20[[#This Row],[H_phase]]))</f>
        <v>-1.0206689864640176E-3</v>
      </c>
      <c r="I312">
        <f>10^(_10sept_0_20[[#This Row],[H_mag_adj]]/20)*SIN(RADIANS(_10sept_0_20[[#This Row],[H_phase]]))</f>
        <v>3.3419766290566254E-4</v>
      </c>
      <c r="J312">
        <f>10^(_10sept_0_20[[#This Row],[V_mag_adj]]/20)*COS(RADIANS(_10sept_0_20[[#This Row],[V_phase]]))</f>
        <v>-1.0088569506991778E-3</v>
      </c>
      <c r="K312">
        <f>10^(_10sept_0_20[[#This Row],[V_mag_adj]]/20)*SIN(RADIANS(_10sept_0_20[[#This Row],[V_phase]]))</f>
        <v>3.3853805733109684E-4</v>
      </c>
    </row>
    <row r="313" spans="1:11" x14ac:dyDescent="0.25">
      <c r="A313">
        <v>130</v>
      </c>
      <c r="B313">
        <v>-19.97</v>
      </c>
      <c r="C313">
        <v>150.80000000000001</v>
      </c>
      <c r="D313">
        <v>-19.96</v>
      </c>
      <c r="E313">
        <v>150.46</v>
      </c>
      <c r="F313">
        <f>_10sept_0_20[[#This Row],[H_mag]]-40</f>
        <v>-59.97</v>
      </c>
      <c r="G313">
        <f>_10sept_0_20[[#This Row],[V_mag]]-40</f>
        <v>-59.96</v>
      </c>
      <c r="H313">
        <f>10^(_10sept_0_20[[#This Row],[H_mag_adj]]/20)*COS(RADIANS(_10sept_0_20[[#This Row],[H_phase]]))</f>
        <v>-8.7594225597498123E-4</v>
      </c>
      <c r="I313">
        <f>10^(_10sept_0_20[[#This Row],[H_mag_adj]]/20)*SIN(RADIANS(_10sept_0_20[[#This Row],[H_phase]]))</f>
        <v>4.8954757996466864E-4</v>
      </c>
      <c r="J313">
        <f>10^(_10sept_0_20[[#This Row],[V_mag_adj]]/20)*COS(RADIANS(_10sept_0_20[[#This Row],[V_phase]]))</f>
        <v>-8.740274989508677E-4</v>
      </c>
      <c r="K313">
        <f>10^(_10sept_0_20[[#This Row],[V_mag_adj]]/20)*SIN(RADIANS(_10sept_0_20[[#This Row],[V_phase]]))</f>
        <v>4.953067909431217E-4</v>
      </c>
    </row>
    <row r="314" spans="1:11" x14ac:dyDescent="0.25">
      <c r="A314">
        <v>131</v>
      </c>
      <c r="B314">
        <v>-20.8</v>
      </c>
      <c r="C314">
        <v>140.22</v>
      </c>
      <c r="D314">
        <v>-20.74</v>
      </c>
      <c r="E314">
        <v>139.51</v>
      </c>
      <c r="F314">
        <f>_10sept_0_20[[#This Row],[H_mag]]-40</f>
        <v>-60.8</v>
      </c>
      <c r="G314">
        <f>_10sept_0_20[[#This Row],[V_mag]]-40</f>
        <v>-60.739999999999995</v>
      </c>
      <c r="H314">
        <f>10^(_10sept_0_20[[#This Row],[H_mag_adj]]/20)*COS(RADIANS(_10sept_0_20[[#This Row],[H_phase]]))</f>
        <v>-7.0088663862379183E-4</v>
      </c>
      <c r="I314">
        <f>10^(_10sept_0_20[[#This Row],[H_mag_adj]]/20)*SIN(RADIANS(_10sept_0_20[[#This Row],[H_phase]]))</f>
        <v>5.8354236427299018E-4</v>
      </c>
      <c r="J314">
        <f>10^(_10sept_0_20[[#This Row],[V_mag_adj]]/20)*COS(RADIANS(_10sept_0_20[[#This Row],[V_phase]]))</f>
        <v>-6.9840966719667713E-4</v>
      </c>
      <c r="K314">
        <f>10^(_10sept_0_20[[#This Row],[V_mag_adj]]/20)*SIN(RADIANS(_10sept_0_20[[#This Row],[V_phase]]))</f>
        <v>5.9628742610464357E-4</v>
      </c>
    </row>
    <row r="315" spans="1:11" x14ac:dyDescent="0.25">
      <c r="A315">
        <v>132</v>
      </c>
      <c r="B315">
        <v>-21.82</v>
      </c>
      <c r="C315">
        <v>129.55000000000001</v>
      </c>
      <c r="D315">
        <v>-21.66</v>
      </c>
      <c r="E315">
        <v>128.61000000000001</v>
      </c>
      <c r="F315">
        <f>_10sept_0_20[[#This Row],[H_mag]]-40</f>
        <v>-61.82</v>
      </c>
      <c r="G315">
        <f>_10sept_0_20[[#This Row],[V_mag]]-40</f>
        <v>-61.66</v>
      </c>
      <c r="H315">
        <f>10^(_10sept_0_20[[#This Row],[H_mag_adj]]/20)*COS(RADIANS(_10sept_0_20[[#This Row],[H_phase]]))</f>
        <v>-5.1638054633425235E-4</v>
      </c>
      <c r="I315">
        <f>10^(_10sept_0_20[[#This Row],[H_mag_adj]]/20)*SIN(RADIANS(_10sept_0_20[[#This Row],[H_phase]]))</f>
        <v>6.2530709953026887E-4</v>
      </c>
      <c r="J315">
        <f>10^(_10sept_0_20[[#This Row],[V_mag_adj]]/20)*COS(RADIANS(_10sept_0_20[[#This Row],[V_phase]]))</f>
        <v>-5.154608874461782E-4</v>
      </c>
      <c r="K315">
        <f>10^(_10sept_0_20[[#This Row],[V_mag_adj]]/20)*SIN(RADIANS(_10sept_0_20[[#This Row],[V_phase]]))</f>
        <v>6.4547561352452953E-4</v>
      </c>
    </row>
    <row r="316" spans="1:11" x14ac:dyDescent="0.25">
      <c r="A316">
        <v>133</v>
      </c>
      <c r="B316">
        <v>-22.95</v>
      </c>
      <c r="C316">
        <v>118.02</v>
      </c>
      <c r="D316">
        <v>-23.05</v>
      </c>
      <c r="E316">
        <v>117.69</v>
      </c>
      <c r="F316">
        <f>_10sept_0_20[[#This Row],[H_mag]]-40</f>
        <v>-62.95</v>
      </c>
      <c r="G316">
        <f>_10sept_0_20[[#This Row],[V_mag]]-40</f>
        <v>-63.05</v>
      </c>
      <c r="H316">
        <f>10^(_10sept_0_20[[#This Row],[H_mag_adj]]/20)*COS(RADIANS(_10sept_0_20[[#This Row],[H_phase]]))</f>
        <v>-3.3449858438859586E-4</v>
      </c>
      <c r="I316">
        <f>10^(_10sept_0_20[[#This Row],[H_mag_adj]]/20)*SIN(RADIANS(_10sept_0_20[[#This Row],[H_phase]]))</f>
        <v>6.2857092306018163E-4</v>
      </c>
      <c r="J316">
        <f>10^(_10sept_0_20[[#This Row],[V_mag_adj]]/20)*COS(RADIANS(_10sept_0_20[[#This Row],[V_phase]]))</f>
        <v>-3.2708527864066747E-4</v>
      </c>
      <c r="K316">
        <f>10^(_10sept_0_20[[#This Row],[V_mag_adj]]/20)*SIN(RADIANS(_10sept_0_20[[#This Row],[V_phase]]))</f>
        <v>6.2326993453988057E-4</v>
      </c>
    </row>
    <row r="317" spans="1:11" x14ac:dyDescent="0.25">
      <c r="A317">
        <v>134</v>
      </c>
      <c r="B317">
        <v>-24.37</v>
      </c>
      <c r="C317">
        <v>105.05</v>
      </c>
      <c r="D317">
        <v>-24.36</v>
      </c>
      <c r="E317">
        <v>103.76</v>
      </c>
      <c r="F317">
        <f>_10sept_0_20[[#This Row],[H_mag]]-40</f>
        <v>-64.37</v>
      </c>
      <c r="G317">
        <f>_10sept_0_20[[#This Row],[V_mag]]-40</f>
        <v>-64.36</v>
      </c>
      <c r="H317">
        <f>10^(_10sept_0_20[[#This Row],[H_mag_adj]]/20)*COS(RADIANS(_10sept_0_20[[#This Row],[H_phase]]))</f>
        <v>-1.5700308642849147E-4</v>
      </c>
      <c r="I317">
        <f>10^(_10sept_0_20[[#This Row],[H_mag_adj]]/20)*SIN(RADIANS(_10sept_0_20[[#This Row],[H_phase]]))</f>
        <v>5.8390480599585046E-4</v>
      </c>
      <c r="J317">
        <f>10^(_10sept_0_20[[#This Row],[V_mag_adj]]/20)*COS(RADIANS(_10sept_0_20[[#This Row],[V_phase]]))</f>
        <v>-1.439836079338855E-4</v>
      </c>
      <c r="K317">
        <f>10^(_10sept_0_20[[#This Row],[V_mag_adj]]/20)*SIN(RADIANS(_10sept_0_20[[#This Row],[V_phase]]))</f>
        <v>5.8796793730115412E-4</v>
      </c>
    </row>
    <row r="318" spans="1:11" x14ac:dyDescent="0.25">
      <c r="A318">
        <v>135</v>
      </c>
      <c r="B318">
        <v>-25.9</v>
      </c>
      <c r="C318">
        <v>89.76</v>
      </c>
      <c r="D318">
        <v>-25.68</v>
      </c>
      <c r="E318">
        <v>88.25</v>
      </c>
      <c r="F318">
        <f>_10sept_0_20[[#This Row],[H_mag]]-40</f>
        <v>-65.900000000000006</v>
      </c>
      <c r="G318">
        <f>_10sept_0_20[[#This Row],[V_mag]]-40</f>
        <v>-65.680000000000007</v>
      </c>
      <c r="H318">
        <f>10^(_10sept_0_20[[#This Row],[H_mag_adj]]/20)*COS(RADIANS(_10sept_0_20[[#This Row],[H_phase]]))</f>
        <v>2.1236715024156902E-6</v>
      </c>
      <c r="I318">
        <f>10^(_10sept_0_20[[#This Row],[H_mag_adj]]/20)*SIN(RADIANS(_10sept_0_20[[#This Row],[H_phase]]))</f>
        <v>5.0698626046100646E-4</v>
      </c>
      <c r="J318">
        <f>10^(_10sept_0_20[[#This Row],[V_mag_adj]]/20)*COS(RADIANS(_10sept_0_20[[#This Row],[V_phase]]))</f>
        <v>1.5879904609193615E-5</v>
      </c>
      <c r="K318">
        <f>10^(_10sept_0_20[[#This Row],[V_mag_adj]]/20)*SIN(RADIANS(_10sept_0_20[[#This Row],[V_phase]]))</f>
        <v>5.1975346563585927E-4</v>
      </c>
    </row>
    <row r="319" spans="1:11" x14ac:dyDescent="0.25">
      <c r="A319">
        <v>136</v>
      </c>
      <c r="B319">
        <v>-27.47</v>
      </c>
      <c r="C319">
        <v>71.239999999999995</v>
      </c>
      <c r="D319">
        <v>-27.22</v>
      </c>
      <c r="E319">
        <v>71.010000000000005</v>
      </c>
      <c r="F319">
        <f>_10sept_0_20[[#This Row],[H_mag]]-40</f>
        <v>-67.47</v>
      </c>
      <c r="G319">
        <f>_10sept_0_20[[#This Row],[V_mag]]-40</f>
        <v>-67.22</v>
      </c>
      <c r="H319">
        <f>10^(_10sept_0_20[[#This Row],[H_mag_adj]]/20)*COS(RADIANS(_10sept_0_20[[#This Row],[H_phase]]))</f>
        <v>1.3608881382787093E-4</v>
      </c>
      <c r="I319">
        <f>10^(_10sept_0_20[[#This Row],[H_mag_adj]]/20)*SIN(RADIANS(_10sept_0_20[[#This Row],[H_phase]]))</f>
        <v>4.0067495573650763E-4</v>
      </c>
      <c r="J319">
        <f>10^(_10sept_0_20[[#This Row],[V_mag_adj]]/20)*COS(RADIANS(_10sept_0_20[[#This Row],[V_phase]]))</f>
        <v>1.4171692483584987E-4</v>
      </c>
      <c r="K319">
        <f>10^(_10sept_0_20[[#This Row],[V_mag_adj]]/20)*SIN(RADIANS(_10sept_0_20[[#This Row],[V_phase]]))</f>
        <v>4.1180930700529886E-4</v>
      </c>
    </row>
    <row r="320" spans="1:11" x14ac:dyDescent="0.25">
      <c r="A320">
        <v>137</v>
      </c>
      <c r="B320">
        <v>-28.72</v>
      </c>
      <c r="C320">
        <v>48.74</v>
      </c>
      <c r="D320">
        <v>-28.61</v>
      </c>
      <c r="E320">
        <v>49.22</v>
      </c>
      <c r="F320">
        <f>_10sept_0_20[[#This Row],[H_mag]]-40</f>
        <v>-68.72</v>
      </c>
      <c r="G320">
        <f>_10sept_0_20[[#This Row],[V_mag]]-40</f>
        <v>-68.61</v>
      </c>
      <c r="H320">
        <f>10^(_10sept_0_20[[#This Row],[H_mag_adj]]/20)*COS(RADIANS(_10sept_0_20[[#This Row],[H_phase]]))</f>
        <v>2.4165716189132497E-4</v>
      </c>
      <c r="I320">
        <f>10^(_10sept_0_20[[#This Row],[H_mag_adj]]/20)*SIN(RADIANS(_10sept_0_20[[#This Row],[H_phase]]))</f>
        <v>2.7546018264064251E-4</v>
      </c>
      <c r="J320">
        <f>10^(_10sept_0_20[[#This Row],[V_mag_adj]]/20)*COS(RADIANS(_10sept_0_20[[#This Row],[V_phase]]))</f>
        <v>2.4239136005621534E-4</v>
      </c>
      <c r="K320">
        <f>10^(_10sept_0_20[[#This Row],[V_mag_adj]]/20)*SIN(RADIANS(_10sept_0_20[[#This Row],[V_phase]]))</f>
        <v>2.8101134400499323E-4</v>
      </c>
    </row>
    <row r="321" spans="1:11" x14ac:dyDescent="0.25">
      <c r="A321">
        <v>138</v>
      </c>
      <c r="B321">
        <v>-29.08</v>
      </c>
      <c r="C321">
        <v>27.24</v>
      </c>
      <c r="D321">
        <v>-29.02</v>
      </c>
      <c r="E321">
        <v>26.72</v>
      </c>
      <c r="F321">
        <f>_10sept_0_20[[#This Row],[H_mag]]-40</f>
        <v>-69.08</v>
      </c>
      <c r="G321">
        <f>_10sept_0_20[[#This Row],[V_mag]]-40</f>
        <v>-69.02</v>
      </c>
      <c r="H321">
        <f>10^(_10sept_0_20[[#This Row],[H_mag_adj]]/20)*COS(RADIANS(_10sept_0_20[[#This Row],[H_phase]]))</f>
        <v>3.1257134776446695E-4</v>
      </c>
      <c r="I321">
        <f>10^(_10sept_0_20[[#This Row],[H_mag_adj]]/20)*SIN(RADIANS(_10sept_0_20[[#This Row],[H_phase]]))</f>
        <v>1.6091580376443985E-4</v>
      </c>
      <c r="J321">
        <f>10^(_10sept_0_20[[#This Row],[V_mag_adj]]/20)*COS(RADIANS(_10sept_0_20[[#This Row],[V_phase]]))</f>
        <v>3.161955551800132E-4</v>
      </c>
      <c r="K321">
        <f>10^(_10sept_0_20[[#This Row],[V_mag_adj]]/20)*SIN(RADIANS(_10sept_0_20[[#This Row],[V_phase]]))</f>
        <v>1.5916811357349461E-4</v>
      </c>
    </row>
    <row r="322" spans="1:11" x14ac:dyDescent="0.25">
      <c r="A322">
        <v>139</v>
      </c>
      <c r="B322">
        <v>-28.91</v>
      </c>
      <c r="C322">
        <v>2.41</v>
      </c>
      <c r="D322">
        <v>-28.63</v>
      </c>
      <c r="E322">
        <v>4.6399999999999997</v>
      </c>
      <c r="F322">
        <f>_10sept_0_20[[#This Row],[H_mag]]-40</f>
        <v>-68.91</v>
      </c>
      <c r="G322">
        <f>_10sept_0_20[[#This Row],[V_mag]]-40</f>
        <v>-68.63</v>
      </c>
      <c r="H322">
        <f>10^(_10sept_0_20[[#This Row],[H_mag_adj]]/20)*COS(RADIANS(_10sept_0_20[[#This Row],[H_phase]]))</f>
        <v>3.5819184933493387E-4</v>
      </c>
      <c r="I322">
        <f>10^(_10sept_0_20[[#This Row],[H_mag_adj]]/20)*SIN(RADIANS(_10sept_0_20[[#This Row],[H_phase]]))</f>
        <v>1.5075313077388315E-5</v>
      </c>
      <c r="J322">
        <f>10^(_10sept_0_20[[#This Row],[V_mag_adj]]/20)*COS(RADIANS(_10sept_0_20[[#This Row],[V_phase]]))</f>
        <v>3.6904075135103115E-4</v>
      </c>
      <c r="K322">
        <f>10^(_10sept_0_20[[#This Row],[V_mag_adj]]/20)*SIN(RADIANS(_10sept_0_20[[#This Row],[V_phase]]))</f>
        <v>2.9951635326834821E-5</v>
      </c>
    </row>
    <row r="323" spans="1:11" x14ac:dyDescent="0.25">
      <c r="A323">
        <v>140</v>
      </c>
      <c r="B323">
        <v>-27.82</v>
      </c>
      <c r="C323">
        <v>-15.88</v>
      </c>
      <c r="D323">
        <v>-28.04</v>
      </c>
      <c r="E323">
        <v>-14.69</v>
      </c>
      <c r="F323">
        <f>_10sept_0_20[[#This Row],[H_mag]]-40</f>
        <v>-67.819999999999993</v>
      </c>
      <c r="G323">
        <f>_10sept_0_20[[#This Row],[V_mag]]-40</f>
        <v>-68.039999999999992</v>
      </c>
      <c r="H323">
        <f>10^(_10sept_0_20[[#This Row],[H_mag_adj]]/20)*COS(RADIANS(_10sept_0_20[[#This Row],[H_phase]]))</f>
        <v>3.9093218393090759E-4</v>
      </c>
      <c r="I323">
        <f>10^(_10sept_0_20[[#This Row],[H_mag_adj]]/20)*SIN(RADIANS(_10sept_0_20[[#This Row],[H_phase]]))</f>
        <v>-1.1121244260384139E-4</v>
      </c>
      <c r="J323">
        <f>10^(_10sept_0_20[[#This Row],[V_mag_adj]]/20)*COS(RADIANS(_10sept_0_20[[#This Row],[V_phase]]))</f>
        <v>3.8332450863448332E-4</v>
      </c>
      <c r="K323">
        <f>10^(_10sept_0_20[[#This Row],[V_mag_adj]]/20)*SIN(RADIANS(_10sept_0_20[[#This Row],[V_phase]]))</f>
        <v>-1.0049179823989218E-4</v>
      </c>
    </row>
    <row r="324" spans="1:11" x14ac:dyDescent="0.25">
      <c r="A324">
        <v>141</v>
      </c>
      <c r="B324">
        <v>-27.25</v>
      </c>
      <c r="C324">
        <v>-30.07</v>
      </c>
      <c r="D324">
        <v>-26.94</v>
      </c>
      <c r="E324">
        <v>-28.5</v>
      </c>
      <c r="F324">
        <f>_10sept_0_20[[#This Row],[H_mag]]-40</f>
        <v>-67.25</v>
      </c>
      <c r="G324">
        <f>_10sept_0_20[[#This Row],[V_mag]]-40</f>
        <v>-66.94</v>
      </c>
      <c r="H324">
        <f>10^(_10sept_0_20[[#This Row],[H_mag_adj]]/20)*COS(RADIANS(_10sept_0_20[[#This Row],[H_phase]]))</f>
        <v>3.7559851159043309E-4</v>
      </c>
      <c r="I324">
        <f>10^(_10sept_0_20[[#This Row],[H_mag_adj]]/20)*SIN(RADIANS(_10sept_0_20[[#This Row],[H_phase]]))</f>
        <v>-2.1746417415296481E-4</v>
      </c>
      <c r="J324">
        <f>10^(_10sept_0_20[[#This Row],[V_mag_adj]]/20)*COS(RADIANS(_10sept_0_20[[#This Row],[V_phase]]))</f>
        <v>3.9527423341083692E-4</v>
      </c>
      <c r="K324">
        <f>10^(_10sept_0_20[[#This Row],[V_mag_adj]]/20)*SIN(RADIANS(_10sept_0_20[[#This Row],[V_phase]]))</f>
        <v>-2.1461639795062774E-4</v>
      </c>
    </row>
    <row r="325" spans="1:11" x14ac:dyDescent="0.25">
      <c r="A325">
        <v>142</v>
      </c>
      <c r="B325">
        <v>-26.34</v>
      </c>
      <c r="C325">
        <v>-39.82</v>
      </c>
      <c r="D325">
        <v>-26.14</v>
      </c>
      <c r="E325">
        <v>-40</v>
      </c>
      <c r="F325">
        <f>_10sept_0_20[[#This Row],[H_mag]]-40</f>
        <v>-66.34</v>
      </c>
      <c r="G325">
        <f>_10sept_0_20[[#This Row],[V_mag]]-40</f>
        <v>-66.14</v>
      </c>
      <c r="H325">
        <f>10^(_10sept_0_20[[#This Row],[H_mag_adj]]/20)*COS(RADIANS(_10sept_0_20[[#This Row],[H_phase]]))</f>
        <v>3.7016484296514466E-4</v>
      </c>
      <c r="I325">
        <f>10^(_10sept_0_20[[#This Row],[H_mag_adj]]/20)*SIN(RADIANS(_10sept_0_20[[#This Row],[H_phase]]))</f>
        <v>-3.086286906110644E-4</v>
      </c>
      <c r="J325">
        <f>10^(_10sept_0_20[[#This Row],[V_mag_adj]]/20)*COS(RADIANS(_10sept_0_20[[#This Row],[V_phase]]))</f>
        <v>3.7779305201152656E-4</v>
      </c>
      <c r="K325">
        <f>10^(_10sept_0_20[[#This Row],[V_mag_adj]]/20)*SIN(RADIANS(_10sept_0_20[[#This Row],[V_phase]]))</f>
        <v>-3.1700601060421086E-4</v>
      </c>
    </row>
    <row r="326" spans="1:11" x14ac:dyDescent="0.25">
      <c r="A326">
        <v>143</v>
      </c>
      <c r="B326">
        <v>-25.72</v>
      </c>
      <c r="C326">
        <v>-47.54</v>
      </c>
      <c r="D326">
        <v>-25.75</v>
      </c>
      <c r="E326">
        <v>-48.84</v>
      </c>
      <c r="F326">
        <f>_10sept_0_20[[#This Row],[H_mag]]-40</f>
        <v>-65.72</v>
      </c>
      <c r="G326">
        <f>_10sept_0_20[[#This Row],[V_mag]]-40</f>
        <v>-65.75</v>
      </c>
      <c r="H326">
        <f>10^(_10sept_0_20[[#This Row],[H_mag_adj]]/20)*COS(RADIANS(_10sept_0_20[[#This Row],[H_phase]]))</f>
        <v>3.4942360099439484E-4</v>
      </c>
      <c r="I326">
        <f>10^(_10sept_0_20[[#This Row],[H_mag_adj]]/20)*SIN(RADIANS(_10sept_0_20[[#This Row],[H_phase]]))</f>
        <v>-3.8186382330617928E-4</v>
      </c>
      <c r="J326">
        <f>10^(_10sept_0_20[[#This Row],[V_mag_adj]]/20)*COS(RADIANS(_10sept_0_20[[#This Row],[V_phase]]))</f>
        <v>3.3949558716041262E-4</v>
      </c>
      <c r="K326">
        <f>10^(_10sept_0_20[[#This Row],[V_mag_adj]]/20)*SIN(RADIANS(_10sept_0_20[[#This Row],[V_phase]]))</f>
        <v>-3.883493945900874E-4</v>
      </c>
    </row>
    <row r="327" spans="1:11" x14ac:dyDescent="0.25">
      <c r="A327">
        <v>144</v>
      </c>
      <c r="B327">
        <v>-25.63</v>
      </c>
      <c r="C327">
        <v>-55.19</v>
      </c>
      <c r="D327">
        <v>-25.59</v>
      </c>
      <c r="E327">
        <v>-55.16</v>
      </c>
      <c r="F327">
        <f>_10sept_0_20[[#This Row],[H_mag]]-40</f>
        <v>-65.63</v>
      </c>
      <c r="G327">
        <f>_10sept_0_20[[#This Row],[V_mag]]-40</f>
        <v>-65.59</v>
      </c>
      <c r="H327">
        <f>10^(_10sept_0_20[[#This Row],[H_mag_adj]]/20)*COS(RADIANS(_10sept_0_20[[#This Row],[H_phase]]))</f>
        <v>2.9855698542445385E-4</v>
      </c>
      <c r="I327">
        <f>10^(_10sept_0_20[[#This Row],[H_mag_adj]]/20)*SIN(RADIANS(_10sept_0_20[[#This Row],[H_phase]]))</f>
        <v>-4.2940726482551875E-4</v>
      </c>
      <c r="J327">
        <f>10^(_10sept_0_20[[#This Row],[V_mag_adj]]/20)*COS(RADIANS(_10sept_0_20[[#This Row],[V_phase]]))</f>
        <v>3.0016089564963253E-4</v>
      </c>
      <c r="K327">
        <f>10^(_10sept_0_20[[#This Row],[V_mag_adj]]/20)*SIN(RADIANS(_10sept_0_20[[#This Row],[V_phase]]))</f>
        <v>-4.3123221394608766E-4</v>
      </c>
    </row>
    <row r="328" spans="1:11" x14ac:dyDescent="0.25">
      <c r="A328">
        <v>145</v>
      </c>
      <c r="B328">
        <v>-25.64</v>
      </c>
      <c r="C328">
        <v>-62.14</v>
      </c>
      <c r="D328">
        <v>-25.74</v>
      </c>
      <c r="E328">
        <v>-62.37</v>
      </c>
      <c r="F328">
        <f>_10sept_0_20[[#This Row],[H_mag]]-40</f>
        <v>-65.64</v>
      </c>
      <c r="G328">
        <f>_10sept_0_20[[#This Row],[V_mag]]-40</f>
        <v>-65.739999999999995</v>
      </c>
      <c r="H328">
        <f>10^(_10sept_0_20[[#This Row],[H_mag_adj]]/20)*COS(RADIANS(_10sept_0_20[[#This Row],[H_phase]]))</f>
        <v>2.4412238163580447E-4</v>
      </c>
      <c r="I328">
        <f>10^(_10sept_0_20[[#This Row],[H_mag_adj]]/20)*SIN(RADIANS(_10sept_0_20[[#This Row],[H_phase]]))</f>
        <v>-4.6184633923553622E-4</v>
      </c>
      <c r="J328">
        <f>10^(_10sept_0_20[[#This Row],[V_mag_adj]]/20)*COS(RADIANS(_10sept_0_20[[#This Row],[V_phase]]))</f>
        <v>2.3949324854530792E-4</v>
      </c>
      <c r="K328">
        <f>10^(_10sept_0_20[[#This Row],[V_mag_adj]]/20)*SIN(RADIANS(_10sept_0_20[[#This Row],[V_phase]]))</f>
        <v>-4.5752469917302081E-4</v>
      </c>
    </row>
    <row r="329" spans="1:11" x14ac:dyDescent="0.25">
      <c r="A329">
        <v>146</v>
      </c>
      <c r="B329">
        <v>-26.08</v>
      </c>
      <c r="C329">
        <v>-68.84</v>
      </c>
      <c r="D329">
        <v>-26.04</v>
      </c>
      <c r="E329">
        <v>-68.91</v>
      </c>
      <c r="F329">
        <f>_10sept_0_20[[#This Row],[H_mag]]-40</f>
        <v>-66.08</v>
      </c>
      <c r="G329">
        <f>_10sept_0_20[[#This Row],[V_mag]]-40</f>
        <v>-66.039999999999992</v>
      </c>
      <c r="H329">
        <f>10^(_10sept_0_20[[#This Row],[H_mag_adj]]/20)*COS(RADIANS(_10sept_0_20[[#This Row],[H_phase]]))</f>
        <v>1.7925671661990665E-4</v>
      </c>
      <c r="I329">
        <f>10^(_10sept_0_20[[#This Row],[H_mag_adj]]/20)*SIN(RADIANS(_10sept_0_20[[#This Row],[H_phase]]))</f>
        <v>-4.6311009843241822E-4</v>
      </c>
      <c r="J329">
        <f>10^(_10sept_0_20[[#This Row],[V_mag_adj]]/20)*COS(RADIANS(_10sept_0_20[[#This Row],[V_phase]]))</f>
        <v>1.7951558645659896E-4</v>
      </c>
      <c r="K329">
        <f>10^(_10sept_0_20[[#This Row],[V_mag_adj]]/20)*SIN(RADIANS(_10sept_0_20[[#This Row],[V_phase]]))</f>
        <v>-4.6546738451515854E-4</v>
      </c>
    </row>
    <row r="330" spans="1:11" x14ac:dyDescent="0.25">
      <c r="A330">
        <v>147</v>
      </c>
      <c r="B330">
        <v>-27</v>
      </c>
      <c r="C330">
        <v>-75.37</v>
      </c>
      <c r="D330">
        <v>-27.23</v>
      </c>
      <c r="E330">
        <v>-77.209999999999994</v>
      </c>
      <c r="F330">
        <f>_10sept_0_20[[#This Row],[H_mag]]-40</f>
        <v>-67</v>
      </c>
      <c r="G330">
        <f>_10sept_0_20[[#This Row],[V_mag]]-40</f>
        <v>-67.23</v>
      </c>
      <c r="H330">
        <f>10^(_10sept_0_20[[#This Row],[H_mag_adj]]/20)*COS(RADIANS(_10sept_0_20[[#This Row],[H_phase]]))</f>
        <v>1.1282156167300093E-4</v>
      </c>
      <c r="I330">
        <f>10^(_10sept_0_20[[#This Row],[H_mag_adj]]/20)*SIN(RADIANS(_10sept_0_20[[#This Row],[H_phase]]))</f>
        <v>-4.3220079444461089E-4</v>
      </c>
      <c r="J330">
        <f>10^(_10sept_0_20[[#This Row],[V_mag_adj]]/20)*COS(RADIANS(_10sept_0_20[[#This Row],[V_phase]]))</f>
        <v>9.6301942050954251E-5</v>
      </c>
      <c r="K330">
        <f>10^(_10sept_0_20[[#This Row],[V_mag_adj]]/20)*SIN(RADIANS(_10sept_0_20[[#This Row],[V_phase]]))</f>
        <v>-4.242172766657571E-4</v>
      </c>
    </row>
    <row r="331" spans="1:11" x14ac:dyDescent="0.25">
      <c r="A331">
        <v>148</v>
      </c>
      <c r="B331">
        <v>-28.36</v>
      </c>
      <c r="C331">
        <v>-83.82</v>
      </c>
      <c r="D331">
        <v>-28.51</v>
      </c>
      <c r="E331">
        <v>-84.75</v>
      </c>
      <c r="F331">
        <f>_10sept_0_20[[#This Row],[H_mag]]-40</f>
        <v>-68.36</v>
      </c>
      <c r="G331">
        <f>_10sept_0_20[[#This Row],[V_mag]]-40</f>
        <v>-68.510000000000005</v>
      </c>
      <c r="H331">
        <f>10^(_10sept_0_20[[#This Row],[H_mag_adj]]/20)*COS(RADIANS(_10sept_0_20[[#This Row],[H_phase]]))</f>
        <v>4.1117188769374745E-5</v>
      </c>
      <c r="I331">
        <f>10^(_10sept_0_20[[#This Row],[H_mag_adj]]/20)*SIN(RADIANS(_10sept_0_20[[#This Row],[H_phase]]))</f>
        <v>-3.7972464077965504E-4</v>
      </c>
      <c r="J331">
        <f>10^(_10sept_0_20[[#This Row],[V_mag_adj]]/20)*COS(RADIANS(_10sept_0_20[[#This Row],[V_phase]]))</f>
        <v>3.4350160988456569E-5</v>
      </c>
      <c r="K331">
        <f>10^(_10sept_0_20[[#This Row],[V_mag_adj]]/20)*SIN(RADIANS(_10sept_0_20[[#This Row],[V_phase]]))</f>
        <v>-3.7383010349924229E-4</v>
      </c>
    </row>
    <row r="332" spans="1:11" x14ac:dyDescent="0.25">
      <c r="A332">
        <v>149</v>
      </c>
      <c r="B332">
        <v>-30.02</v>
      </c>
      <c r="C332">
        <v>-94.99</v>
      </c>
      <c r="D332">
        <v>-30.45</v>
      </c>
      <c r="E332">
        <v>-95.17</v>
      </c>
      <c r="F332">
        <f>_10sept_0_20[[#This Row],[H_mag]]-40</f>
        <v>-70.02</v>
      </c>
      <c r="G332">
        <f>_10sept_0_20[[#This Row],[V_mag]]-40</f>
        <v>-70.45</v>
      </c>
      <c r="H332">
        <f>10^(_10sept_0_20[[#This Row],[H_mag_adj]]/20)*COS(RADIANS(_10sept_0_20[[#This Row],[H_phase]]))</f>
        <v>-2.7442821034903827E-5</v>
      </c>
      <c r="I332">
        <f>10^(_10sept_0_20[[#This Row],[H_mag_adj]]/20)*SIN(RADIANS(_10sept_0_20[[#This Row],[H_phase]]))</f>
        <v>-3.1430468228901511E-4</v>
      </c>
      <c r="J332">
        <f>10^(_10sept_0_20[[#This Row],[V_mag_adj]]/20)*COS(RADIANS(_10sept_0_20[[#This Row],[V_phase]]))</f>
        <v>-2.7056923057405582E-5</v>
      </c>
      <c r="K332">
        <f>10^(_10sept_0_20[[#This Row],[V_mag_adj]]/20)*SIN(RADIANS(_10sept_0_20[[#This Row],[V_phase]]))</f>
        <v>-2.9904019240774526E-4</v>
      </c>
    </row>
    <row r="333" spans="1:11" x14ac:dyDescent="0.25">
      <c r="A333">
        <v>150</v>
      </c>
      <c r="B333">
        <v>-32.369999999999997</v>
      </c>
      <c r="C333">
        <v>-109.02</v>
      </c>
      <c r="D333">
        <v>-32.72</v>
      </c>
      <c r="E333">
        <v>-107.55</v>
      </c>
      <c r="F333">
        <f>_10sept_0_20[[#This Row],[H_mag]]-40</f>
        <v>-72.37</v>
      </c>
      <c r="G333">
        <f>_10sept_0_20[[#This Row],[V_mag]]-40</f>
        <v>-72.72</v>
      </c>
      <c r="H333">
        <f>10^(_10sept_0_20[[#This Row],[H_mag_adj]]/20)*COS(RADIANS(_10sept_0_20[[#This Row],[H_phase]]))</f>
        <v>-7.8448011386495471E-5</v>
      </c>
      <c r="I333">
        <f>10^(_10sept_0_20[[#This Row],[H_mag_adj]]/20)*SIN(RADIANS(_10sept_0_20[[#This Row],[H_phase]]))</f>
        <v>-2.275714814123074E-4</v>
      </c>
      <c r="J333">
        <f>10^(_10sept_0_20[[#This Row],[V_mag_adj]]/20)*COS(RADIANS(_10sept_0_20[[#This Row],[V_phase]]))</f>
        <v>-6.9717530008904613E-5</v>
      </c>
      <c r="K333">
        <f>10^(_10sept_0_20[[#This Row],[V_mag_adj]]/20)*SIN(RADIANS(_10sept_0_20[[#This Row],[V_phase]]))</f>
        <v>-2.2044478208647732E-4</v>
      </c>
    </row>
    <row r="334" spans="1:11" x14ac:dyDescent="0.25">
      <c r="A334">
        <v>151</v>
      </c>
      <c r="B334">
        <v>-35.340000000000003</v>
      </c>
      <c r="C334">
        <v>-131.69</v>
      </c>
      <c r="D334">
        <v>-35.340000000000003</v>
      </c>
      <c r="E334">
        <v>-132.41999999999999</v>
      </c>
      <c r="F334">
        <f>_10sept_0_20[[#This Row],[H_mag]]-40</f>
        <v>-75.34</v>
      </c>
      <c r="G334">
        <f>_10sept_0_20[[#This Row],[V_mag]]-40</f>
        <v>-75.34</v>
      </c>
      <c r="H334">
        <f>10^(_10sept_0_20[[#This Row],[H_mag_adj]]/20)*COS(RADIANS(_10sept_0_20[[#This Row],[H_phase]]))</f>
        <v>-1.1373312400636428E-4</v>
      </c>
      <c r="I334">
        <f>10^(_10sept_0_20[[#This Row],[H_mag_adj]]/20)*SIN(RADIANS(_10sept_0_20[[#This Row],[H_phase]]))</f>
        <v>-1.2769612477356651E-4</v>
      </c>
      <c r="J334">
        <f>10^(_10sept_0_20[[#This Row],[V_mag_adj]]/20)*COS(RADIANS(_10sept_0_20[[#This Row],[V_phase]]))</f>
        <v>-1.1535081293759334E-4</v>
      </c>
      <c r="K334">
        <f>10^(_10sept_0_20[[#This Row],[V_mag_adj]]/20)*SIN(RADIANS(_10sept_0_20[[#This Row],[V_phase]]))</f>
        <v>-1.2623673686003474E-4</v>
      </c>
    </row>
    <row r="335" spans="1:11" x14ac:dyDescent="0.25">
      <c r="A335">
        <v>152</v>
      </c>
      <c r="B335">
        <v>-37.69</v>
      </c>
      <c r="C335">
        <v>-158.63</v>
      </c>
      <c r="D335">
        <v>-36.86</v>
      </c>
      <c r="E335">
        <v>-162.11000000000001</v>
      </c>
      <c r="F335">
        <f>_10sept_0_20[[#This Row],[H_mag]]-40</f>
        <v>-77.69</v>
      </c>
      <c r="G335">
        <f>_10sept_0_20[[#This Row],[V_mag]]-40</f>
        <v>-76.86</v>
      </c>
      <c r="H335">
        <f>10^(_10sept_0_20[[#This Row],[H_mag_adj]]/20)*COS(RADIANS(_10sept_0_20[[#This Row],[H_phase]]))</f>
        <v>-1.2149677890090199E-4</v>
      </c>
      <c r="I335">
        <f>10^(_10sept_0_20[[#This Row],[H_mag_adj]]/20)*SIN(RADIANS(_10sept_0_20[[#This Row],[H_phase]]))</f>
        <v>-4.754069625757273E-5</v>
      </c>
      <c r="J335">
        <f>10^(_10sept_0_20[[#This Row],[V_mag_adj]]/20)*COS(RADIANS(_10sept_0_20[[#This Row],[V_phase]]))</f>
        <v>-1.3660806959808286E-4</v>
      </c>
      <c r="K335">
        <f>10^(_10sept_0_20[[#This Row],[V_mag_adj]]/20)*SIN(RADIANS(_10sept_0_20[[#This Row],[V_phase]]))</f>
        <v>-4.409687577805612E-5</v>
      </c>
    </row>
    <row r="336" spans="1:11" x14ac:dyDescent="0.25">
      <c r="A336">
        <v>153</v>
      </c>
      <c r="B336">
        <v>-37.32</v>
      </c>
      <c r="C336">
        <v>166.74</v>
      </c>
      <c r="D336">
        <v>-37.44</v>
      </c>
      <c r="E336">
        <v>162.97999999999999</v>
      </c>
      <c r="F336">
        <f>_10sept_0_20[[#This Row],[H_mag]]-40</f>
        <v>-77.319999999999993</v>
      </c>
      <c r="G336">
        <f>_10sept_0_20[[#This Row],[V_mag]]-40</f>
        <v>-77.44</v>
      </c>
      <c r="H336">
        <f>10^(_10sept_0_20[[#This Row],[H_mag_adj]]/20)*COS(RADIANS(_10sept_0_20[[#This Row],[H_phase]]))</f>
        <v>-1.3251475333782989E-4</v>
      </c>
      <c r="I336">
        <f>10^(_10sept_0_20[[#This Row],[H_mag_adj]]/20)*SIN(RADIANS(_10sept_0_20[[#This Row],[H_phase]]))</f>
        <v>3.1227494007080432E-5</v>
      </c>
      <c r="J336">
        <f>10^(_10sept_0_20[[#This Row],[V_mag_adj]]/20)*COS(RADIANS(_10sept_0_20[[#This Row],[V_phase]]))</f>
        <v>-1.2839554017143027E-4</v>
      </c>
      <c r="K336">
        <f>10^(_10sept_0_20[[#This Row],[V_mag_adj]]/20)*SIN(RADIANS(_10sept_0_20[[#This Row],[V_phase]]))</f>
        <v>3.9303468964995133E-5</v>
      </c>
    </row>
    <row r="337" spans="1:11" x14ac:dyDescent="0.25">
      <c r="A337">
        <v>154</v>
      </c>
      <c r="B337">
        <v>-36.58</v>
      </c>
      <c r="C337">
        <v>138.44</v>
      </c>
      <c r="D337">
        <v>-36.68</v>
      </c>
      <c r="E337">
        <v>138.35</v>
      </c>
      <c r="F337">
        <f>_10sept_0_20[[#This Row],[H_mag]]-40</f>
        <v>-76.58</v>
      </c>
      <c r="G337">
        <f>_10sept_0_20[[#This Row],[V_mag]]-40</f>
        <v>-76.680000000000007</v>
      </c>
      <c r="H337">
        <f>10^(_10sept_0_20[[#This Row],[H_mag_adj]]/20)*COS(RADIANS(_10sept_0_20[[#This Row],[H_phase]]))</f>
        <v>-1.1093110818786753E-4</v>
      </c>
      <c r="I337">
        <f>10^(_10sept_0_20[[#This Row],[H_mag_adj]]/20)*SIN(RADIANS(_10sept_0_20[[#This Row],[H_phase]]))</f>
        <v>9.8350841196503627E-5</v>
      </c>
      <c r="J337">
        <f>10^(_10sept_0_20[[#This Row],[V_mag_adj]]/20)*COS(RADIANS(_10sept_0_20[[#This Row],[V_phase]]))</f>
        <v>-1.0950843434895196E-4</v>
      </c>
      <c r="K337">
        <f>10^(_10sept_0_20[[#This Row],[V_mag_adj]]/20)*SIN(RADIANS(_10sept_0_20[[#This Row],[V_phase]]))</f>
        <v>9.7397163961516554E-5</v>
      </c>
    </row>
    <row r="338" spans="1:11" x14ac:dyDescent="0.25">
      <c r="A338">
        <v>155</v>
      </c>
      <c r="B338">
        <v>-34.79</v>
      </c>
      <c r="C338">
        <v>120.33</v>
      </c>
      <c r="D338">
        <v>-34.81</v>
      </c>
      <c r="E338">
        <v>118.61</v>
      </c>
      <c r="F338">
        <f>_10sept_0_20[[#This Row],[H_mag]]-40</f>
        <v>-74.789999999999992</v>
      </c>
      <c r="G338">
        <f>_10sept_0_20[[#This Row],[V_mag]]-40</f>
        <v>-74.81</v>
      </c>
      <c r="H338">
        <f>10^(_10sept_0_20[[#This Row],[H_mag_adj]]/20)*COS(RADIANS(_10sept_0_20[[#This Row],[H_phase]]))</f>
        <v>-9.199704073285938E-5</v>
      </c>
      <c r="I338">
        <f>10^(_10sept_0_20[[#This Row],[H_mag_adj]]/20)*SIN(RADIANS(_10sept_0_20[[#This Row],[H_phase]]))</f>
        <v>1.572450007207151E-4</v>
      </c>
      <c r="J338">
        <f>10^(_10sept_0_20[[#This Row],[V_mag_adj]]/20)*COS(RADIANS(_10sept_0_20[[#This Row],[V_phase]]))</f>
        <v>-8.7035220997282007E-5</v>
      </c>
      <c r="K338">
        <f>10^(_10sept_0_20[[#This Row],[V_mag_adj]]/20)*SIN(RADIANS(_10sept_0_20[[#This Row],[V_phase]]))</f>
        <v>1.5956761704567673E-4</v>
      </c>
    </row>
    <row r="339" spans="1:11" x14ac:dyDescent="0.25">
      <c r="A339">
        <v>156</v>
      </c>
      <c r="B339">
        <v>-33.86</v>
      </c>
      <c r="C339">
        <v>108.19</v>
      </c>
      <c r="D339">
        <v>-33.64</v>
      </c>
      <c r="E339">
        <v>104.94</v>
      </c>
      <c r="F339">
        <f>_10sept_0_20[[#This Row],[H_mag]]-40</f>
        <v>-73.86</v>
      </c>
      <c r="G339">
        <f>_10sept_0_20[[#This Row],[V_mag]]-40</f>
        <v>-73.64</v>
      </c>
      <c r="H339">
        <f>10^(_10sept_0_20[[#This Row],[H_mag_adj]]/20)*COS(RADIANS(_10sept_0_20[[#This Row],[H_phase]]))</f>
        <v>-6.3297991469039099E-5</v>
      </c>
      <c r="I339">
        <f>10^(_10sept_0_20[[#This Row],[H_mag_adj]]/20)*SIN(RADIANS(_10sept_0_20[[#This Row],[H_phase]]))</f>
        <v>1.9263524180802854E-4</v>
      </c>
      <c r="J339">
        <f>10^(_10sept_0_20[[#This Row],[V_mag_adj]]/20)*COS(RADIANS(_10sept_0_20[[#This Row],[V_phase]]))</f>
        <v>-5.3616117117963652E-5</v>
      </c>
      <c r="K339">
        <f>10^(_10sept_0_20[[#This Row],[V_mag_adj]]/20)*SIN(RADIANS(_10sept_0_20[[#This Row],[V_phase]]))</f>
        <v>2.009395309258327E-4</v>
      </c>
    </row>
    <row r="340" spans="1:11" x14ac:dyDescent="0.25">
      <c r="A340">
        <v>157</v>
      </c>
      <c r="B340">
        <v>-33.159999999999997</v>
      </c>
      <c r="C340">
        <v>98.12</v>
      </c>
      <c r="D340">
        <v>-32.67</v>
      </c>
      <c r="E340">
        <v>94.32</v>
      </c>
      <c r="F340">
        <f>_10sept_0_20[[#This Row],[H_mag]]-40</f>
        <v>-73.16</v>
      </c>
      <c r="G340">
        <f>_10sept_0_20[[#This Row],[V_mag]]-40</f>
        <v>-72.67</v>
      </c>
      <c r="H340">
        <f>10^(_10sept_0_20[[#This Row],[H_mag_adj]]/20)*COS(RADIANS(_10sept_0_20[[#This Row],[H_phase]]))</f>
        <v>-3.104406888167247E-5</v>
      </c>
      <c r="I340">
        <f>10^(_10sept_0_20[[#This Row],[H_mag_adj]]/20)*SIN(RADIANS(_10sept_0_20[[#This Row],[H_phase]]))</f>
        <v>2.1758250387208787E-4</v>
      </c>
      <c r="J340">
        <f>10^(_10sept_0_20[[#This Row],[V_mag_adj]]/20)*COS(RADIANS(_10sept_0_20[[#This Row],[V_phase]]))</f>
        <v>-1.7516589409561014E-5</v>
      </c>
      <c r="K340">
        <f>10^(_10sept_0_20[[#This Row],[V_mag_adj]]/20)*SIN(RADIANS(_10sept_0_20[[#This Row],[V_phase]]))</f>
        <v>2.3188057570657956E-4</v>
      </c>
    </row>
    <row r="341" spans="1:11" x14ac:dyDescent="0.25">
      <c r="A341">
        <v>158</v>
      </c>
      <c r="B341">
        <v>-32.590000000000003</v>
      </c>
      <c r="C341">
        <v>86.64</v>
      </c>
      <c r="D341">
        <v>-31.95</v>
      </c>
      <c r="E341">
        <v>89.07</v>
      </c>
      <c r="F341">
        <f>_10sept_0_20[[#This Row],[H_mag]]-40</f>
        <v>-72.59</v>
      </c>
      <c r="G341">
        <f>_10sept_0_20[[#This Row],[V_mag]]-40</f>
        <v>-71.95</v>
      </c>
      <c r="H341">
        <f>10^(_10sept_0_20[[#This Row],[H_mag_adj]]/20)*COS(RADIANS(_10sept_0_20[[#This Row],[H_phase]]))</f>
        <v>1.3755224808665613E-5</v>
      </c>
      <c r="I341">
        <f>10^(_10sept_0_20[[#This Row],[H_mag_adj]]/20)*SIN(RADIANS(_10sept_0_20[[#This Row],[H_phase]]))</f>
        <v>2.342894863859737E-4</v>
      </c>
      <c r="J341">
        <f>10^(_10sept_0_20[[#This Row],[V_mag_adj]]/20)*COS(RADIANS(_10sept_0_20[[#This Row],[V_phase]]))</f>
        <v>4.1005418235153532E-6</v>
      </c>
      <c r="K341">
        <f>10^(_10sept_0_20[[#This Row],[V_mag_adj]]/20)*SIN(RADIANS(_10sept_0_20[[#This Row],[V_phase]]))</f>
        <v>2.5260549118300718E-4</v>
      </c>
    </row>
    <row r="342" spans="1:11" x14ac:dyDescent="0.25">
      <c r="A342">
        <v>159</v>
      </c>
      <c r="B342">
        <v>-32.54</v>
      </c>
      <c r="C342">
        <v>81.650000000000006</v>
      </c>
      <c r="D342">
        <v>-32.44</v>
      </c>
      <c r="E342">
        <v>81.569999999999993</v>
      </c>
      <c r="F342">
        <f>_10sept_0_20[[#This Row],[H_mag]]-40</f>
        <v>-72.539999999999992</v>
      </c>
      <c r="G342">
        <f>_10sept_0_20[[#This Row],[V_mag]]-40</f>
        <v>-72.44</v>
      </c>
      <c r="H342">
        <f>10^(_10sept_0_20[[#This Row],[H_mag_adj]]/20)*COS(RADIANS(_10sept_0_20[[#This Row],[H_phase]]))</f>
        <v>3.4278787024699032E-5</v>
      </c>
      <c r="I342">
        <f>10^(_10sept_0_20[[#This Row],[H_mag_adj]]/20)*SIN(RADIANS(_10sept_0_20[[#This Row],[H_phase]]))</f>
        <v>2.335455836733126E-4</v>
      </c>
      <c r="J342">
        <f>10^(_10sept_0_20[[#This Row],[V_mag_adj]]/20)*COS(RADIANS(_10sept_0_20[[#This Row],[V_phase]]))</f>
        <v>3.500554987156814E-5</v>
      </c>
      <c r="K342">
        <f>10^(_10sept_0_20[[#This Row],[V_mag_adj]]/20)*SIN(RADIANS(_10sept_0_20[[#This Row],[V_phase]]))</f>
        <v>2.3620126736803053E-4</v>
      </c>
    </row>
    <row r="343" spans="1:11" x14ac:dyDescent="0.25">
      <c r="A343">
        <v>160</v>
      </c>
      <c r="B343">
        <v>-32.950000000000003</v>
      </c>
      <c r="C343">
        <v>79.27</v>
      </c>
      <c r="D343">
        <v>-32.6</v>
      </c>
      <c r="E343">
        <v>77.02</v>
      </c>
      <c r="F343">
        <f>_10sept_0_20[[#This Row],[H_mag]]-40</f>
        <v>-72.95</v>
      </c>
      <c r="G343">
        <f>_10sept_0_20[[#This Row],[V_mag]]-40</f>
        <v>-72.599999999999994</v>
      </c>
      <c r="H343">
        <f>10^(_10sept_0_20[[#This Row],[H_mag_adj]]/20)*COS(RADIANS(_10sept_0_20[[#This Row],[H_phase]]))</f>
        <v>4.1921378620341778E-5</v>
      </c>
      <c r="I343">
        <f>10^(_10sept_0_20[[#This Row],[H_mag_adj]]/20)*SIN(RADIANS(_10sept_0_20[[#This Row],[H_phase]]))</f>
        <v>2.2122764032109622E-4</v>
      </c>
      <c r="J343">
        <f>10^(_10sept_0_20[[#This Row],[V_mag_adj]]/20)*COS(RADIANS(_10sept_0_20[[#This Row],[V_phase]]))</f>
        <v>5.2653939401898967E-5</v>
      </c>
      <c r="K343">
        <f>10^(_10sept_0_20[[#This Row],[V_mag_adj]]/20)*SIN(RADIANS(_10sept_0_20[[#This Row],[V_phase]]))</f>
        <v>2.2843303187416552E-4</v>
      </c>
    </row>
    <row r="344" spans="1:11" x14ac:dyDescent="0.25">
      <c r="A344">
        <v>161</v>
      </c>
      <c r="B344">
        <v>-33.5</v>
      </c>
      <c r="C344">
        <v>73.97</v>
      </c>
      <c r="D344">
        <v>-33.58</v>
      </c>
      <c r="E344">
        <v>70.05</v>
      </c>
      <c r="F344">
        <f>_10sept_0_20[[#This Row],[H_mag]]-40</f>
        <v>-73.5</v>
      </c>
      <c r="G344">
        <f>_10sept_0_20[[#This Row],[V_mag]]-40</f>
        <v>-73.58</v>
      </c>
      <c r="H344">
        <f>10^(_10sept_0_20[[#This Row],[H_mag_adj]]/20)*COS(RADIANS(_10sept_0_20[[#This Row],[H_phase]]))</f>
        <v>5.8362020226545083E-5</v>
      </c>
      <c r="I344">
        <f>10^(_10sept_0_20[[#This Row],[H_mag_adj]]/20)*SIN(RADIANS(_10sept_0_20[[#This Row],[H_phase]]))</f>
        <v>2.0313107544187478E-4</v>
      </c>
      <c r="J344">
        <f>10^(_10sept_0_20[[#This Row],[V_mag_adj]]/20)*COS(RADIANS(_10sept_0_20[[#This Row],[V_phase]]))</f>
        <v>7.1451112111978234E-5</v>
      </c>
      <c r="K344">
        <f>10^(_10sept_0_20[[#This Row],[V_mag_adj]]/20)*SIN(RADIANS(_10sept_0_20[[#This Row],[V_phase]]))</f>
        <v>1.9684462998888262E-4</v>
      </c>
    </row>
    <row r="345" spans="1:11" x14ac:dyDescent="0.25">
      <c r="A345">
        <v>162</v>
      </c>
      <c r="B345">
        <v>-34.36</v>
      </c>
      <c r="C345">
        <v>65.81</v>
      </c>
      <c r="D345">
        <v>-33.85</v>
      </c>
      <c r="E345">
        <v>68.55</v>
      </c>
      <c r="F345">
        <f>_10sept_0_20[[#This Row],[H_mag]]-40</f>
        <v>-74.36</v>
      </c>
      <c r="G345">
        <f>_10sept_0_20[[#This Row],[V_mag]]-40</f>
        <v>-73.849999999999994</v>
      </c>
      <c r="H345">
        <f>10^(_10sept_0_20[[#This Row],[H_mag_adj]]/20)*COS(RADIANS(_10sept_0_20[[#This Row],[H_phase]]))</f>
        <v>7.8439284442708223E-5</v>
      </c>
      <c r="I345">
        <f>10^(_10sept_0_20[[#This Row],[H_mag_adj]]/20)*SIN(RADIANS(_10sept_0_20[[#This Row],[H_phase]]))</f>
        <v>1.7461682656863057E-4</v>
      </c>
      <c r="J345">
        <f>10^(_10sept_0_20[[#This Row],[V_mag_adj]]/20)*COS(RADIANS(_10sept_0_20[[#This Row],[V_phase]]))</f>
        <v>7.4235573640500942E-5</v>
      </c>
      <c r="K345">
        <f>10^(_10sept_0_20[[#This Row],[V_mag_adj]]/20)*SIN(RADIANS(_10sept_0_20[[#This Row],[V_phase]]))</f>
        <v>1.8894134411504213E-4</v>
      </c>
    </row>
    <row r="346" spans="1:11" x14ac:dyDescent="0.25">
      <c r="A346">
        <v>163</v>
      </c>
      <c r="B346">
        <v>-35.28</v>
      </c>
      <c r="C346">
        <v>60.44</v>
      </c>
      <c r="D346">
        <v>-35.119999999999997</v>
      </c>
      <c r="E346">
        <v>63.46</v>
      </c>
      <c r="F346">
        <f>_10sept_0_20[[#This Row],[H_mag]]-40</f>
        <v>-75.28</v>
      </c>
      <c r="G346">
        <f>_10sept_0_20[[#This Row],[V_mag]]-40</f>
        <v>-75.12</v>
      </c>
      <c r="H346">
        <f>10^(_10sept_0_20[[#This Row],[H_mag_adj]]/20)*COS(RADIANS(_10sept_0_20[[#This Row],[H_phase]]))</f>
        <v>8.4945755870250635E-5</v>
      </c>
      <c r="I346">
        <f>10^(_10sept_0_20[[#This Row],[H_mag_adj]]/20)*SIN(RADIANS(_10sept_0_20[[#This Row],[H_phase]]))</f>
        <v>1.4977493934191784E-4</v>
      </c>
      <c r="J346">
        <f>10^(_10sept_0_20[[#This Row],[V_mag_adj]]/20)*COS(RADIANS(_10sept_0_20[[#This Row],[V_phase]]))</f>
        <v>7.8367324663112614E-5</v>
      </c>
      <c r="K346">
        <f>10^(_10sept_0_20[[#This Row],[V_mag_adj]]/20)*SIN(RADIANS(_10sept_0_20[[#This Row],[V_phase]]))</f>
        <v>1.5690612025205788E-4</v>
      </c>
    </row>
    <row r="347" spans="1:11" x14ac:dyDescent="0.25">
      <c r="A347">
        <v>164</v>
      </c>
      <c r="B347">
        <v>-37.39</v>
      </c>
      <c r="C347">
        <v>54.22</v>
      </c>
      <c r="D347">
        <v>-36.28</v>
      </c>
      <c r="E347">
        <v>58.88</v>
      </c>
      <c r="F347">
        <f>_10sept_0_20[[#This Row],[H_mag]]-40</f>
        <v>-77.39</v>
      </c>
      <c r="G347">
        <f>_10sept_0_20[[#This Row],[V_mag]]-40</f>
        <v>-76.28</v>
      </c>
      <c r="H347">
        <f>10^(_10sept_0_20[[#This Row],[H_mag_adj]]/20)*COS(RADIANS(_10sept_0_20[[#This Row],[H_phase]]))</f>
        <v>7.8961278438984656E-5</v>
      </c>
      <c r="I347">
        <f>10^(_10sept_0_20[[#This Row],[H_mag_adj]]/20)*SIN(RADIANS(_10sept_0_20[[#This Row],[H_phase]]))</f>
        <v>1.0956310296115895E-4</v>
      </c>
      <c r="J347">
        <f>10^(_10sept_0_20[[#This Row],[V_mag_adj]]/20)*COS(RADIANS(_10sept_0_20[[#This Row],[V_phase]]))</f>
        <v>7.9313945755003423E-5</v>
      </c>
      <c r="K347">
        <f>10^(_10sept_0_20[[#This Row],[V_mag_adj]]/20)*SIN(RADIANS(_10sept_0_20[[#This Row],[V_phase]]))</f>
        <v>1.3137652319852454E-4</v>
      </c>
    </row>
    <row r="348" spans="1:11" x14ac:dyDescent="0.25">
      <c r="A348">
        <v>165</v>
      </c>
      <c r="B348">
        <v>-38.700000000000003</v>
      </c>
      <c r="C348">
        <v>37.630000000000003</v>
      </c>
      <c r="D348">
        <v>-38.28</v>
      </c>
      <c r="E348">
        <v>38.11</v>
      </c>
      <c r="F348">
        <f>_10sept_0_20[[#This Row],[H_mag]]-40</f>
        <v>-78.7</v>
      </c>
      <c r="G348">
        <f>_10sept_0_20[[#This Row],[V_mag]]-40</f>
        <v>-78.28</v>
      </c>
      <c r="H348">
        <f>10^(_10sept_0_20[[#This Row],[H_mag_adj]]/20)*COS(RADIANS(_10sept_0_20[[#This Row],[H_phase]]))</f>
        <v>9.1983253245939901E-5</v>
      </c>
      <c r="I348">
        <f>10^(_10sept_0_20[[#This Row],[H_mag_adj]]/20)*SIN(RADIANS(_10sept_0_20[[#This Row],[H_phase]]))</f>
        <v>7.0913397522681022E-5</v>
      </c>
      <c r="J348">
        <f>10^(_10sept_0_20[[#This Row],[V_mag_adj]]/20)*COS(RADIANS(_10sept_0_20[[#This Row],[V_phase]]))</f>
        <v>9.5913431545098214E-5</v>
      </c>
      <c r="K348">
        <f>10^(_10sept_0_20[[#This Row],[V_mag_adj]]/20)*SIN(RADIANS(_10sept_0_20[[#This Row],[V_phase]]))</f>
        <v>7.5232772593556595E-5</v>
      </c>
    </row>
    <row r="349" spans="1:11" x14ac:dyDescent="0.25">
      <c r="A349">
        <v>166</v>
      </c>
      <c r="B349">
        <v>-39.32</v>
      </c>
      <c r="C349">
        <v>11.88</v>
      </c>
      <c r="D349">
        <v>-39.18</v>
      </c>
      <c r="E349">
        <v>13.92</v>
      </c>
      <c r="F349">
        <f>_10sept_0_20[[#This Row],[H_mag]]-40</f>
        <v>-79.319999999999993</v>
      </c>
      <c r="G349">
        <f>_10sept_0_20[[#This Row],[V_mag]]-40</f>
        <v>-79.180000000000007</v>
      </c>
      <c r="H349">
        <f>10^(_10sept_0_20[[#This Row],[H_mag_adj]]/20)*COS(RADIANS(_10sept_0_20[[#This Row],[H_phase]]))</f>
        <v>1.0582706140294046E-4</v>
      </c>
      <c r="I349">
        <f>10^(_10sept_0_20[[#This Row],[H_mag_adj]]/20)*SIN(RADIANS(_10sept_0_20[[#This Row],[H_phase]]))</f>
        <v>2.226268144265143E-5</v>
      </c>
      <c r="J349">
        <f>10^(_10sept_0_20[[#This Row],[V_mag_adj]]/20)*COS(RADIANS(_10sept_0_20[[#This Row],[V_phase]]))</f>
        <v>1.0667308591143209E-4</v>
      </c>
      <c r="K349">
        <f>10^(_10sept_0_20[[#This Row],[V_mag_adj]]/20)*SIN(RADIANS(_10sept_0_20[[#This Row],[V_phase]]))</f>
        <v>2.6438439689209595E-5</v>
      </c>
    </row>
    <row r="350" spans="1:11" x14ac:dyDescent="0.25">
      <c r="A350">
        <v>167</v>
      </c>
      <c r="B350">
        <v>-38.840000000000003</v>
      </c>
      <c r="C350">
        <v>-8.18</v>
      </c>
      <c r="D350">
        <v>-38.25</v>
      </c>
      <c r="E350">
        <v>-6.04</v>
      </c>
      <c r="F350">
        <f>_10sept_0_20[[#This Row],[H_mag]]-40</f>
        <v>-78.84</v>
      </c>
      <c r="G350">
        <f>_10sept_0_20[[#This Row],[V_mag]]-40</f>
        <v>-78.25</v>
      </c>
      <c r="H350">
        <f>10^(_10sept_0_20[[#This Row],[H_mag_adj]]/20)*COS(RADIANS(_10sept_0_20[[#This Row],[H_phase]]))</f>
        <v>1.1312506420349443E-4</v>
      </c>
      <c r="I350">
        <f>10^(_10sept_0_20[[#This Row],[H_mag_adj]]/20)*SIN(RADIANS(_10sept_0_20[[#This Row],[H_phase]]))</f>
        <v>-1.6261264719376759E-5</v>
      </c>
      <c r="J350">
        <f>10^(_10sept_0_20[[#This Row],[V_mag_adj]]/20)*COS(RADIANS(_10sept_0_20[[#This Row],[V_phase]]))</f>
        <v>1.2164167029259383E-4</v>
      </c>
      <c r="K350">
        <f>10^(_10sept_0_20[[#This Row],[V_mag_adj]]/20)*SIN(RADIANS(_10sept_0_20[[#This Row],[V_phase]]))</f>
        <v>-1.2870921077070493E-5</v>
      </c>
    </row>
    <row r="351" spans="1:11" x14ac:dyDescent="0.25">
      <c r="A351">
        <v>168</v>
      </c>
      <c r="B351">
        <v>-36.200000000000003</v>
      </c>
      <c r="C351">
        <v>-25.99</v>
      </c>
      <c r="D351">
        <v>-35.880000000000003</v>
      </c>
      <c r="E351">
        <v>-20.51</v>
      </c>
      <c r="F351">
        <f>_10sept_0_20[[#This Row],[H_mag]]-40</f>
        <v>-76.2</v>
      </c>
      <c r="G351">
        <f>_10sept_0_20[[#This Row],[V_mag]]-40</f>
        <v>-75.88</v>
      </c>
      <c r="H351">
        <f>10^(_10sept_0_20[[#This Row],[H_mag_adj]]/20)*COS(RADIANS(_10sept_0_20[[#This Row],[H_phase]]))</f>
        <v>1.3921856349518105E-4</v>
      </c>
      <c r="I351">
        <f>10^(_10sept_0_20[[#This Row],[H_mag_adj]]/20)*SIN(RADIANS(_10sept_0_20[[#This Row],[H_phase]]))</f>
        <v>-6.7871354550598842E-5</v>
      </c>
      <c r="J351">
        <f>10^(_10sept_0_20[[#This Row],[V_mag_adj]]/20)*COS(RADIANS(_10sept_0_20[[#This Row],[V_phase]]))</f>
        <v>1.5050789379103343E-4</v>
      </c>
      <c r="K351">
        <f>10^(_10sept_0_20[[#This Row],[V_mag_adj]]/20)*SIN(RADIANS(_10sept_0_20[[#This Row],[V_phase]]))</f>
        <v>-5.6302538245916977E-5</v>
      </c>
    </row>
    <row r="352" spans="1:11" x14ac:dyDescent="0.25">
      <c r="A352">
        <v>169</v>
      </c>
      <c r="B352">
        <v>-34</v>
      </c>
      <c r="C352">
        <v>-36.6</v>
      </c>
      <c r="D352">
        <v>-33.36</v>
      </c>
      <c r="E352">
        <v>-31.91</v>
      </c>
      <c r="F352">
        <f>_10sept_0_20[[#This Row],[H_mag]]-40</f>
        <v>-74</v>
      </c>
      <c r="G352">
        <f>_10sept_0_20[[#This Row],[V_mag]]-40</f>
        <v>-73.36</v>
      </c>
      <c r="H352">
        <f>10^(_10sept_0_20[[#This Row],[H_mag_adj]]/20)*COS(RADIANS(_10sept_0_20[[#This Row],[H_phase]]))</f>
        <v>1.6018314540472913E-4</v>
      </c>
      <c r="I352">
        <f>10^(_10sept_0_20[[#This Row],[H_mag_adj]]/20)*SIN(RADIANS(_10sept_0_20[[#This Row],[H_phase]]))</f>
        <v>-1.1896250242659232E-4</v>
      </c>
      <c r="J352">
        <f>10^(_10sept_0_20[[#This Row],[V_mag_adj]]/20)*COS(RADIANS(_10sept_0_20[[#This Row],[V_phase]]))</f>
        <v>1.8232491404273962E-4</v>
      </c>
      <c r="K352">
        <f>10^(_10sept_0_20[[#This Row],[V_mag_adj]]/20)*SIN(RADIANS(_10sept_0_20[[#This Row],[V_phase]]))</f>
        <v>-1.1353141933115021E-4</v>
      </c>
    </row>
    <row r="353" spans="1:11" x14ac:dyDescent="0.25">
      <c r="A353">
        <v>170</v>
      </c>
      <c r="B353">
        <v>-31.34</v>
      </c>
      <c r="C353">
        <v>-37.880000000000003</v>
      </c>
      <c r="D353">
        <v>-31.55</v>
      </c>
      <c r="E353">
        <v>-40.28</v>
      </c>
      <c r="F353">
        <f>_10sept_0_20[[#This Row],[H_mag]]-40</f>
        <v>-71.34</v>
      </c>
      <c r="G353">
        <f>_10sept_0_20[[#This Row],[V_mag]]-40</f>
        <v>-71.55</v>
      </c>
      <c r="H353">
        <f>10^(_10sept_0_20[[#This Row],[H_mag_adj]]/20)*COS(RADIANS(_10sept_0_20[[#This Row],[H_phase]]))</f>
        <v>2.1391500887886071E-4</v>
      </c>
      <c r="I353">
        <f>10^(_10sept_0_20[[#This Row],[H_mag_adj]]/20)*SIN(RADIANS(_10sept_0_20[[#This Row],[H_phase]]))</f>
        <v>-1.6640840060546305E-4</v>
      </c>
      <c r="J353">
        <f>10^(_10sept_0_20[[#This Row],[V_mag_adj]]/20)*COS(RADIANS(_10sept_0_20[[#This Row],[V_phase]]))</f>
        <v>2.018200134782088E-4</v>
      </c>
      <c r="K353">
        <f>10^(_10sept_0_20[[#This Row],[V_mag_adj]]/20)*SIN(RADIANS(_10sept_0_20[[#This Row],[V_phase]]))</f>
        <v>-1.7103473845942236E-4</v>
      </c>
    </row>
    <row r="354" spans="1:11" x14ac:dyDescent="0.25">
      <c r="A354">
        <v>171</v>
      </c>
      <c r="B354">
        <v>-29.41</v>
      </c>
      <c r="C354">
        <v>-38.67</v>
      </c>
      <c r="D354">
        <v>-29.14</v>
      </c>
      <c r="E354">
        <v>-39.96</v>
      </c>
      <c r="F354">
        <f>_10sept_0_20[[#This Row],[H_mag]]-40</f>
        <v>-69.41</v>
      </c>
      <c r="G354">
        <f>_10sept_0_20[[#This Row],[V_mag]]-40</f>
        <v>-69.14</v>
      </c>
      <c r="H354">
        <f>10^(_10sept_0_20[[#This Row],[H_mag_adj]]/20)*COS(RADIANS(_10sept_0_20[[#This Row],[H_phase]]))</f>
        <v>2.6425077094884258E-4</v>
      </c>
      <c r="I354">
        <f>10^(_10sept_0_20[[#This Row],[H_mag_adj]]/20)*SIN(RADIANS(_10sept_0_20[[#This Row],[H_phase]]))</f>
        <v>-2.1147771560496784E-4</v>
      </c>
      <c r="J354">
        <f>10^(_10sept_0_20[[#This Row],[V_mag_adj]]/20)*COS(RADIANS(_10sept_0_20[[#This Row],[V_phase]]))</f>
        <v>2.676136102095464E-4</v>
      </c>
      <c r="K354">
        <f>10^(_10sept_0_20[[#This Row],[V_mag_adj]]/20)*SIN(RADIANS(_10sept_0_20[[#This Row],[V_phase]]))</f>
        <v>-2.2423629394703159E-4</v>
      </c>
    </row>
    <row r="355" spans="1:11" x14ac:dyDescent="0.25">
      <c r="A355">
        <v>172</v>
      </c>
      <c r="B355">
        <v>-27.7</v>
      </c>
      <c r="C355">
        <v>-39.85</v>
      </c>
      <c r="D355">
        <v>-27.78</v>
      </c>
      <c r="E355">
        <v>-39.549999999999997</v>
      </c>
      <c r="F355">
        <f>_10sept_0_20[[#This Row],[H_mag]]-40</f>
        <v>-67.7</v>
      </c>
      <c r="G355">
        <f>_10sept_0_20[[#This Row],[V_mag]]-40</f>
        <v>-67.78</v>
      </c>
      <c r="H355">
        <f>10^(_10sept_0_20[[#This Row],[H_mag_adj]]/20)*COS(RADIANS(_10sept_0_20[[#This Row],[H_phase]]))</f>
        <v>3.1637741538621074E-4</v>
      </c>
      <c r="I355">
        <f>10^(_10sept_0_20[[#This Row],[H_mag_adj]]/20)*SIN(RADIANS(_10sept_0_20[[#This Row],[H_phase]]))</f>
        <v>-2.6406381099975627E-4</v>
      </c>
      <c r="J355">
        <f>10^(_10sept_0_20[[#This Row],[V_mag_adj]]/20)*COS(RADIANS(_10sept_0_20[[#This Row],[V_phase]]))</f>
        <v>3.1484250529288936E-4</v>
      </c>
      <c r="K355">
        <f>10^(_10sept_0_20[[#This Row],[V_mag_adj]]/20)*SIN(RADIANS(_10sept_0_20[[#This Row],[V_phase]]))</f>
        <v>-2.5999791944552686E-4</v>
      </c>
    </row>
    <row r="356" spans="1:11" x14ac:dyDescent="0.25">
      <c r="A356">
        <v>173</v>
      </c>
      <c r="B356">
        <v>-26.75</v>
      </c>
      <c r="C356">
        <v>-36.21</v>
      </c>
      <c r="D356">
        <v>-26.65</v>
      </c>
      <c r="E356">
        <v>-38.21</v>
      </c>
      <c r="F356">
        <f>_10sept_0_20[[#This Row],[H_mag]]-40</f>
        <v>-66.75</v>
      </c>
      <c r="G356">
        <f>_10sept_0_20[[#This Row],[V_mag]]-40</f>
        <v>-66.650000000000006</v>
      </c>
      <c r="H356">
        <f>10^(_10sept_0_20[[#This Row],[H_mag_adj]]/20)*COS(RADIANS(_10sept_0_20[[#This Row],[H_phase]]))</f>
        <v>3.7093403979571974E-4</v>
      </c>
      <c r="I356">
        <f>10^(_10sept_0_20[[#This Row],[H_mag_adj]]/20)*SIN(RADIANS(_10sept_0_20[[#This Row],[H_phase]]))</f>
        <v>-2.7158210932329844E-4</v>
      </c>
      <c r="J356">
        <f>10^(_10sept_0_20[[#This Row],[V_mag_adj]]/20)*COS(RADIANS(_10sept_0_20[[#This Row],[V_phase]]))</f>
        <v>3.6541284410985544E-4</v>
      </c>
      <c r="K356">
        <f>10^(_10sept_0_20[[#This Row],[V_mag_adj]]/20)*SIN(RADIANS(_10sept_0_20[[#This Row],[V_phase]]))</f>
        <v>-2.8765483783911523E-4</v>
      </c>
    </row>
    <row r="357" spans="1:11" x14ac:dyDescent="0.25">
      <c r="A357">
        <v>174</v>
      </c>
      <c r="B357">
        <v>-25.7</v>
      </c>
      <c r="C357">
        <v>-34.549999999999997</v>
      </c>
      <c r="D357">
        <v>-25.74</v>
      </c>
      <c r="E357">
        <v>-34.340000000000003</v>
      </c>
      <c r="F357">
        <f>_10sept_0_20[[#This Row],[H_mag]]-40</f>
        <v>-65.7</v>
      </c>
      <c r="G357">
        <f>_10sept_0_20[[#This Row],[V_mag]]-40</f>
        <v>-65.739999999999995</v>
      </c>
      <c r="H357">
        <f>10^(_10sept_0_20[[#This Row],[H_mag_adj]]/20)*COS(RADIANS(_10sept_0_20[[#This Row],[H_phase]]))</f>
        <v>4.2730010209330243E-4</v>
      </c>
      <c r="I357">
        <f>10^(_10sept_0_20[[#This Row],[H_mag_adj]]/20)*SIN(RADIANS(_10sept_0_20[[#This Row],[H_phase]]))</f>
        <v>-2.942245794350705E-4</v>
      </c>
      <c r="J357">
        <f>10^(_10sept_0_20[[#This Row],[V_mag_adj]]/20)*COS(RADIANS(_10sept_0_20[[#This Row],[V_phase]]))</f>
        <v>4.2640741180746244E-4</v>
      </c>
      <c r="K357">
        <f>10^(_10sept_0_20[[#This Row],[V_mag_adj]]/20)*SIN(RADIANS(_10sept_0_20[[#This Row],[V_phase]]))</f>
        <v>-2.913118356809571E-4</v>
      </c>
    </row>
    <row r="358" spans="1:11" x14ac:dyDescent="0.25">
      <c r="A358">
        <v>175</v>
      </c>
      <c r="B358">
        <v>-24.97</v>
      </c>
      <c r="C358">
        <v>-32.22</v>
      </c>
      <c r="D358">
        <v>-25.03</v>
      </c>
      <c r="E358">
        <v>-31.98</v>
      </c>
      <c r="F358">
        <f>_10sept_0_20[[#This Row],[H_mag]]-40</f>
        <v>-64.97</v>
      </c>
      <c r="G358">
        <f>_10sept_0_20[[#This Row],[V_mag]]-40</f>
        <v>-65.03</v>
      </c>
      <c r="H358">
        <f>10^(_10sept_0_20[[#This Row],[H_mag_adj]]/20)*COS(RADIANS(_10sept_0_20[[#This Row],[H_phase]]))</f>
        <v>4.7739076201353019E-4</v>
      </c>
      <c r="I358">
        <f>10^(_10sept_0_20[[#This Row],[H_mag_adj]]/20)*SIN(RADIANS(_10sept_0_20[[#This Row],[H_phase]]))</f>
        <v>-3.0086178307779958E-4</v>
      </c>
      <c r="J358">
        <f>10^(_10sept_0_20[[#This Row],[V_mag_adj]]/20)*COS(RADIANS(_10sept_0_20[[#This Row],[V_phase]]))</f>
        <v>4.7535183557154034E-4</v>
      </c>
      <c r="K358">
        <f>10^(_10sept_0_20[[#This Row],[V_mag_adj]]/20)*SIN(RADIANS(_10sept_0_20[[#This Row],[V_phase]]))</f>
        <v>-2.9680212567700443E-4</v>
      </c>
    </row>
    <row r="359" spans="1:11" x14ac:dyDescent="0.25">
      <c r="A359">
        <v>176</v>
      </c>
      <c r="B359">
        <v>-24.57</v>
      </c>
      <c r="C359">
        <v>-28.41</v>
      </c>
      <c r="D359">
        <v>-24.48</v>
      </c>
      <c r="E359">
        <v>-28.81</v>
      </c>
      <c r="F359">
        <f>_10sept_0_20[[#This Row],[H_mag]]-40</f>
        <v>-64.569999999999993</v>
      </c>
      <c r="G359">
        <f>_10sept_0_20[[#This Row],[V_mag]]-40</f>
        <v>-64.48</v>
      </c>
      <c r="H359">
        <f>10^(_10sept_0_20[[#This Row],[H_mag_adj]]/20)*COS(RADIANS(_10sept_0_20[[#This Row],[H_phase]]))</f>
        <v>5.1971853992499465E-4</v>
      </c>
      <c r="I359">
        <f>10^(_10sept_0_20[[#This Row],[H_mag_adj]]/20)*SIN(RADIANS(_10sept_0_20[[#This Row],[H_phase]]))</f>
        <v>-2.8112800418460352E-4</v>
      </c>
      <c r="J359">
        <f>10^(_10sept_0_20[[#This Row],[V_mag_adj]]/20)*COS(RADIANS(_10sept_0_20[[#This Row],[V_phase]]))</f>
        <v>5.2313580203888592E-4</v>
      </c>
      <c r="K359">
        <f>10^(_10sept_0_20[[#This Row],[V_mag_adj]]/20)*SIN(RADIANS(_10sept_0_20[[#This Row],[V_phase]]))</f>
        <v>-2.8771525168363023E-4</v>
      </c>
    </row>
    <row r="360" spans="1:11" x14ac:dyDescent="0.25">
      <c r="A360">
        <v>177</v>
      </c>
      <c r="B360">
        <v>-24.48</v>
      </c>
      <c r="C360">
        <v>-24.34</v>
      </c>
      <c r="D360">
        <v>-24.52</v>
      </c>
      <c r="E360">
        <v>-24.92</v>
      </c>
      <c r="F360">
        <f>_10sept_0_20[[#This Row],[H_mag]]-40</f>
        <v>-64.48</v>
      </c>
      <c r="G360">
        <f>_10sept_0_20[[#This Row],[V_mag]]-40</f>
        <v>-64.52</v>
      </c>
      <c r="H360">
        <f>10^(_10sept_0_20[[#This Row],[H_mag_adj]]/20)*COS(RADIANS(_10sept_0_20[[#This Row],[H_phase]]))</f>
        <v>5.4396826087451679E-4</v>
      </c>
      <c r="I360">
        <f>10^(_10sept_0_20[[#This Row],[H_mag_adj]]/20)*SIN(RADIANS(_10sept_0_20[[#This Row],[H_phase]]))</f>
        <v>-2.4606841444483831E-4</v>
      </c>
      <c r="J360">
        <f>10^(_10sept_0_20[[#This Row],[V_mag_adj]]/20)*COS(RADIANS(_10sept_0_20[[#This Row],[V_phase]]))</f>
        <v>5.3896176971610608E-4</v>
      </c>
      <c r="K360">
        <f>10^(_10sept_0_20[[#This Row],[V_mag_adj]]/20)*SIN(RADIANS(_10sept_0_20[[#This Row],[V_phase]]))</f>
        <v>-2.5040643078091929E-4</v>
      </c>
    </row>
    <row r="361" spans="1:11" x14ac:dyDescent="0.25">
      <c r="A361">
        <v>178</v>
      </c>
      <c r="B361">
        <v>-24.35</v>
      </c>
      <c r="C361">
        <v>-20.28</v>
      </c>
      <c r="D361">
        <v>-24.41</v>
      </c>
      <c r="E361">
        <v>-20.170000000000002</v>
      </c>
      <c r="F361">
        <f>_10sept_0_20[[#This Row],[H_mag]]-40</f>
        <v>-64.349999999999994</v>
      </c>
      <c r="G361">
        <f>_10sept_0_20[[#This Row],[V_mag]]-40</f>
        <v>-64.41</v>
      </c>
      <c r="H361">
        <f>10^(_10sept_0_20[[#This Row],[H_mag_adj]]/20)*COS(RADIANS(_10sept_0_20[[#This Row],[H_phase]]))</f>
        <v>5.6846988087574794E-4</v>
      </c>
      <c r="I361">
        <f>10^(_10sept_0_20[[#This Row],[H_mag_adj]]/20)*SIN(RADIANS(_10sept_0_20[[#This Row],[H_phase]]))</f>
        <v>-2.1005783735723207E-4</v>
      </c>
      <c r="J361">
        <f>10^(_10sept_0_20[[#This Row],[V_mag_adj]]/20)*COS(RADIANS(_10sept_0_20[[#This Row],[V_phase]]))</f>
        <v>5.6495602697719557E-4</v>
      </c>
      <c r="K361">
        <f>10^(_10sept_0_20[[#This Row],[V_mag_adj]]/20)*SIN(RADIANS(_10sept_0_20[[#This Row],[V_phase]]))</f>
        <v>-2.0752755479415348E-4</v>
      </c>
    </row>
    <row r="362" spans="1:11" x14ac:dyDescent="0.25">
      <c r="A362">
        <v>179</v>
      </c>
      <c r="B362">
        <v>-24.49</v>
      </c>
      <c r="C362">
        <v>-15.07</v>
      </c>
      <c r="D362">
        <v>-24.57</v>
      </c>
      <c r="E362">
        <v>-15.07</v>
      </c>
      <c r="F362">
        <f>_10sept_0_20[[#This Row],[H_mag]]-40</f>
        <v>-64.489999999999995</v>
      </c>
      <c r="G362">
        <f>_10sept_0_20[[#This Row],[V_mag]]-40</f>
        <v>-64.569999999999993</v>
      </c>
      <c r="H362">
        <f>10^(_10sept_0_20[[#This Row],[H_mag_adj]]/20)*COS(RADIANS(_10sept_0_20[[#This Row],[H_phase]]))</f>
        <v>5.7583924415974535E-4</v>
      </c>
      <c r="I362">
        <f>10^(_10sept_0_20[[#This Row],[H_mag_adj]]/20)*SIN(RADIANS(_10sept_0_20[[#This Row],[H_phase]]))</f>
        <v>-1.5504993858276109E-4</v>
      </c>
      <c r="J362">
        <f>10^(_10sept_0_20[[#This Row],[V_mag_adj]]/20)*COS(RADIANS(_10sept_0_20[[#This Row],[V_phase]]))</f>
        <v>5.7055991823638265E-4</v>
      </c>
      <c r="K362">
        <f>10^(_10sept_0_20[[#This Row],[V_mag_adj]]/20)*SIN(RADIANS(_10sept_0_20[[#This Row],[V_phase]]))</f>
        <v>-1.536284322014616E-4</v>
      </c>
    </row>
    <row r="363" spans="1:11" x14ac:dyDescent="0.25">
      <c r="A363">
        <v>180</v>
      </c>
      <c r="B363">
        <v>-25.06</v>
      </c>
      <c r="C363">
        <v>-8.4</v>
      </c>
      <c r="D363">
        <v>-25.03</v>
      </c>
      <c r="E363">
        <v>-9.7799999999999994</v>
      </c>
      <c r="F363">
        <f>_10sept_0_20[[#This Row],[H_mag]]-40</f>
        <v>-65.06</v>
      </c>
      <c r="G363">
        <f>_10sept_0_20[[#This Row],[V_mag]]-40</f>
        <v>-65.03</v>
      </c>
      <c r="H363">
        <f>10^(_10sept_0_20[[#This Row],[H_mag_adj]]/20)*COS(RADIANS(_10sept_0_20[[#This Row],[H_phase]]))</f>
        <v>5.5247911243759833E-4</v>
      </c>
      <c r="I363">
        <f>10^(_10sept_0_20[[#This Row],[H_mag_adj]]/20)*SIN(RADIANS(_10sept_0_20[[#This Row],[H_phase]]))</f>
        <v>-8.1583017408995938E-5</v>
      </c>
      <c r="J363">
        <f>10^(_10sept_0_20[[#This Row],[V_mag_adj]]/20)*COS(RADIANS(_10sept_0_20[[#This Row],[V_phase]]))</f>
        <v>5.5225823068631946E-4</v>
      </c>
      <c r="K363">
        <f>10^(_10sept_0_20[[#This Row],[V_mag_adj]]/20)*SIN(RADIANS(_10sept_0_20[[#This Row],[V_phase]]))</f>
        <v>-9.5193046105464181E-5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ED5F-83CC-430A-951B-E65BAC650D81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3" bestFit="1" customWidth="1"/>
    <col min="7" max="7" width="9.7109375" bestFit="1" customWidth="1"/>
    <col min="8" max="8" width="13" bestFit="1" customWidth="1"/>
    <col min="9" max="11" width="12.7109375" bestFit="1" customWidth="1"/>
  </cols>
  <sheetData>
    <row r="1" spans="1:11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25</v>
      </c>
      <c r="G1" t="s">
        <v>26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5">
      <c r="A2" t="s">
        <v>10</v>
      </c>
      <c r="B2" t="s">
        <v>11</v>
      </c>
      <c r="C2" t="s">
        <v>12</v>
      </c>
      <c r="D2" t="s">
        <v>18</v>
      </c>
      <c r="E2" t="s">
        <v>19</v>
      </c>
      <c r="F2" t="s">
        <v>25</v>
      </c>
      <c r="G2" t="s">
        <v>27</v>
      </c>
      <c r="H2" t="s">
        <v>20</v>
      </c>
      <c r="I2" t="s">
        <v>21</v>
      </c>
      <c r="J2" t="s">
        <v>22</v>
      </c>
      <c r="K2" t="s">
        <v>23</v>
      </c>
    </row>
    <row r="3" spans="1:11" x14ac:dyDescent="0.25">
      <c r="A3">
        <v>-180</v>
      </c>
      <c r="B3">
        <v>-34.46</v>
      </c>
      <c r="C3">
        <v>93.62</v>
      </c>
      <c r="D3">
        <v>-34.72</v>
      </c>
      <c r="E3">
        <v>90.47</v>
      </c>
      <c r="F3">
        <f>_10sept_0_30[[#This Row],[H_mag]]-40</f>
        <v>-74.460000000000008</v>
      </c>
      <c r="G3">
        <f>_10sept_0_30[[#This Row],[V_mag]]-40</f>
        <v>-74.72</v>
      </c>
      <c r="H3">
        <f>10^(_10sept_0_30[[#This Row],[H_mag_adj]]/20)*COS(RADIANS(_10sept_0_30[[#This Row],[H_phase]]))</f>
        <v>-1.1948048077525816E-5</v>
      </c>
      <c r="I3">
        <f>10^(_10sept_0_30[[#This Row],[H_mag_adj]]/20)*SIN(RADIANS(_10sept_0_30[[#This Row],[H_phase]]))</f>
        <v>1.8885679192817128E-4</v>
      </c>
      <c r="J3">
        <f>10^(_10sept_0_30[[#This Row],[V_mag_adj]]/20)*COS(RADIANS(_10sept_0_30[[#This Row],[V_phase]]))</f>
        <v>-1.5065042281613085E-6</v>
      </c>
      <c r="K3">
        <f>10^(_10sept_0_30[[#This Row],[V_mag_adj]]/20)*SIN(RADIANS(_10sept_0_30[[#This Row],[V_phase]]))</f>
        <v>1.8364765533732626E-4</v>
      </c>
    </row>
    <row r="4" spans="1:11" x14ac:dyDescent="0.25">
      <c r="A4">
        <v>-179</v>
      </c>
      <c r="B4">
        <v>-31.82</v>
      </c>
      <c r="C4">
        <v>75.45</v>
      </c>
      <c r="D4">
        <v>-32.07</v>
      </c>
      <c r="E4">
        <v>75.819999999999993</v>
      </c>
      <c r="F4">
        <f>_10sept_0_30[[#This Row],[H_mag]]-40</f>
        <v>-71.819999999999993</v>
      </c>
      <c r="G4">
        <f>_10sept_0_30[[#This Row],[V_mag]]-40</f>
        <v>-72.069999999999993</v>
      </c>
      <c r="H4">
        <f>10^(_10sept_0_30[[#This Row],[H_mag_adj]]/20)*COS(RADIANS(_10sept_0_30[[#This Row],[H_phase]]))</f>
        <v>6.4426192970203628E-5</v>
      </c>
      <c r="I4">
        <f>10^(_10sept_0_30[[#This Row],[H_mag_adj]]/20)*SIN(RADIANS(_10sept_0_30[[#This Row],[H_phase]]))</f>
        <v>2.4822378893834521E-4</v>
      </c>
      <c r="J4">
        <f>10^(_10sept_0_30[[#This Row],[V_mag_adj]]/20)*COS(RADIANS(_10sept_0_30[[#This Row],[V_phase]]))</f>
        <v>6.1039515443242257E-5</v>
      </c>
      <c r="K4">
        <f>10^(_10sept_0_30[[#This Row],[V_mag_adj]]/20)*SIN(RADIANS(_10sept_0_30[[#This Row],[V_phase]]))</f>
        <v>2.4158038202109987E-4</v>
      </c>
    </row>
    <row r="5" spans="1:11" x14ac:dyDescent="0.25">
      <c r="A5">
        <v>-178</v>
      </c>
      <c r="B5">
        <v>-29.63</v>
      </c>
      <c r="C5">
        <v>70.709999999999994</v>
      </c>
      <c r="D5">
        <v>-29.74</v>
      </c>
      <c r="E5">
        <v>69.239999999999995</v>
      </c>
      <c r="F5">
        <f>_10sept_0_30[[#This Row],[H_mag]]-40</f>
        <v>-69.63</v>
      </c>
      <c r="G5">
        <f>_10sept_0_30[[#This Row],[V_mag]]-40</f>
        <v>-69.739999999999995</v>
      </c>
      <c r="H5">
        <f>10^(_10sept_0_30[[#This Row],[H_mag_adj]]/20)*COS(RADIANS(_10sept_0_30[[#This Row],[H_phase]]))</f>
        <v>1.0901188980883029E-4</v>
      </c>
      <c r="I5">
        <f>10^(_10sept_0_30[[#This Row],[H_mag_adj]]/20)*SIN(RADIANS(_10sept_0_30[[#This Row],[H_phase]]))</f>
        <v>3.1146334810640378E-4</v>
      </c>
      <c r="J5">
        <f>10^(_10sept_0_30[[#This Row],[V_mag_adj]]/20)*COS(RADIANS(_10sept_0_30[[#This Row],[V_phase]]))</f>
        <v>1.1549420167893347E-4</v>
      </c>
      <c r="K5">
        <f>10^(_10sept_0_30[[#This Row],[V_mag_adj]]/20)*SIN(RADIANS(_10sept_0_30[[#This Row],[V_phase]]))</f>
        <v>3.046812188147118E-4</v>
      </c>
    </row>
    <row r="6" spans="1:11" x14ac:dyDescent="0.25">
      <c r="A6">
        <v>-177</v>
      </c>
      <c r="B6">
        <v>-28.05</v>
      </c>
      <c r="C6">
        <v>67.81</v>
      </c>
      <c r="D6">
        <v>-28.06</v>
      </c>
      <c r="E6">
        <v>66.760000000000005</v>
      </c>
      <c r="F6">
        <f>_10sept_0_30[[#This Row],[H_mag]]-40</f>
        <v>-68.05</v>
      </c>
      <c r="G6">
        <f>_10sept_0_30[[#This Row],[V_mag]]-40</f>
        <v>-68.06</v>
      </c>
      <c r="H6">
        <f>10^(_10sept_0_30[[#This Row],[H_mag_adj]]/20)*COS(RADIANS(_10sept_0_30[[#This Row],[H_phase]]))</f>
        <v>1.4949375531248229E-4</v>
      </c>
      <c r="I6">
        <f>10^(_10sept_0_30[[#This Row],[H_mag_adj]]/20)*SIN(RADIANS(_10sept_0_30[[#This Row],[H_phase]]))</f>
        <v>3.6650610381463842E-4</v>
      </c>
      <c r="J6">
        <f>10^(_10sept_0_30[[#This Row],[V_mag_adj]]/20)*COS(RADIANS(_10sept_0_30[[#This Row],[V_phase]]))</f>
        <v>1.5600514119319006E-4</v>
      </c>
      <c r="K6">
        <f>10^(_10sept_0_30[[#This Row],[V_mag_adj]]/20)*SIN(RADIANS(_10sept_0_30[[#This Row],[V_phase]]))</f>
        <v>3.6328660887154649E-4</v>
      </c>
    </row>
    <row r="7" spans="1:11" x14ac:dyDescent="0.25">
      <c r="A7">
        <v>-176</v>
      </c>
      <c r="B7">
        <v>-26.54</v>
      </c>
      <c r="C7">
        <v>66.12</v>
      </c>
      <c r="D7">
        <v>-26.74</v>
      </c>
      <c r="E7">
        <v>65.31</v>
      </c>
      <c r="F7">
        <f>_10sept_0_30[[#This Row],[H_mag]]-40</f>
        <v>-66.539999999999992</v>
      </c>
      <c r="G7">
        <f>_10sept_0_30[[#This Row],[V_mag]]-40</f>
        <v>-66.739999999999995</v>
      </c>
      <c r="H7">
        <f>10^(_10sept_0_30[[#This Row],[H_mag_adj]]/20)*COS(RADIANS(_10sept_0_30[[#This Row],[H_phase]]))</f>
        <v>1.9066218446083978E-4</v>
      </c>
      <c r="I7">
        <f>10^(_10sept_0_30[[#This Row],[H_mag_adj]]/20)*SIN(RADIANS(_10sept_0_30[[#This Row],[H_phase]]))</f>
        <v>4.3065946337755384E-4</v>
      </c>
      <c r="J7">
        <f>10^(_10sept_0_30[[#This Row],[V_mag_adj]]/20)*COS(RADIANS(_10sept_0_30[[#This Row],[V_phase]]))</f>
        <v>1.9225308427643951E-4</v>
      </c>
      <c r="K7">
        <f>10^(_10sept_0_30[[#This Row],[V_mag_adj]]/20)*SIN(RADIANS(_10sept_0_30[[#This Row],[V_phase]]))</f>
        <v>4.1818042172135048E-4</v>
      </c>
    </row>
    <row r="8" spans="1:11" x14ac:dyDescent="0.25">
      <c r="A8">
        <v>-175</v>
      </c>
      <c r="B8">
        <v>-25.3</v>
      </c>
      <c r="C8">
        <v>66.650000000000006</v>
      </c>
      <c r="D8">
        <v>-25.48</v>
      </c>
      <c r="E8">
        <v>65.69</v>
      </c>
      <c r="F8">
        <f>_10sept_0_30[[#This Row],[H_mag]]-40</f>
        <v>-65.3</v>
      </c>
      <c r="G8">
        <f>_10sept_0_30[[#This Row],[V_mag]]-40</f>
        <v>-65.48</v>
      </c>
      <c r="H8">
        <f>10^(_10sept_0_30[[#This Row],[H_mag_adj]]/20)*COS(RADIANS(_10sept_0_30[[#This Row],[H_phase]]))</f>
        <v>2.1531555629934984E-4</v>
      </c>
      <c r="I8">
        <f>10^(_10sept_0_30[[#This Row],[H_mag_adj]]/20)*SIN(RADIANS(_10sept_0_30[[#This Row],[H_phase]]))</f>
        <v>4.9875859279027994E-4</v>
      </c>
      <c r="J8">
        <f>10^(_10sept_0_30[[#This Row],[V_mag_adj]]/20)*COS(RADIANS(_10sept_0_30[[#This Row],[V_phase]]))</f>
        <v>2.1905482808201856E-4</v>
      </c>
      <c r="K8">
        <f>10^(_10sept_0_30[[#This Row],[V_mag_adj]]/20)*SIN(RADIANS(_10sept_0_30[[#This Row],[V_phase]]))</f>
        <v>4.8492698612666909E-4</v>
      </c>
    </row>
    <row r="9" spans="1:11" x14ac:dyDescent="0.25">
      <c r="A9">
        <v>-174</v>
      </c>
      <c r="B9">
        <v>-24.66</v>
      </c>
      <c r="C9">
        <v>67.89</v>
      </c>
      <c r="D9">
        <v>-24.59</v>
      </c>
      <c r="E9">
        <v>67</v>
      </c>
      <c r="F9">
        <f>_10sept_0_30[[#This Row],[H_mag]]-40</f>
        <v>-64.66</v>
      </c>
      <c r="G9">
        <f>_10sept_0_30[[#This Row],[V_mag]]-40</f>
        <v>-64.59</v>
      </c>
      <c r="H9">
        <f>10^(_10sept_0_30[[#This Row],[H_mag_adj]]/20)*COS(RADIANS(_10sept_0_30[[#This Row],[H_phase]]))</f>
        <v>2.2010678140661901E-4</v>
      </c>
      <c r="I9">
        <f>10^(_10sept_0_30[[#This Row],[H_mag_adj]]/20)*SIN(RADIANS(_10sept_0_30[[#This Row],[H_phase]]))</f>
        <v>5.4178634838147031E-4</v>
      </c>
      <c r="J9">
        <f>10^(_10sept_0_30[[#This Row],[V_mag_adj]]/20)*COS(RADIANS(_10sept_0_30[[#This Row],[V_phase]]))</f>
        <v>2.3034458736802683E-4</v>
      </c>
      <c r="K9">
        <f>10^(_10sept_0_30[[#This Row],[V_mag_adj]]/20)*SIN(RADIANS(_10sept_0_30[[#This Row],[V_phase]]))</f>
        <v>5.4265784110566222E-4</v>
      </c>
    </row>
    <row r="10" spans="1:11" x14ac:dyDescent="0.25">
      <c r="A10">
        <v>-173</v>
      </c>
      <c r="B10">
        <v>-23.89</v>
      </c>
      <c r="C10">
        <v>69.91</v>
      </c>
      <c r="D10">
        <v>-24</v>
      </c>
      <c r="E10">
        <v>70.56</v>
      </c>
      <c r="F10">
        <f>_10sept_0_30[[#This Row],[H_mag]]-40</f>
        <v>-63.89</v>
      </c>
      <c r="G10">
        <f>_10sept_0_30[[#This Row],[V_mag]]-40</f>
        <v>-64</v>
      </c>
      <c r="H10">
        <f>10^(_10sept_0_30[[#This Row],[H_mag_adj]]/20)*COS(RADIANS(_10sept_0_30[[#This Row],[H_phase]]))</f>
        <v>2.194933738485953E-4</v>
      </c>
      <c r="I10">
        <f>10^(_10sept_0_30[[#This Row],[H_mag_adj]]/20)*SIN(RADIANS(_10sept_0_30[[#This Row],[H_phase]]))</f>
        <v>6.0011835930027331E-4</v>
      </c>
      <c r="J10">
        <f>10^(_10sept_0_30[[#This Row],[V_mag_adj]]/20)*COS(RADIANS(_10sept_0_30[[#This Row],[V_phase]]))</f>
        <v>2.0999493600333085E-4</v>
      </c>
      <c r="K10">
        <f>10^(_10sept_0_30[[#This Row],[V_mag_adj]]/20)*SIN(RADIANS(_10sept_0_30[[#This Row],[V_phase]]))</f>
        <v>5.9498680439691533E-4</v>
      </c>
    </row>
    <row r="11" spans="1:11" x14ac:dyDescent="0.25">
      <c r="A11">
        <v>-172</v>
      </c>
      <c r="B11">
        <v>-23.58</v>
      </c>
      <c r="C11">
        <v>72.41</v>
      </c>
      <c r="D11">
        <v>-23.58</v>
      </c>
      <c r="E11">
        <v>72.8</v>
      </c>
      <c r="F11">
        <f>_10sept_0_30[[#This Row],[H_mag]]-40</f>
        <v>-63.58</v>
      </c>
      <c r="G11">
        <f>_10sept_0_30[[#This Row],[V_mag]]-40</f>
        <v>-63.58</v>
      </c>
      <c r="H11">
        <f>10^(_10sept_0_30[[#This Row],[H_mag_adj]]/20)*COS(RADIANS(_10sept_0_30[[#This Row],[H_phase]]))</f>
        <v>2.0012416040106413E-4</v>
      </c>
      <c r="I11">
        <f>10^(_10sept_0_30[[#This Row],[H_mag_adj]]/20)*SIN(RADIANS(_10sept_0_30[[#This Row],[H_phase]]))</f>
        <v>6.3125352925647461E-4</v>
      </c>
      <c r="J11">
        <f>10^(_10sept_0_30[[#This Row],[V_mag_adj]]/20)*COS(RADIANS(_10sept_0_30[[#This Row],[V_phase]]))</f>
        <v>1.9582275101663425E-4</v>
      </c>
      <c r="K11">
        <f>10^(_10sept_0_30[[#This Row],[V_mag_adj]]/20)*SIN(RADIANS(_10sept_0_30[[#This Row],[V_phase]]))</f>
        <v>6.3260109702660398E-4</v>
      </c>
    </row>
    <row r="12" spans="1:11" x14ac:dyDescent="0.25">
      <c r="A12">
        <v>-171</v>
      </c>
      <c r="B12">
        <v>-23.5</v>
      </c>
      <c r="C12">
        <v>76.62</v>
      </c>
      <c r="D12">
        <v>-23.52</v>
      </c>
      <c r="E12">
        <v>76.08</v>
      </c>
      <c r="F12">
        <f>_10sept_0_30[[#This Row],[H_mag]]-40</f>
        <v>-63.5</v>
      </c>
      <c r="G12">
        <f>_10sept_0_30[[#This Row],[V_mag]]-40</f>
        <v>-63.519999999999996</v>
      </c>
      <c r="H12">
        <f>10^(_10sept_0_30[[#This Row],[H_mag_adj]]/20)*COS(RADIANS(_10sept_0_30[[#This Row],[H_phase]]))</f>
        <v>1.5466034751973842E-4</v>
      </c>
      <c r="I12">
        <f>10^(_10sept_0_30[[#This Row],[H_mag_adj]]/20)*SIN(RADIANS(_10sept_0_30[[#This Row],[H_phase]]))</f>
        <v>6.5020286761597495E-4</v>
      </c>
      <c r="J12">
        <f>10^(_10sept_0_30[[#This Row],[V_mag_adj]]/20)*COS(RADIANS(_10sept_0_30[[#This Row],[V_phase]]))</f>
        <v>1.6041161857078141E-4</v>
      </c>
      <c r="K12">
        <f>10^(_10sept_0_30[[#This Row],[V_mag_adj]]/20)*SIN(RADIANS(_10sept_0_30[[#This Row],[V_phase]]))</f>
        <v>6.4722436611781777E-4</v>
      </c>
    </row>
    <row r="13" spans="1:11" x14ac:dyDescent="0.25">
      <c r="A13">
        <v>-170</v>
      </c>
      <c r="B13">
        <v>-23.74</v>
      </c>
      <c r="C13">
        <v>80.37</v>
      </c>
      <c r="D13">
        <v>-23.71</v>
      </c>
      <c r="E13">
        <v>79.81</v>
      </c>
      <c r="F13">
        <f>_10sept_0_30[[#This Row],[H_mag]]-40</f>
        <v>-63.739999999999995</v>
      </c>
      <c r="G13">
        <f>_10sept_0_30[[#This Row],[V_mag]]-40</f>
        <v>-63.71</v>
      </c>
      <c r="H13">
        <f>10^(_10sept_0_30[[#This Row],[H_mag_adj]]/20)*COS(RADIANS(_10sept_0_30[[#This Row],[H_phase]]))</f>
        <v>1.0875693884524615E-4</v>
      </c>
      <c r="I13">
        <f>10^(_10sept_0_30[[#This Row],[H_mag_adj]]/20)*SIN(RADIANS(_10sept_0_30[[#This Row],[H_phase]]))</f>
        <v>6.4096844112531315E-4</v>
      </c>
      <c r="J13">
        <f>10^(_10sept_0_30[[#This Row],[V_mag_adj]]/20)*COS(RADIANS(_10sept_0_30[[#This Row],[V_phase]]))</f>
        <v>1.1541430919746112E-4</v>
      </c>
      <c r="K13">
        <f>10^(_10sept_0_30[[#This Row],[V_mag_adj]]/20)*SIN(RADIANS(_10sept_0_30[[#This Row],[V_phase]]))</f>
        <v>6.4208874025808538E-4</v>
      </c>
    </row>
    <row r="14" spans="1:11" x14ac:dyDescent="0.25">
      <c r="A14">
        <v>-169</v>
      </c>
      <c r="B14">
        <v>-24.14</v>
      </c>
      <c r="C14">
        <v>85.35</v>
      </c>
      <c r="D14">
        <v>-24.16</v>
      </c>
      <c r="E14">
        <v>85.86</v>
      </c>
      <c r="F14">
        <f>_10sept_0_30[[#This Row],[H_mag]]-40</f>
        <v>-64.14</v>
      </c>
      <c r="G14">
        <f>_10sept_0_30[[#This Row],[V_mag]]-40</f>
        <v>-64.16</v>
      </c>
      <c r="H14">
        <f>10^(_10sept_0_30[[#This Row],[H_mag_adj]]/20)*COS(RADIANS(_10sept_0_30[[#This Row],[H_phase]]))</f>
        <v>5.0333074872280014E-5</v>
      </c>
      <c r="I14">
        <f>10^(_10sept_0_30[[#This Row],[H_mag_adj]]/20)*SIN(RADIANS(_10sept_0_30[[#This Row],[H_phase]]))</f>
        <v>6.1882545135092271E-4</v>
      </c>
      <c r="J14">
        <f>10^(_10sept_0_30[[#This Row],[V_mag_adj]]/20)*COS(RADIANS(_10sept_0_30[[#This Row],[V_phase]]))</f>
        <v>4.4719787668967095E-5</v>
      </c>
      <c r="K14">
        <f>10^(_10sept_0_30[[#This Row],[V_mag_adj]]/20)*SIN(RADIANS(_10sept_0_30[[#This Row],[V_phase]]))</f>
        <v>6.1782472116541384E-4</v>
      </c>
    </row>
    <row r="15" spans="1:11" x14ac:dyDescent="0.25">
      <c r="A15">
        <v>-168</v>
      </c>
      <c r="B15">
        <v>-24.96</v>
      </c>
      <c r="C15">
        <v>90.13</v>
      </c>
      <c r="D15">
        <v>-24.99</v>
      </c>
      <c r="E15">
        <v>90.11</v>
      </c>
      <c r="F15">
        <f>_10sept_0_30[[#This Row],[H_mag]]-40</f>
        <v>-64.960000000000008</v>
      </c>
      <c r="G15">
        <f>_10sept_0_30[[#This Row],[V_mag]]-40</f>
        <v>-64.989999999999995</v>
      </c>
      <c r="H15">
        <f>10^(_10sept_0_30[[#This Row],[H_mag_adj]]/20)*COS(RADIANS(_10sept_0_30[[#This Row],[H_phase]]))</f>
        <v>-1.2818002361822971E-6</v>
      </c>
      <c r="I15">
        <f>10^(_10sept_0_30[[#This Row],[H_mag_adj]]/20)*SIN(RADIANS(_10sept_0_30[[#This Row],[H_phase]]))</f>
        <v>5.6493552065543708E-4</v>
      </c>
      <c r="J15">
        <f>10^(_10sept_0_30[[#This Row],[V_mag_adj]]/20)*COS(RADIANS(_10sept_0_30[[#This Row],[V_phase]]))</f>
        <v>-1.0808608486710741E-6</v>
      </c>
      <c r="K15">
        <f>10^(_10sept_0_30[[#This Row],[V_mag_adj]]/20)*SIN(RADIANS(_10sept_0_30[[#This Row],[V_phase]]))</f>
        <v>5.6298807984199331E-4</v>
      </c>
    </row>
    <row r="16" spans="1:11" x14ac:dyDescent="0.25">
      <c r="A16">
        <v>-167</v>
      </c>
      <c r="B16">
        <v>-26.17</v>
      </c>
      <c r="C16">
        <v>95.96</v>
      </c>
      <c r="D16">
        <v>-26.17</v>
      </c>
      <c r="E16">
        <v>95.73</v>
      </c>
      <c r="F16">
        <f>_10sept_0_30[[#This Row],[H_mag]]-40</f>
        <v>-66.17</v>
      </c>
      <c r="G16">
        <f>_10sept_0_30[[#This Row],[V_mag]]-40</f>
        <v>-66.17</v>
      </c>
      <c r="H16">
        <f>10^(_10sept_0_30[[#This Row],[H_mag_adj]]/20)*COS(RADIANS(_10sept_0_30[[#This Row],[H_phase]]))</f>
        <v>-5.103171114053322E-5</v>
      </c>
      <c r="I16">
        <f>10^(_10sept_0_30[[#This Row],[H_mag_adj]]/20)*SIN(RADIANS(_10sept_0_30[[#This Row],[H_phase]]))</f>
        <v>4.888167835729075E-4</v>
      </c>
      <c r="J16">
        <f>10^(_10sept_0_30[[#This Row],[V_mag_adj]]/20)*COS(RADIANS(_10sept_0_30[[#This Row],[V_phase]]))</f>
        <v>-4.9069068910068312E-5</v>
      </c>
      <c r="K16">
        <f>10^(_10sept_0_30[[#This Row],[V_mag_adj]]/20)*SIN(RADIANS(_10sept_0_30[[#This Row],[V_phase]]))</f>
        <v>4.8901769898521304E-4</v>
      </c>
    </row>
    <row r="17" spans="1:11" x14ac:dyDescent="0.25">
      <c r="A17">
        <v>-166</v>
      </c>
      <c r="B17">
        <v>-27.84</v>
      </c>
      <c r="C17">
        <v>102.31</v>
      </c>
      <c r="D17">
        <v>-27.84</v>
      </c>
      <c r="E17">
        <v>101.19</v>
      </c>
      <c r="F17">
        <f>_10sept_0_30[[#This Row],[H_mag]]-40</f>
        <v>-67.84</v>
      </c>
      <c r="G17">
        <f>_10sept_0_30[[#This Row],[V_mag]]-40</f>
        <v>-67.84</v>
      </c>
      <c r="H17">
        <f>10^(_10sept_0_30[[#This Row],[H_mag_adj]]/20)*COS(RADIANS(_10sept_0_30[[#This Row],[H_phase]]))</f>
        <v>-8.6454788629096322E-5</v>
      </c>
      <c r="I17">
        <f>10^(_10sept_0_30[[#This Row],[H_mag_adj]]/20)*SIN(RADIANS(_10sept_0_30[[#This Row],[H_phase]]))</f>
        <v>3.9618523678273379E-4</v>
      </c>
      <c r="J17">
        <f>10^(_10sept_0_30[[#This Row],[V_mag_adj]]/20)*COS(RADIANS(_10sept_0_30[[#This Row],[V_phase]]))</f>
        <v>-7.869425939789409E-5</v>
      </c>
      <c r="K17">
        <f>10^(_10sept_0_30[[#This Row],[V_mag_adj]]/20)*SIN(RADIANS(_10sept_0_30[[#This Row],[V_phase]]))</f>
        <v>3.9779942918424295E-4</v>
      </c>
    </row>
    <row r="18" spans="1:11" x14ac:dyDescent="0.25">
      <c r="A18">
        <v>-165</v>
      </c>
      <c r="B18">
        <v>-30.27</v>
      </c>
      <c r="C18">
        <v>107.41</v>
      </c>
      <c r="D18">
        <v>-30.21</v>
      </c>
      <c r="E18">
        <v>107.23</v>
      </c>
      <c r="F18">
        <f>_10sept_0_30[[#This Row],[H_mag]]-40</f>
        <v>-70.27</v>
      </c>
      <c r="G18">
        <f>_10sept_0_30[[#This Row],[V_mag]]-40</f>
        <v>-70.210000000000008</v>
      </c>
      <c r="H18">
        <f>10^(_10sept_0_30[[#This Row],[H_mag_adj]]/20)*COS(RADIANS(_10sept_0_30[[#This Row],[H_phase]]))</f>
        <v>-9.172172937659433E-5</v>
      </c>
      <c r="I18">
        <f>10^(_10sept_0_30[[#This Row],[H_mag_adj]]/20)*SIN(RADIANS(_10sept_0_30[[#This Row],[H_phase]]))</f>
        <v>2.9250547929334718E-4</v>
      </c>
      <c r="J18">
        <f>10^(_10sept_0_30[[#This Row],[V_mag_adj]]/20)*COS(RADIANS(_10sept_0_30[[#This Row],[V_phase]]))</f>
        <v>-9.1431756982934668E-5</v>
      </c>
      <c r="K18">
        <f>10^(_10sept_0_30[[#This Row],[V_mag_adj]]/20)*SIN(RADIANS(_10sept_0_30[[#This Row],[V_phase]]))</f>
        <v>2.9482172616240193E-4</v>
      </c>
    </row>
    <row r="19" spans="1:11" x14ac:dyDescent="0.25">
      <c r="A19">
        <v>-164</v>
      </c>
      <c r="B19">
        <v>-33.31</v>
      </c>
      <c r="C19">
        <v>113.31</v>
      </c>
      <c r="D19">
        <v>-32.86</v>
      </c>
      <c r="E19">
        <v>114.59</v>
      </c>
      <c r="F19">
        <f>_10sept_0_30[[#This Row],[H_mag]]-40</f>
        <v>-73.31</v>
      </c>
      <c r="G19">
        <f>_10sept_0_30[[#This Row],[V_mag]]-40</f>
        <v>-72.86</v>
      </c>
      <c r="H19">
        <f>10^(_10sept_0_30[[#This Row],[H_mag_adj]]/20)*COS(RADIANS(_10sept_0_30[[#This Row],[H_phase]]))</f>
        <v>-8.5481554474341296E-5</v>
      </c>
      <c r="I19">
        <f>10^(_10sept_0_30[[#This Row],[H_mag_adj]]/20)*SIN(RADIANS(_10sept_0_30[[#This Row],[H_phase]]))</f>
        <v>1.9839062950673605E-4</v>
      </c>
      <c r="J19">
        <f>10^(_10sept_0_30[[#This Row],[V_mag_adj]]/20)*COS(RADIANS(_10sept_0_30[[#This Row],[V_phase]]))</f>
        <v>-9.4671830759092515E-5</v>
      </c>
      <c r="K19">
        <f>10^(_10sept_0_30[[#This Row],[V_mag_adj]]/20)*SIN(RADIANS(_10sept_0_30[[#This Row],[V_phase]]))</f>
        <v>2.0687660006820101E-4</v>
      </c>
    </row>
    <row r="20" spans="1:11" x14ac:dyDescent="0.25">
      <c r="A20">
        <v>-163</v>
      </c>
      <c r="B20">
        <v>-37.4</v>
      </c>
      <c r="C20">
        <v>116.5</v>
      </c>
      <c r="D20">
        <v>-37.5</v>
      </c>
      <c r="E20">
        <v>123.54</v>
      </c>
      <c r="F20">
        <f>_10sept_0_30[[#This Row],[H_mag]]-40</f>
        <v>-77.400000000000006</v>
      </c>
      <c r="G20">
        <f>_10sept_0_30[[#This Row],[V_mag]]-40</f>
        <v>-77.5</v>
      </c>
      <c r="H20">
        <f>10^(_10sept_0_30[[#This Row],[H_mag_adj]]/20)*COS(RADIANS(_10sept_0_30[[#This Row],[H_phase]]))</f>
        <v>-6.0190428817869951E-5</v>
      </c>
      <c r="I20">
        <f>10^(_10sept_0_30[[#This Row],[H_mag_adj]]/20)*SIN(RADIANS(_10sept_0_30[[#This Row],[H_phase]]))</f>
        <v>1.2072332361569887E-4</v>
      </c>
      <c r="J20">
        <f>10^(_10sept_0_30[[#This Row],[V_mag_adj]]/20)*COS(RADIANS(_10sept_0_30[[#This Row],[V_phase]]))</f>
        <v>-7.3679594536428292E-5</v>
      </c>
      <c r="K20">
        <f>10^(_10sept_0_30[[#This Row],[V_mag_adj]]/20)*SIN(RADIANS(_10sept_0_30[[#This Row],[V_phase]]))</f>
        <v>1.1114905060024916E-4</v>
      </c>
    </row>
    <row r="21" spans="1:11" x14ac:dyDescent="0.25">
      <c r="A21">
        <v>-162</v>
      </c>
      <c r="B21">
        <v>-42.43</v>
      </c>
      <c r="C21">
        <v>113.98</v>
      </c>
      <c r="D21">
        <v>-43.14</v>
      </c>
      <c r="E21">
        <v>118.59</v>
      </c>
      <c r="F21">
        <f>_10sept_0_30[[#This Row],[H_mag]]-40</f>
        <v>-82.43</v>
      </c>
      <c r="G21">
        <f>_10sept_0_30[[#This Row],[V_mag]]-40</f>
        <v>-83.14</v>
      </c>
      <c r="H21">
        <f>10^(_10sept_0_30[[#This Row],[H_mag_adj]]/20)*COS(RADIANS(_10sept_0_30[[#This Row],[H_phase]]))</f>
        <v>-3.0723638511902988E-5</v>
      </c>
      <c r="I21">
        <f>10^(_10sept_0_30[[#This Row],[H_mag_adj]]/20)*SIN(RADIANS(_10sept_0_30[[#This Row],[H_phase]]))</f>
        <v>6.907129941812715E-5</v>
      </c>
      <c r="J21">
        <f>10^(_10sept_0_30[[#This Row],[V_mag_adj]]/20)*COS(RADIANS(_10sept_0_30[[#This Row],[V_phase]]))</f>
        <v>-3.3336268633864476E-5</v>
      </c>
      <c r="K21">
        <f>10^(_10sept_0_30[[#This Row],[V_mag_adj]]/20)*SIN(RADIANS(_10sept_0_30[[#This Row],[V_phase]]))</f>
        <v>6.1168441170198431E-5</v>
      </c>
    </row>
    <row r="22" spans="1:11" x14ac:dyDescent="0.25">
      <c r="A22">
        <v>-161</v>
      </c>
      <c r="B22">
        <v>-47.6</v>
      </c>
      <c r="C22">
        <v>87.1</v>
      </c>
      <c r="D22">
        <v>-49.28</v>
      </c>
      <c r="E22">
        <v>84.91</v>
      </c>
      <c r="F22">
        <f>_10sept_0_30[[#This Row],[H_mag]]-40</f>
        <v>-87.6</v>
      </c>
      <c r="G22">
        <f>_10sept_0_30[[#This Row],[V_mag]]-40</f>
        <v>-89.28</v>
      </c>
      <c r="H22">
        <f>10^(_10sept_0_30[[#This Row],[H_mag_adj]]/20)*COS(RADIANS(_10sept_0_30[[#This Row],[H_phase]]))</f>
        <v>2.1090647737731093E-6</v>
      </c>
      <c r="I22">
        <f>10^(_10sept_0_30[[#This Row],[H_mag_adj]]/20)*SIN(RADIANS(_10sept_0_30[[#This Row],[H_phase]]))</f>
        <v>4.1633552268926106E-5</v>
      </c>
      <c r="J22">
        <f>10^(_10sept_0_30[[#This Row],[V_mag_adj]]/20)*COS(RADIANS(_10sept_0_30[[#This Row],[V_phase]]))</f>
        <v>3.0480616959284834E-6</v>
      </c>
      <c r="K22">
        <f>10^(_10sept_0_30[[#This Row],[V_mag_adj]]/20)*SIN(RADIANS(_10sept_0_30[[#This Row],[V_phase]]))</f>
        <v>3.4220314953979327E-5</v>
      </c>
    </row>
    <row r="23" spans="1:11" x14ac:dyDescent="0.25">
      <c r="A23">
        <v>-160</v>
      </c>
      <c r="B23">
        <v>-47.4</v>
      </c>
      <c r="C23">
        <v>57.42</v>
      </c>
      <c r="D23">
        <v>-46.24</v>
      </c>
      <c r="E23">
        <v>53.34</v>
      </c>
      <c r="F23">
        <f>_10sept_0_30[[#This Row],[H_mag]]-40</f>
        <v>-87.4</v>
      </c>
      <c r="G23">
        <f>_10sept_0_30[[#This Row],[V_mag]]-40</f>
        <v>-86.240000000000009</v>
      </c>
      <c r="H23">
        <f>10^(_10sept_0_30[[#This Row],[H_mag_adj]]/20)*COS(RADIANS(_10sept_0_30[[#This Row],[H_phase]]))</f>
        <v>2.2970312339291531E-5</v>
      </c>
      <c r="I23">
        <f>10^(_10sept_0_30[[#This Row],[H_mag_adj]]/20)*SIN(RADIANS(_10sept_0_30[[#This Row],[H_phase]]))</f>
        <v>3.5945314154217264E-5</v>
      </c>
      <c r="J23">
        <f>10^(_10sept_0_30[[#This Row],[V_mag_adj]]/20)*COS(RADIANS(_10sept_0_30[[#This Row],[V_phase]]))</f>
        <v>2.9108632294061635E-5</v>
      </c>
      <c r="K23">
        <f>10^(_10sept_0_30[[#This Row],[V_mag_adj]]/20)*SIN(RADIANS(_10sept_0_30[[#This Row],[V_phase]]))</f>
        <v>3.9109178111972424E-5</v>
      </c>
    </row>
    <row r="24" spans="1:11" x14ac:dyDescent="0.25">
      <c r="A24">
        <v>-159</v>
      </c>
      <c r="B24">
        <v>-42.8</v>
      </c>
      <c r="C24">
        <v>59.29</v>
      </c>
      <c r="D24">
        <v>-43.22</v>
      </c>
      <c r="E24">
        <v>58.01</v>
      </c>
      <c r="F24">
        <f>_10sept_0_30[[#This Row],[H_mag]]-40</f>
        <v>-82.8</v>
      </c>
      <c r="G24">
        <f>_10sept_0_30[[#This Row],[V_mag]]-40</f>
        <v>-83.22</v>
      </c>
      <c r="H24">
        <f>10^(_10sept_0_30[[#This Row],[H_mag_adj]]/20)*COS(RADIANS(_10sept_0_30[[#This Row],[H_phase]]))</f>
        <v>3.6996436120195163E-5</v>
      </c>
      <c r="I24">
        <f>10^(_10sept_0_30[[#This Row],[H_mag_adj]]/20)*SIN(RADIANS(_10sept_0_30[[#This Row],[H_phase]]))</f>
        <v>6.2284334442153674E-5</v>
      </c>
      <c r="J24">
        <f>10^(_10sept_0_30[[#This Row],[V_mag_adj]]/20)*COS(RADIANS(_10sept_0_30[[#This Row],[V_phase]]))</f>
        <v>3.6566919943377018E-5</v>
      </c>
      <c r="K24">
        <f>10^(_10sept_0_30[[#This Row],[V_mag_adj]]/20)*SIN(RADIANS(_10sept_0_30[[#This Row],[V_phase]]))</f>
        <v>5.854203817692728E-5</v>
      </c>
    </row>
    <row r="25" spans="1:11" x14ac:dyDescent="0.25">
      <c r="A25">
        <v>-158</v>
      </c>
      <c r="B25">
        <v>-41.3</v>
      </c>
      <c r="C25">
        <v>84.25</v>
      </c>
      <c r="D25">
        <v>-40.69</v>
      </c>
      <c r="E25">
        <v>77.63</v>
      </c>
      <c r="F25">
        <f>_10sept_0_30[[#This Row],[H_mag]]-40</f>
        <v>-81.3</v>
      </c>
      <c r="G25">
        <f>_10sept_0_30[[#This Row],[V_mag]]-40</f>
        <v>-80.69</v>
      </c>
      <c r="H25">
        <f>10^(_10sept_0_30[[#This Row],[H_mag_adj]]/20)*COS(RADIANS(_10sept_0_30[[#This Row],[H_phase]]))</f>
        <v>8.6261295091483516E-6</v>
      </c>
      <c r="I25">
        <f>10^(_10sept_0_30[[#This Row],[H_mag_adj]]/20)*SIN(RADIANS(_10sept_0_30[[#This Row],[H_phase]]))</f>
        <v>8.5666167783440451E-5</v>
      </c>
      <c r="J25">
        <f>10^(_10sept_0_30[[#This Row],[V_mag_adj]]/20)*COS(RADIANS(_10sept_0_30[[#This Row],[V_phase]]))</f>
        <v>1.9786453034329851E-5</v>
      </c>
      <c r="K25">
        <f>10^(_10sept_0_30[[#This Row],[V_mag_adj]]/20)*SIN(RADIANS(_10sept_0_30[[#This Row],[V_phase]]))</f>
        <v>9.0219163244269513E-5</v>
      </c>
    </row>
    <row r="26" spans="1:11" x14ac:dyDescent="0.25">
      <c r="A26">
        <v>-157</v>
      </c>
      <c r="B26">
        <v>-38.5</v>
      </c>
      <c r="C26">
        <v>106.25</v>
      </c>
      <c r="D26">
        <v>-38.18</v>
      </c>
      <c r="E26">
        <v>103.19</v>
      </c>
      <c r="F26">
        <f>_10sept_0_30[[#This Row],[H_mag]]-40</f>
        <v>-78.5</v>
      </c>
      <c r="G26">
        <f>_10sept_0_30[[#This Row],[V_mag]]-40</f>
        <v>-78.180000000000007</v>
      </c>
      <c r="H26">
        <f>10^(_10sept_0_30[[#This Row],[H_mag_adj]]/20)*COS(RADIANS(_10sept_0_30[[#This Row],[H_phase]]))</f>
        <v>-3.3257740647733882E-5</v>
      </c>
      <c r="I26">
        <f>10^(_10sept_0_30[[#This Row],[H_mag_adj]]/20)*SIN(RADIANS(_10sept_0_30[[#This Row],[H_phase]]))</f>
        <v>1.1410213903882616E-4</v>
      </c>
      <c r="J26">
        <f>10^(_10sept_0_30[[#This Row],[V_mag_adj]]/20)*COS(RADIANS(_10sept_0_30[[#This Row],[V_phase]]))</f>
        <v>-2.8137102620386176E-5</v>
      </c>
      <c r="K26">
        <f>10^(_10sept_0_30[[#This Row],[V_mag_adj]]/20)*SIN(RADIANS(_10sept_0_30[[#This Row],[V_phase]]))</f>
        <v>1.2005739774563991E-4</v>
      </c>
    </row>
    <row r="27" spans="1:11" x14ac:dyDescent="0.25">
      <c r="A27">
        <v>-156</v>
      </c>
      <c r="B27">
        <v>-35.659999999999997</v>
      </c>
      <c r="C27">
        <v>126.73</v>
      </c>
      <c r="D27">
        <v>-35.479999999999997</v>
      </c>
      <c r="E27">
        <v>131.46</v>
      </c>
      <c r="F27">
        <f>_10sept_0_30[[#This Row],[H_mag]]-40</f>
        <v>-75.66</v>
      </c>
      <c r="G27">
        <f>_10sept_0_30[[#This Row],[V_mag]]-40</f>
        <v>-75.47999999999999</v>
      </c>
      <c r="H27">
        <f>10^(_10sept_0_30[[#This Row],[H_mag_adj]]/20)*COS(RADIANS(_10sept_0_30[[#This Row],[H_phase]]))</f>
        <v>-9.856750694101455E-5</v>
      </c>
      <c r="I27">
        <f>10^(_10sept_0_30[[#This Row],[H_mag_adj]]/20)*SIN(RADIANS(_10sept_0_30[[#This Row],[H_phase]]))</f>
        <v>1.320940546119461E-4</v>
      </c>
      <c r="J27">
        <f>10^(_10sept_0_30[[#This Row],[V_mag_adj]]/20)*COS(RADIANS(_10sept_0_30[[#This Row],[V_phase]]))</f>
        <v>-1.1140934765030968E-4</v>
      </c>
      <c r="K27">
        <f>10^(_10sept_0_30[[#This Row],[V_mag_adj]]/20)*SIN(RADIANS(_10sept_0_30[[#This Row],[V_phase]]))</f>
        <v>1.2610264554768945E-4</v>
      </c>
    </row>
    <row r="28" spans="1:11" x14ac:dyDescent="0.25">
      <c r="A28">
        <v>-155</v>
      </c>
      <c r="B28">
        <v>-33.020000000000003</v>
      </c>
      <c r="C28">
        <v>146.22</v>
      </c>
      <c r="D28">
        <v>-33.18</v>
      </c>
      <c r="E28">
        <v>147.87</v>
      </c>
      <c r="F28">
        <f>_10sept_0_30[[#This Row],[H_mag]]-40</f>
        <v>-73.02000000000001</v>
      </c>
      <c r="G28">
        <f>_10sept_0_30[[#This Row],[V_mag]]-40</f>
        <v>-73.180000000000007</v>
      </c>
      <c r="H28">
        <f>10^(_10sept_0_30[[#This Row],[H_mag_adj]]/20)*COS(RADIANS(_10sept_0_30[[#This Row],[H_phase]]))</f>
        <v>-1.8564974386345133E-4</v>
      </c>
      <c r="I28">
        <f>10^(_10sept_0_30[[#This Row],[H_mag_adj]]/20)*SIN(RADIANS(_10sept_0_30[[#This Row],[H_phase]]))</f>
        <v>1.2418784702794328E-4</v>
      </c>
      <c r="J28">
        <f>10^(_10sept_0_30[[#This Row],[V_mag_adj]]/20)*COS(RADIANS(_10sept_0_30[[#This Row],[V_phase]]))</f>
        <v>-1.8569627501780151E-4</v>
      </c>
      <c r="K28">
        <f>10^(_10sept_0_30[[#This Row],[V_mag_adj]]/20)*SIN(RADIANS(_10sept_0_30[[#This Row],[V_phase]]))</f>
        <v>1.1662258910470867E-4</v>
      </c>
    </row>
    <row r="29" spans="1:11" x14ac:dyDescent="0.25">
      <c r="A29">
        <v>-154</v>
      </c>
      <c r="B29">
        <v>-31.09</v>
      </c>
      <c r="C29">
        <v>162.66999999999999</v>
      </c>
      <c r="D29">
        <v>-31.09</v>
      </c>
      <c r="E29">
        <v>161.96</v>
      </c>
      <c r="F29">
        <f>_10sept_0_30[[#This Row],[H_mag]]-40</f>
        <v>-71.09</v>
      </c>
      <c r="G29">
        <f>_10sept_0_30[[#This Row],[V_mag]]-40</f>
        <v>-71.09</v>
      </c>
      <c r="H29">
        <f>10^(_10sept_0_30[[#This Row],[H_mag_adj]]/20)*COS(RADIANS(_10sept_0_30[[#This Row],[H_phase]]))</f>
        <v>-2.6627088894222537E-4</v>
      </c>
      <c r="I29">
        <f>10^(_10sept_0_30[[#This Row],[H_mag_adj]]/20)*SIN(RADIANS(_10sept_0_30[[#This Row],[H_phase]]))</f>
        <v>8.3087115763500266E-5</v>
      </c>
      <c r="J29">
        <f>10^(_10sept_0_30[[#This Row],[V_mag_adj]]/20)*COS(RADIANS(_10sept_0_30[[#This Row],[V_phase]]))</f>
        <v>-2.6522086953674603E-4</v>
      </c>
      <c r="K29">
        <f>10^(_10sept_0_30[[#This Row],[V_mag_adj]]/20)*SIN(RADIANS(_10sept_0_30[[#This Row],[V_phase]]))</f>
        <v>8.6380237706043268E-5</v>
      </c>
    </row>
    <row r="30" spans="1:11" x14ac:dyDescent="0.25">
      <c r="A30">
        <v>-153</v>
      </c>
      <c r="B30">
        <v>-29.25</v>
      </c>
      <c r="C30">
        <v>178.99</v>
      </c>
      <c r="D30">
        <v>-29.45</v>
      </c>
      <c r="E30">
        <v>-179.3</v>
      </c>
      <c r="F30">
        <f>_10sept_0_30[[#This Row],[H_mag]]-40</f>
        <v>-69.25</v>
      </c>
      <c r="G30">
        <f>_10sept_0_30[[#This Row],[V_mag]]-40</f>
        <v>-69.45</v>
      </c>
      <c r="H30">
        <f>10^(_10sept_0_30[[#This Row],[H_mag_adj]]/20)*COS(RADIANS(_10sept_0_30[[#This Row],[H_phase]]))</f>
        <v>-3.4469304464026184E-4</v>
      </c>
      <c r="I30">
        <f>10^(_10sept_0_30[[#This Row],[H_mag_adj]]/20)*SIN(RADIANS(_10sept_0_30[[#This Row],[H_phase]]))</f>
        <v>6.0768182734156116E-6</v>
      </c>
      <c r="J30">
        <f>10^(_10sept_0_30[[#This Row],[V_mag_adj]]/20)*COS(RADIANS(_10sept_0_30[[#This Row],[V_phase]]))</f>
        <v>-3.36874072838626E-4</v>
      </c>
      <c r="K30">
        <f>10^(_10sept_0_30[[#This Row],[V_mag_adj]]/20)*SIN(RADIANS(_10sept_0_30[[#This Row],[V_phase]]))</f>
        <v>-4.1158980001078368E-6</v>
      </c>
    </row>
    <row r="31" spans="1:11" x14ac:dyDescent="0.25">
      <c r="A31">
        <v>-152</v>
      </c>
      <c r="B31">
        <v>-28.18</v>
      </c>
      <c r="C31">
        <v>-164.97</v>
      </c>
      <c r="D31">
        <v>-28.19</v>
      </c>
      <c r="E31">
        <v>-163.92</v>
      </c>
      <c r="F31">
        <f>_10sept_0_30[[#This Row],[H_mag]]-40</f>
        <v>-68.180000000000007</v>
      </c>
      <c r="G31">
        <f>_10sept_0_30[[#This Row],[V_mag]]-40</f>
        <v>-68.19</v>
      </c>
      <c r="H31">
        <f>10^(_10sept_0_30[[#This Row],[H_mag_adj]]/20)*COS(RADIANS(_10sept_0_30[[#This Row],[H_phase]]))</f>
        <v>-3.7660214015781328E-4</v>
      </c>
      <c r="I31">
        <f>10^(_10sept_0_30[[#This Row],[H_mag_adj]]/20)*SIN(RADIANS(_10sept_0_30[[#This Row],[H_phase]]))</f>
        <v>-1.0112161490899919E-4</v>
      </c>
      <c r="J31">
        <f>10^(_10sept_0_30[[#This Row],[V_mag_adj]]/20)*COS(RADIANS(_10sept_0_30[[#This Row],[V_phase]]))</f>
        <v>-3.7425473129718966E-4</v>
      </c>
      <c r="K31">
        <f>10^(_10sept_0_30[[#This Row],[V_mag_adj]]/20)*SIN(RADIANS(_10sept_0_30[[#This Row],[V_phase]]))</f>
        <v>-1.0788156861856325E-4</v>
      </c>
    </row>
    <row r="32" spans="1:11" x14ac:dyDescent="0.25">
      <c r="A32">
        <v>-151</v>
      </c>
      <c r="B32">
        <v>-27.23</v>
      </c>
      <c r="C32">
        <v>-149.38999999999999</v>
      </c>
      <c r="D32">
        <v>-27.23</v>
      </c>
      <c r="E32">
        <v>-149.94999999999999</v>
      </c>
      <c r="F32">
        <f>_10sept_0_30[[#This Row],[H_mag]]-40</f>
        <v>-67.23</v>
      </c>
      <c r="G32">
        <f>_10sept_0_30[[#This Row],[V_mag]]-40</f>
        <v>-67.23</v>
      </c>
      <c r="H32">
        <f>10^(_10sept_0_30[[#This Row],[H_mag_adj]]/20)*COS(RADIANS(_10sept_0_30[[#This Row],[H_phase]]))</f>
        <v>-3.7439338986304776E-4</v>
      </c>
      <c r="I32">
        <f>10^(_10sept_0_30[[#This Row],[H_mag_adj]]/20)*SIN(RADIANS(_10sept_0_30[[#This Row],[H_phase]]))</f>
        <v>-2.2150384080496833E-4</v>
      </c>
      <c r="J32">
        <f>10^(_10sept_0_30[[#This Row],[V_mag_adj]]/20)*COS(RADIANS(_10sept_0_30[[#This Row],[V_phase]]))</f>
        <v>-3.7654041695021808E-4</v>
      </c>
      <c r="K32">
        <f>10^(_10sept_0_30[[#This Row],[V_mag_adj]]/20)*SIN(RADIANS(_10sept_0_30[[#This Row],[V_phase]]))</f>
        <v>-2.1783405672082761E-4</v>
      </c>
    </row>
    <row r="33" spans="1:11" x14ac:dyDescent="0.25">
      <c r="A33">
        <v>-150</v>
      </c>
      <c r="B33">
        <v>-26.6</v>
      </c>
      <c r="C33">
        <v>-134.32</v>
      </c>
      <c r="D33">
        <v>-26.65</v>
      </c>
      <c r="E33">
        <v>-134.47999999999999</v>
      </c>
      <c r="F33">
        <f>_10sept_0_30[[#This Row],[H_mag]]-40</f>
        <v>-66.599999999999994</v>
      </c>
      <c r="G33">
        <f>_10sept_0_30[[#This Row],[V_mag]]-40</f>
        <v>-66.650000000000006</v>
      </c>
      <c r="H33">
        <f>10^(_10sept_0_30[[#This Row],[H_mag_adj]]/20)*COS(RADIANS(_10sept_0_30[[#This Row],[H_phase]]))</f>
        <v>-3.2679020371751327E-4</v>
      </c>
      <c r="I33">
        <f>10^(_10sept_0_30[[#This Row],[H_mag_adj]]/20)*SIN(RADIANS(_10sept_0_30[[#This Row],[H_phase]]))</f>
        <v>-3.3464059100656236E-4</v>
      </c>
      <c r="J33">
        <f>10^(_10sept_0_30[[#This Row],[V_mag_adj]]/20)*COS(RADIANS(_10sept_0_30[[#This Row],[V_phase]]))</f>
        <v>-3.2584231293374783E-4</v>
      </c>
      <c r="K33">
        <f>10^(_10sept_0_30[[#This Row],[V_mag_adj]]/20)*SIN(RADIANS(_10sept_0_30[[#This Row],[V_phase]]))</f>
        <v>-3.3181115031699398E-4</v>
      </c>
    </row>
    <row r="34" spans="1:11" x14ac:dyDescent="0.25">
      <c r="A34">
        <v>-149</v>
      </c>
      <c r="B34">
        <v>-26.24</v>
      </c>
      <c r="C34">
        <v>-118.3</v>
      </c>
      <c r="D34">
        <v>-26.2</v>
      </c>
      <c r="E34">
        <v>-118.91</v>
      </c>
      <c r="F34">
        <f>_10sept_0_30[[#This Row],[H_mag]]-40</f>
        <v>-66.239999999999995</v>
      </c>
      <c r="G34">
        <f>_10sept_0_30[[#This Row],[V_mag]]-40</f>
        <v>-66.2</v>
      </c>
      <c r="H34">
        <f>10^(_10sept_0_30[[#This Row],[H_mag_adj]]/20)*COS(RADIANS(_10sept_0_30[[#This Row],[H_phase]]))</f>
        <v>-2.3113150873255912E-4</v>
      </c>
      <c r="I34">
        <f>10^(_10sept_0_30[[#This Row],[H_mag_adj]]/20)*SIN(RADIANS(_10sept_0_30[[#This Row],[H_phase]]))</f>
        <v>-4.2925779472654732E-4</v>
      </c>
      <c r="J34">
        <f>10^(_10sept_0_30[[#This Row],[V_mag_adj]]/20)*COS(RADIANS(_10sept_0_30[[#This Row],[V_phase]]))</f>
        <v>-2.3677630840938691E-4</v>
      </c>
      <c r="K34">
        <f>10^(_10sept_0_30[[#This Row],[V_mag_adj]]/20)*SIN(RADIANS(_10sept_0_30[[#This Row],[V_phase]]))</f>
        <v>-4.2874266370163279E-4</v>
      </c>
    </row>
    <row r="35" spans="1:11" x14ac:dyDescent="0.25">
      <c r="A35">
        <v>-148</v>
      </c>
      <c r="B35">
        <v>-25.81</v>
      </c>
      <c r="C35">
        <v>-104.11</v>
      </c>
      <c r="D35">
        <v>-25.97</v>
      </c>
      <c r="E35">
        <v>-104.13</v>
      </c>
      <c r="F35">
        <f>_10sept_0_30[[#This Row],[H_mag]]-40</f>
        <v>-65.81</v>
      </c>
      <c r="G35">
        <f>_10sept_0_30[[#This Row],[V_mag]]-40</f>
        <v>-65.97</v>
      </c>
      <c r="H35">
        <f>10^(_10sept_0_30[[#This Row],[H_mag_adj]]/20)*COS(RADIANS(_10sept_0_30[[#This Row],[H_phase]]))</f>
        <v>-1.24883684156242E-4</v>
      </c>
      <c r="I35">
        <f>10^(_10sept_0_30[[#This Row],[H_mag_adj]]/20)*SIN(RADIANS(_10sept_0_30[[#This Row],[H_phase]]))</f>
        <v>-4.9681578051628719E-4</v>
      </c>
      <c r="J35">
        <f>10^(_10sept_0_30[[#This Row],[V_mag_adj]]/20)*COS(RADIANS(_10sept_0_30[[#This Row],[V_phase]]))</f>
        <v>-1.2277454868943436E-4</v>
      </c>
      <c r="K35">
        <f>10^(_10sept_0_30[[#This Row],[V_mag_adj]]/20)*SIN(RADIANS(_10sept_0_30[[#This Row],[V_phase]]))</f>
        <v>-4.8770504389304817E-4</v>
      </c>
    </row>
    <row r="36" spans="1:11" x14ac:dyDescent="0.25">
      <c r="A36">
        <v>-147</v>
      </c>
      <c r="B36">
        <v>-25.78</v>
      </c>
      <c r="C36">
        <v>-89.17</v>
      </c>
      <c r="D36">
        <v>-25.92</v>
      </c>
      <c r="E36">
        <v>-88.23</v>
      </c>
      <c r="F36">
        <f>_10sept_0_30[[#This Row],[H_mag]]-40</f>
        <v>-65.78</v>
      </c>
      <c r="G36">
        <f>_10sept_0_30[[#This Row],[V_mag]]-40</f>
        <v>-65.92</v>
      </c>
      <c r="H36">
        <f>10^(_10sept_0_30[[#This Row],[H_mag_adj]]/20)*COS(RADIANS(_10sept_0_30[[#This Row],[H_phase]]))</f>
        <v>7.446295560112282E-6</v>
      </c>
      <c r="I36">
        <f>10^(_10sept_0_30[[#This Row],[H_mag_adj]]/20)*SIN(RADIANS(_10sept_0_30[[#This Row],[H_phase]]))</f>
        <v>-5.1398971625376481E-4</v>
      </c>
      <c r="J36">
        <f>10^(_10sept_0_30[[#This Row],[V_mag_adj]]/20)*COS(RADIANS(_10sept_0_30[[#This Row],[V_phase]]))</f>
        <v>1.5623615941499461E-5</v>
      </c>
      <c r="K36">
        <f>10^(_10sept_0_30[[#This Row],[V_mag_adj]]/20)*SIN(RADIANS(_10sept_0_30[[#This Row],[V_phase]]))</f>
        <v>-5.0558331787696129E-4</v>
      </c>
    </row>
    <row r="37" spans="1:11" x14ac:dyDescent="0.25">
      <c r="A37">
        <v>-146</v>
      </c>
      <c r="B37">
        <v>-25.77</v>
      </c>
      <c r="C37">
        <v>-71.489999999999995</v>
      </c>
      <c r="D37">
        <v>-25.84</v>
      </c>
      <c r="E37">
        <v>-72.83</v>
      </c>
      <c r="F37">
        <f>_10sept_0_30[[#This Row],[H_mag]]-40</f>
        <v>-65.77</v>
      </c>
      <c r="G37">
        <f>_10sept_0_30[[#This Row],[V_mag]]-40</f>
        <v>-65.84</v>
      </c>
      <c r="H37">
        <f>10^(_10sept_0_30[[#This Row],[H_mag_adj]]/20)*COS(RADIANS(_10sept_0_30[[#This Row],[H_phase]]))</f>
        <v>1.6338151470805397E-4</v>
      </c>
      <c r="I37">
        <f>10^(_10sept_0_30[[#This Row],[H_mag_adj]]/20)*SIN(RADIANS(_10sept_0_30[[#This Row],[H_phase]]))</f>
        <v>-4.8801280158656884E-4</v>
      </c>
      <c r="J37">
        <f>10^(_10sept_0_30[[#This Row],[V_mag_adj]]/20)*COS(RADIANS(_10sept_0_30[[#This Row],[V_phase]]))</f>
        <v>1.5070507169042061E-4</v>
      </c>
      <c r="K37">
        <f>10^(_10sept_0_30[[#This Row],[V_mag_adj]]/20)*SIN(RADIANS(_10sept_0_30[[#This Row],[V_phase]]))</f>
        <v>-4.8775335607935508E-4</v>
      </c>
    </row>
    <row r="38" spans="1:11" x14ac:dyDescent="0.25">
      <c r="A38">
        <v>-145</v>
      </c>
      <c r="B38">
        <v>-26.03</v>
      </c>
      <c r="C38">
        <v>-56.77</v>
      </c>
      <c r="D38">
        <v>-26.04</v>
      </c>
      <c r="E38">
        <v>-56.28</v>
      </c>
      <c r="F38">
        <f>_10sept_0_30[[#This Row],[H_mag]]-40</f>
        <v>-66.03</v>
      </c>
      <c r="G38">
        <f>_10sept_0_30[[#This Row],[V_mag]]-40</f>
        <v>-66.039999999999992</v>
      </c>
      <c r="H38">
        <f>10^(_10sept_0_30[[#This Row],[H_mag_adj]]/20)*COS(RADIANS(_10sept_0_30[[#This Row],[H_phase]]))</f>
        <v>2.7370426865526404E-4</v>
      </c>
      <c r="I38">
        <f>10^(_10sept_0_30[[#This Row],[H_mag_adj]]/20)*SIN(RADIANS(_10sept_0_30[[#This Row],[H_phase]]))</f>
        <v>-4.1778636408358545E-4</v>
      </c>
      <c r="J38">
        <f>10^(_10sept_0_30[[#This Row],[V_mag_adj]]/20)*COS(RADIANS(_10sept_0_30[[#This Row],[V_phase]]))</f>
        <v>2.7694814037484701E-4</v>
      </c>
      <c r="K38">
        <f>10^(_10sept_0_30[[#This Row],[V_mag_adj]]/20)*SIN(RADIANS(_10sept_0_30[[#This Row],[V_phase]]))</f>
        <v>-4.1495235795348018E-4</v>
      </c>
    </row>
    <row r="39" spans="1:11" x14ac:dyDescent="0.25">
      <c r="A39">
        <v>-144</v>
      </c>
      <c r="B39">
        <v>-26.44</v>
      </c>
      <c r="C39">
        <v>-40.65</v>
      </c>
      <c r="D39">
        <v>-26.42</v>
      </c>
      <c r="E39">
        <v>-40.96</v>
      </c>
      <c r="F39">
        <f>_10sept_0_30[[#This Row],[H_mag]]-40</f>
        <v>-66.44</v>
      </c>
      <c r="G39">
        <f>_10sept_0_30[[#This Row],[V_mag]]-40</f>
        <v>-66.42</v>
      </c>
      <c r="H39">
        <f>10^(_10sept_0_30[[#This Row],[H_mag_adj]]/20)*COS(RADIANS(_10sept_0_30[[#This Row],[H_phase]]))</f>
        <v>3.614696717035952E-4</v>
      </c>
      <c r="I39">
        <f>10^(_10sept_0_30[[#This Row],[H_mag_adj]]/20)*SIN(RADIANS(_10sept_0_30[[#This Row],[H_phase]]))</f>
        <v>-3.1036456245337824E-4</v>
      </c>
      <c r="J39">
        <f>10^(_10sept_0_30[[#This Row],[V_mag_adj]]/20)*COS(RADIANS(_10sept_0_30[[#This Row],[V_phase]]))</f>
        <v>3.606145456817476E-4</v>
      </c>
      <c r="K39">
        <f>10^(_10sept_0_30[[#This Row],[V_mag_adj]]/20)*SIN(RADIANS(_10sept_0_30[[#This Row],[V_phase]]))</f>
        <v>-3.1303571144964938E-4</v>
      </c>
    </row>
    <row r="40" spans="1:11" x14ac:dyDescent="0.25">
      <c r="A40">
        <v>-143</v>
      </c>
      <c r="B40">
        <v>-26.99</v>
      </c>
      <c r="C40">
        <v>-25.22</v>
      </c>
      <c r="D40">
        <v>-27.13</v>
      </c>
      <c r="E40">
        <v>-24.62</v>
      </c>
      <c r="F40">
        <f>_10sept_0_30[[#This Row],[H_mag]]-40</f>
        <v>-66.989999999999995</v>
      </c>
      <c r="G40">
        <f>_10sept_0_30[[#This Row],[V_mag]]-40</f>
        <v>-67.13</v>
      </c>
      <c r="H40">
        <f>10^(_10sept_0_30[[#This Row],[H_mag_adj]]/20)*COS(RADIANS(_10sept_0_30[[#This Row],[H_phase]]))</f>
        <v>4.0457049607071991E-4</v>
      </c>
      <c r="I40">
        <f>10^(_10sept_0_30[[#This Row],[H_mag_adj]]/20)*SIN(RADIANS(_10sept_0_30[[#This Row],[H_phase]]))</f>
        <v>-1.9054894560811876E-4</v>
      </c>
      <c r="J40">
        <f>10^(_10sept_0_30[[#This Row],[V_mag_adj]]/20)*COS(RADIANS(_10sept_0_30[[#This Row],[V_phase]]))</f>
        <v>4.0004351640277025E-4</v>
      </c>
      <c r="K40">
        <f>10^(_10sept_0_30[[#This Row],[V_mag_adj]]/20)*SIN(RADIANS(_10sept_0_30[[#This Row],[V_phase]]))</f>
        <v>-1.8332316105382644E-4</v>
      </c>
    </row>
    <row r="41" spans="1:11" x14ac:dyDescent="0.25">
      <c r="A41">
        <v>-142</v>
      </c>
      <c r="B41">
        <v>-27.64</v>
      </c>
      <c r="C41">
        <v>-6.81</v>
      </c>
      <c r="D41">
        <v>-27.77</v>
      </c>
      <c r="E41">
        <v>-7.66</v>
      </c>
      <c r="F41">
        <f>_10sept_0_30[[#This Row],[H_mag]]-40</f>
        <v>-67.64</v>
      </c>
      <c r="G41">
        <f>_10sept_0_30[[#This Row],[V_mag]]-40</f>
        <v>-67.77</v>
      </c>
      <c r="H41">
        <f>10^(_10sept_0_30[[#This Row],[H_mag_adj]]/20)*COS(RADIANS(_10sept_0_30[[#This Row],[H_phase]]))</f>
        <v>4.1202647032216746E-4</v>
      </c>
      <c r="I41">
        <f>10^(_10sept_0_30[[#This Row],[H_mag_adj]]/20)*SIN(RADIANS(_10sept_0_30[[#This Row],[H_phase]]))</f>
        <v>-4.9204118246914903E-5</v>
      </c>
      <c r="J41">
        <f>10^(_10sept_0_30[[#This Row],[V_mag_adj]]/20)*COS(RADIANS(_10sept_0_30[[#This Row],[V_phase]]))</f>
        <v>4.0514191602812366E-4</v>
      </c>
      <c r="K41">
        <f>10^(_10sept_0_30[[#This Row],[V_mag_adj]]/20)*SIN(RADIANS(_10sept_0_30[[#This Row],[V_phase]]))</f>
        <v>-5.4489350410256387E-5</v>
      </c>
    </row>
    <row r="42" spans="1:11" x14ac:dyDescent="0.25">
      <c r="A42">
        <v>-141</v>
      </c>
      <c r="B42">
        <v>-28.46</v>
      </c>
      <c r="C42">
        <v>12.04</v>
      </c>
      <c r="D42">
        <v>-28.64</v>
      </c>
      <c r="E42">
        <v>11.73</v>
      </c>
      <c r="F42">
        <f>_10sept_0_30[[#This Row],[H_mag]]-40</f>
        <v>-68.460000000000008</v>
      </c>
      <c r="G42">
        <f>_10sept_0_30[[#This Row],[V_mag]]-40</f>
        <v>-68.64</v>
      </c>
      <c r="H42">
        <f>10^(_10sept_0_30[[#This Row],[H_mag_adj]]/20)*COS(RADIANS(_10sept_0_30[[#This Row],[H_phase]]))</f>
        <v>3.692664381543652E-4</v>
      </c>
      <c r="I42">
        <f>10^(_10sept_0_30[[#This Row],[H_mag_adj]]/20)*SIN(RADIANS(_10sept_0_30[[#This Row],[H_phase]]))</f>
        <v>7.8759488399852918E-5</v>
      </c>
      <c r="J42">
        <f>10^(_10sept_0_30[[#This Row],[V_mag_adj]]/20)*COS(RADIANS(_10sept_0_30[[#This Row],[V_phase]]))</f>
        <v>3.6210487195871072E-4</v>
      </c>
      <c r="K42">
        <f>10^(_10sept_0_30[[#This Row],[V_mag_adj]]/20)*SIN(RADIANS(_10sept_0_30[[#This Row],[V_phase]]))</f>
        <v>7.5186064289537732E-5</v>
      </c>
    </row>
    <row r="43" spans="1:11" x14ac:dyDescent="0.25">
      <c r="A43">
        <v>-140</v>
      </c>
      <c r="B43">
        <v>-29.38</v>
      </c>
      <c r="C43">
        <v>34.340000000000003</v>
      </c>
      <c r="D43">
        <v>-29.81</v>
      </c>
      <c r="E43">
        <v>33.36</v>
      </c>
      <c r="F43">
        <f>_10sept_0_30[[#This Row],[H_mag]]-40</f>
        <v>-69.38</v>
      </c>
      <c r="G43">
        <f>_10sept_0_30[[#This Row],[V_mag]]-40</f>
        <v>-69.81</v>
      </c>
      <c r="H43">
        <f>10^(_10sept_0_30[[#This Row],[H_mag_adj]]/20)*COS(RADIANS(_10sept_0_30[[#This Row],[H_phase]]))</f>
        <v>2.804301762816178E-4</v>
      </c>
      <c r="I43">
        <f>10^(_10sept_0_30[[#This Row],[H_mag_adj]]/20)*SIN(RADIANS(_10sept_0_30[[#This Row],[H_phase]]))</f>
        <v>1.9158351184997576E-4</v>
      </c>
      <c r="J43">
        <f>10^(_10sept_0_30[[#This Row],[V_mag_adj]]/20)*COS(RADIANS(_10sept_0_30[[#This Row],[V_phase]]))</f>
        <v>2.6996477943514835E-4</v>
      </c>
      <c r="K43">
        <f>10^(_10sept_0_30[[#This Row],[V_mag_adj]]/20)*SIN(RADIANS(_10sept_0_30[[#This Row],[V_phase]]))</f>
        <v>1.7773868399032202E-4</v>
      </c>
    </row>
    <row r="44" spans="1:11" x14ac:dyDescent="0.25">
      <c r="A44">
        <v>-139</v>
      </c>
      <c r="B44">
        <v>-29.87</v>
      </c>
      <c r="C44">
        <v>54.01</v>
      </c>
      <c r="D44">
        <v>-30.12</v>
      </c>
      <c r="E44">
        <v>54.53</v>
      </c>
      <c r="F44">
        <f>_10sept_0_30[[#This Row],[H_mag]]-40</f>
        <v>-69.87</v>
      </c>
      <c r="G44">
        <f>_10sept_0_30[[#This Row],[V_mag]]-40</f>
        <v>-70.12</v>
      </c>
      <c r="H44">
        <f>10^(_10sept_0_30[[#This Row],[H_mag_adj]]/20)*COS(RADIANS(_10sept_0_30[[#This Row],[H_phase]]))</f>
        <v>1.8863155209104202E-4</v>
      </c>
      <c r="I44">
        <f>10^(_10sept_0_30[[#This Row],[H_mag_adj]]/20)*SIN(RADIANS(_10sept_0_30[[#This Row],[H_phase]]))</f>
        <v>2.5972437236402343E-4</v>
      </c>
      <c r="J44">
        <f>10^(_10sept_0_30[[#This Row],[V_mag_adj]]/20)*COS(RADIANS(_10sept_0_30[[#This Row],[V_phase]]))</f>
        <v>1.8098186630962666E-4</v>
      </c>
      <c r="K44">
        <f>10^(_10sept_0_30[[#This Row],[V_mag_adj]]/20)*SIN(RADIANS(_10sept_0_30[[#This Row],[V_phase]]))</f>
        <v>2.54008437743278E-4</v>
      </c>
    </row>
    <row r="45" spans="1:11" x14ac:dyDescent="0.25">
      <c r="A45">
        <v>-138</v>
      </c>
      <c r="B45">
        <v>-30.27</v>
      </c>
      <c r="C45">
        <v>76.09</v>
      </c>
      <c r="D45">
        <v>-30.33</v>
      </c>
      <c r="E45">
        <v>74.7</v>
      </c>
      <c r="F45">
        <f>_10sept_0_30[[#This Row],[H_mag]]-40</f>
        <v>-70.27</v>
      </c>
      <c r="G45">
        <f>_10sept_0_30[[#This Row],[V_mag]]-40</f>
        <v>-70.33</v>
      </c>
      <c r="H45">
        <f>10^(_10sept_0_30[[#This Row],[H_mag_adj]]/20)*COS(RADIANS(_10sept_0_30[[#This Row],[H_phase]]))</f>
        <v>7.3693617545409883E-5</v>
      </c>
      <c r="I45">
        <f>10^(_10sept_0_30[[#This Row],[H_mag_adj]]/20)*SIN(RADIANS(_10sept_0_30[[#This Row],[H_phase]]))</f>
        <v>2.9755937523380911E-4</v>
      </c>
      <c r="J45">
        <f>10^(_10sept_0_30[[#This Row],[V_mag_adj]]/20)*COS(RADIANS(_10sept_0_30[[#This Row],[V_phase]]))</f>
        <v>8.0333194420519944E-5</v>
      </c>
      <c r="K45">
        <f>10^(_10sept_0_30[[#This Row],[V_mag_adj]]/20)*SIN(RADIANS(_10sept_0_30[[#This Row],[V_phase]]))</f>
        <v>2.9364870204400694E-4</v>
      </c>
    </row>
    <row r="46" spans="1:11" x14ac:dyDescent="0.25">
      <c r="A46">
        <v>-137</v>
      </c>
      <c r="B46">
        <v>-30.58</v>
      </c>
      <c r="C46">
        <v>97.42</v>
      </c>
      <c r="D46">
        <v>-30.47</v>
      </c>
      <c r="E46">
        <v>96.38</v>
      </c>
      <c r="F46">
        <f>_10sept_0_30[[#This Row],[H_mag]]-40</f>
        <v>-70.58</v>
      </c>
      <c r="G46">
        <f>_10sept_0_30[[#This Row],[V_mag]]-40</f>
        <v>-70.47</v>
      </c>
      <c r="H46">
        <f>10^(_10sept_0_30[[#This Row],[H_mag_adj]]/20)*COS(RADIANS(_10sept_0_30[[#This Row],[H_phase]]))</f>
        <v>-3.8200289835167694E-5</v>
      </c>
      <c r="I46">
        <f>10^(_10sept_0_30[[#This Row],[H_mag_adj]]/20)*SIN(RADIANS(_10sept_0_30[[#This Row],[H_phase]]))</f>
        <v>2.933242495588331E-4</v>
      </c>
      <c r="J46">
        <f>10^(_10sept_0_30[[#This Row],[V_mag_adj]]/20)*COS(RADIANS(_10sept_0_30[[#This Row],[V_phase]]))</f>
        <v>-3.3288956835926183E-5</v>
      </c>
      <c r="K46">
        <f>10^(_10sept_0_30[[#This Row],[V_mag_adj]]/20)*SIN(RADIANS(_10sept_0_30[[#This Row],[V_phase]]))</f>
        <v>2.9771584573692168E-4</v>
      </c>
    </row>
    <row r="47" spans="1:11" x14ac:dyDescent="0.25">
      <c r="A47">
        <v>-136</v>
      </c>
      <c r="B47">
        <v>-30.61</v>
      </c>
      <c r="C47">
        <v>112.12</v>
      </c>
      <c r="D47">
        <v>-30.25</v>
      </c>
      <c r="E47">
        <v>112.83</v>
      </c>
      <c r="F47">
        <f>_10sept_0_30[[#This Row],[H_mag]]-40</f>
        <v>-70.61</v>
      </c>
      <c r="G47">
        <f>_10sept_0_30[[#This Row],[V_mag]]-40</f>
        <v>-70.25</v>
      </c>
      <c r="H47">
        <f>10^(_10sept_0_30[[#This Row],[H_mag_adj]]/20)*COS(RADIANS(_10sept_0_30[[#This Row],[H_phase]]))</f>
        <v>-1.1099922658965296E-4</v>
      </c>
      <c r="I47">
        <f>10^(_10sept_0_30[[#This Row],[H_mag_adj]]/20)*SIN(RADIANS(_10sept_0_30[[#This Row],[H_phase]]))</f>
        <v>2.7308462905320941E-4</v>
      </c>
      <c r="J47">
        <f>10^(_10sept_0_30[[#This Row],[V_mag_adj]]/20)*COS(RADIANS(_10sept_0_30[[#This Row],[V_phase]]))</f>
        <v>-1.1921467877349711E-4</v>
      </c>
      <c r="K47">
        <f>10^(_10sept_0_30[[#This Row],[V_mag_adj]]/20)*SIN(RADIANS(_10sept_0_30[[#This Row],[V_phase]]))</f>
        <v>2.8318535977963955E-4</v>
      </c>
    </row>
    <row r="48" spans="1:11" x14ac:dyDescent="0.25">
      <c r="A48">
        <v>-135</v>
      </c>
      <c r="B48">
        <v>-30.99</v>
      </c>
      <c r="C48">
        <v>125.8</v>
      </c>
      <c r="D48">
        <v>-30.9</v>
      </c>
      <c r="E48">
        <v>124.91</v>
      </c>
      <c r="F48">
        <f>_10sept_0_30[[#This Row],[H_mag]]-40</f>
        <v>-70.989999999999995</v>
      </c>
      <c r="G48">
        <f>_10sept_0_30[[#This Row],[V_mag]]-40</f>
        <v>-70.900000000000006</v>
      </c>
      <c r="H48">
        <f>10^(_10sept_0_30[[#This Row],[H_mag_adj]]/20)*COS(RADIANS(_10sept_0_30[[#This Row],[H_phase]]))</f>
        <v>-1.6505338805999442E-4</v>
      </c>
      <c r="I48">
        <f>10^(_10sept_0_30[[#This Row],[H_mag_adj]]/20)*SIN(RADIANS(_10sept_0_30[[#This Row],[H_phase]]))</f>
        <v>2.2885216654348905E-4</v>
      </c>
      <c r="J48">
        <f>10^(_10sept_0_30[[#This Row],[V_mag_adj]]/20)*COS(RADIANS(_10sept_0_30[[#This Row],[V_phase]]))</f>
        <v>-1.6316064167739923E-4</v>
      </c>
      <c r="K48">
        <f>10^(_10sept_0_30[[#This Row],[V_mag_adj]]/20)*SIN(RADIANS(_10sept_0_30[[#This Row],[V_phase]]))</f>
        <v>2.3379832468139929E-4</v>
      </c>
    </row>
    <row r="49" spans="1:11" x14ac:dyDescent="0.25">
      <c r="A49">
        <v>-134</v>
      </c>
      <c r="B49">
        <v>-31.95</v>
      </c>
      <c r="C49">
        <v>131.6</v>
      </c>
      <c r="D49">
        <v>-31.6</v>
      </c>
      <c r="E49">
        <v>131.61000000000001</v>
      </c>
      <c r="F49">
        <f>_10sept_0_30[[#This Row],[H_mag]]-40</f>
        <v>-71.95</v>
      </c>
      <c r="G49">
        <f>_10sept_0_30[[#This Row],[V_mag]]-40</f>
        <v>-71.599999999999994</v>
      </c>
      <c r="H49">
        <f>10^(_10sept_0_30[[#This Row],[H_mag_adj]]/20)*COS(RADIANS(_10sept_0_30[[#This Row],[H_phase]]))</f>
        <v>-1.6773350240790373E-4</v>
      </c>
      <c r="I49">
        <f>10^(_10sept_0_30[[#This Row],[H_mag_adj]]/20)*SIN(RADIANS(_10sept_0_30[[#This Row],[H_phase]]))</f>
        <v>1.8892279054955884E-4</v>
      </c>
      <c r="J49">
        <f>10^(_10sept_0_30[[#This Row],[V_mag_adj]]/20)*COS(RADIANS(_10sept_0_30[[#This Row],[V_phase]]))</f>
        <v>-1.7466471299680615E-4</v>
      </c>
      <c r="K49">
        <f>10^(_10sept_0_30[[#This Row],[V_mag_adj]]/20)*SIN(RADIANS(_10sept_0_30[[#This Row],[V_phase]]))</f>
        <v>1.9666045643605389E-4</v>
      </c>
    </row>
    <row r="50" spans="1:11" x14ac:dyDescent="0.25">
      <c r="A50">
        <v>-133</v>
      </c>
      <c r="B50">
        <v>-33.619999999999997</v>
      </c>
      <c r="C50">
        <v>132.88</v>
      </c>
      <c r="D50">
        <v>-33.119999999999997</v>
      </c>
      <c r="E50">
        <v>132.44</v>
      </c>
      <c r="F50">
        <f>_10sept_0_30[[#This Row],[H_mag]]-40</f>
        <v>-73.62</v>
      </c>
      <c r="G50">
        <f>_10sept_0_30[[#This Row],[V_mag]]-40</f>
        <v>-73.12</v>
      </c>
      <c r="H50">
        <f>10^(_10sept_0_30[[#This Row],[H_mag_adj]]/20)*COS(RADIANS(_10sept_0_30[[#This Row],[H_phase]]))</f>
        <v>-1.4184233426209003E-4</v>
      </c>
      <c r="I50">
        <f>10^(_10sept_0_30[[#This Row],[H_mag_adj]]/20)*SIN(RADIANS(_10sept_0_30[[#This Row],[H_phase]]))</f>
        <v>1.5274742101992618E-4</v>
      </c>
      <c r="J50">
        <f>10^(_10sept_0_30[[#This Row],[V_mag_adj]]/20)*COS(RADIANS(_10sept_0_30[[#This Row],[V_phase]]))</f>
        <v>-1.4900008130866322E-4</v>
      </c>
      <c r="K50">
        <f>10^(_10sept_0_30[[#This Row],[V_mag_adj]]/20)*SIN(RADIANS(_10sept_0_30[[#This Row],[V_phase]]))</f>
        <v>1.6294730676003901E-4</v>
      </c>
    </row>
    <row r="51" spans="1:11" x14ac:dyDescent="0.25">
      <c r="A51">
        <v>-132</v>
      </c>
      <c r="B51">
        <v>-34.909999999999997</v>
      </c>
      <c r="C51">
        <v>126.28</v>
      </c>
      <c r="D51">
        <v>-34.630000000000003</v>
      </c>
      <c r="E51">
        <v>123.75</v>
      </c>
      <c r="F51">
        <f>_10sept_0_30[[#This Row],[H_mag]]-40</f>
        <v>-74.91</v>
      </c>
      <c r="G51">
        <f>_10sept_0_30[[#This Row],[V_mag]]-40</f>
        <v>-74.63</v>
      </c>
      <c r="H51">
        <f>10^(_10sept_0_30[[#This Row],[H_mag_adj]]/20)*COS(RADIANS(_10sept_0_30[[#This Row],[H_phase]]))</f>
        <v>-1.0632243746000034E-4</v>
      </c>
      <c r="I51">
        <f>10^(_10sept_0_30[[#This Row],[H_mag_adj]]/20)*SIN(RADIANS(_10sept_0_30[[#This Row],[H_phase]]))</f>
        <v>1.4484640316449234E-4</v>
      </c>
      <c r="J51">
        <f>10^(_10sept_0_30[[#This Row],[V_mag_adj]]/20)*COS(RADIANS(_10sept_0_30[[#This Row],[V_phase]]))</f>
        <v>-1.0309532417237541E-4</v>
      </c>
      <c r="K51">
        <f>10^(_10sept_0_30[[#This Row],[V_mag_adj]]/20)*SIN(RADIANS(_10sept_0_30[[#This Row],[V_phase]]))</f>
        <v>1.5429305626024371E-4</v>
      </c>
    </row>
    <row r="52" spans="1:11" x14ac:dyDescent="0.25">
      <c r="A52">
        <v>-131</v>
      </c>
      <c r="B52">
        <v>-35.369999999999997</v>
      </c>
      <c r="C52">
        <v>112.31</v>
      </c>
      <c r="D52">
        <v>-35.19</v>
      </c>
      <c r="E52">
        <v>110.44</v>
      </c>
      <c r="F52">
        <f>_10sept_0_30[[#This Row],[H_mag]]-40</f>
        <v>-75.37</v>
      </c>
      <c r="G52">
        <f>_10sept_0_30[[#This Row],[V_mag]]-40</f>
        <v>-75.19</v>
      </c>
      <c r="H52">
        <f>10^(_10sept_0_30[[#This Row],[H_mag_adj]]/20)*COS(RADIANS(_10sept_0_30[[#This Row],[H_phase]]))</f>
        <v>-6.4691374287182744E-5</v>
      </c>
      <c r="I52">
        <f>10^(_10sept_0_30[[#This Row],[H_mag_adj]]/20)*SIN(RADIANS(_10sept_0_30[[#This Row],[H_phase]]))</f>
        <v>1.5765548717846782E-4</v>
      </c>
      <c r="J52">
        <f>10^(_10sept_0_30[[#This Row],[V_mag_adj]]/20)*COS(RADIANS(_10sept_0_30[[#This Row],[V_phase]]))</f>
        <v>-6.0758487391643886E-5</v>
      </c>
      <c r="K52">
        <f>10^(_10sept_0_30[[#This Row],[V_mag_adj]]/20)*SIN(RADIANS(_10sept_0_30[[#This Row],[V_phase]]))</f>
        <v>1.6302619571986719E-4</v>
      </c>
    </row>
    <row r="53" spans="1:11" x14ac:dyDescent="0.25">
      <c r="A53">
        <v>-130</v>
      </c>
      <c r="B53">
        <v>-33.9</v>
      </c>
      <c r="C53">
        <v>101.97</v>
      </c>
      <c r="D53">
        <v>-34.21</v>
      </c>
      <c r="E53">
        <v>100.34</v>
      </c>
      <c r="F53">
        <f>_10sept_0_30[[#This Row],[H_mag]]-40</f>
        <v>-73.900000000000006</v>
      </c>
      <c r="G53">
        <f>_10sept_0_30[[#This Row],[V_mag]]-40</f>
        <v>-74.210000000000008</v>
      </c>
      <c r="H53">
        <f>10^(_10sept_0_30[[#This Row],[H_mag_adj]]/20)*COS(RADIANS(_10sept_0_30[[#This Row],[H_phase]]))</f>
        <v>-4.1860818565451698E-5</v>
      </c>
      <c r="I53">
        <f>10^(_10sept_0_30[[#This Row],[H_mag_adj]]/20)*SIN(RADIANS(_10sept_0_30[[#This Row],[H_phase]]))</f>
        <v>1.9744796694177796E-4</v>
      </c>
      <c r="J53">
        <f>10^(_10sept_0_30[[#This Row],[V_mag_adj]]/20)*COS(RADIANS(_10sept_0_30[[#This Row],[V_phase]]))</f>
        <v>-3.4957306773019603E-5</v>
      </c>
      <c r="K53">
        <f>10^(_10sept_0_30[[#This Row],[V_mag_adj]]/20)*SIN(RADIANS(_10sept_0_30[[#This Row],[V_phase]]))</f>
        <v>1.9159719517922234E-4</v>
      </c>
    </row>
    <row r="54" spans="1:11" x14ac:dyDescent="0.25">
      <c r="A54">
        <v>-129</v>
      </c>
      <c r="B54">
        <v>-32.380000000000003</v>
      </c>
      <c r="C54">
        <v>94.65</v>
      </c>
      <c r="D54">
        <v>-32.69</v>
      </c>
      <c r="E54">
        <v>95.16</v>
      </c>
      <c r="F54">
        <f>_10sept_0_30[[#This Row],[H_mag]]-40</f>
        <v>-72.38</v>
      </c>
      <c r="G54">
        <f>_10sept_0_30[[#This Row],[V_mag]]-40</f>
        <v>-72.69</v>
      </c>
      <c r="H54">
        <f>10^(_10sept_0_30[[#This Row],[H_mag_adj]]/20)*COS(RADIANS(_10sept_0_30[[#This Row],[H_phase]]))</f>
        <v>-1.9491868036702556E-5</v>
      </c>
      <c r="I54">
        <f>10^(_10sept_0_30[[#This Row],[H_mag_adj]]/20)*SIN(RADIANS(_10sept_0_30[[#This Row],[H_phase]]))</f>
        <v>2.3964488690771511E-4</v>
      </c>
      <c r="J54">
        <f>10^(_10sept_0_30[[#This Row],[V_mag_adj]]/20)*COS(RADIANS(_10sept_0_30[[#This Row],[V_phase]]))</f>
        <v>-2.0866030797766589E-5</v>
      </c>
      <c r="K54">
        <f>10^(_10sept_0_30[[#This Row],[V_mag_adj]]/20)*SIN(RADIANS(_10sept_0_30[[#This Row],[V_phase]]))</f>
        <v>2.3106619616546128E-4</v>
      </c>
    </row>
    <row r="55" spans="1:11" x14ac:dyDescent="0.25">
      <c r="A55">
        <v>-128</v>
      </c>
      <c r="B55">
        <v>-30.8</v>
      </c>
      <c r="C55">
        <v>99.65</v>
      </c>
      <c r="D55">
        <v>-30.65</v>
      </c>
      <c r="E55">
        <v>99.07</v>
      </c>
      <c r="F55">
        <f>_10sept_0_30[[#This Row],[H_mag]]-40</f>
        <v>-70.8</v>
      </c>
      <c r="G55">
        <f>_10sept_0_30[[#This Row],[V_mag]]-40</f>
        <v>-70.650000000000006</v>
      </c>
      <c r="H55">
        <f>10^(_10sept_0_30[[#This Row],[H_mag_adj]]/20)*COS(RADIANS(_10sept_0_30[[#This Row],[H_phase]]))</f>
        <v>-4.8344768302017225E-5</v>
      </c>
      <c r="I55">
        <f>10^(_10sept_0_30[[#This Row],[H_mag_adj]]/20)*SIN(RADIANS(_10sept_0_30[[#This Row],[H_phase]]))</f>
        <v>2.8432228278503095E-4</v>
      </c>
      <c r="J55">
        <f>10^(_10sept_0_30[[#This Row],[V_mag_adj]]/20)*COS(RADIANS(_10sept_0_30[[#This Row],[V_phase]]))</f>
        <v>-4.6256128725892737E-5</v>
      </c>
      <c r="K55">
        <f>10^(_10sept_0_30[[#This Row],[V_mag_adj]]/20)*SIN(RADIANS(_10sept_0_30[[#This Row],[V_phase]]))</f>
        <v>2.8975808146409549E-4</v>
      </c>
    </row>
    <row r="56" spans="1:11" x14ac:dyDescent="0.25">
      <c r="A56">
        <v>-127</v>
      </c>
      <c r="B56">
        <v>-29.32</v>
      </c>
      <c r="C56">
        <v>109.98</v>
      </c>
      <c r="D56">
        <v>-29.31</v>
      </c>
      <c r="E56">
        <v>108.27</v>
      </c>
      <c r="F56">
        <f>_10sept_0_30[[#This Row],[H_mag]]-40</f>
        <v>-69.319999999999993</v>
      </c>
      <c r="G56">
        <f>_10sept_0_30[[#This Row],[V_mag]]-40</f>
        <v>-69.31</v>
      </c>
      <c r="H56">
        <f>10^(_10sept_0_30[[#This Row],[H_mag_adj]]/20)*COS(RADIANS(_10sept_0_30[[#This Row],[H_phase]]))</f>
        <v>-1.1685167656806346E-4</v>
      </c>
      <c r="I56">
        <f>10^(_10sept_0_30[[#This Row],[H_mag_adj]]/20)*SIN(RADIANS(_10sept_0_30[[#This Row],[H_phase]]))</f>
        <v>3.2139636710022044E-4</v>
      </c>
      <c r="J56">
        <f>10^(_10sept_0_30[[#This Row],[V_mag_adj]]/20)*COS(RADIANS(_10sept_0_30[[#This Row],[V_phase]]))</f>
        <v>-1.0733244613051374E-4</v>
      </c>
      <c r="K56">
        <f>10^(_10sept_0_30[[#This Row],[V_mag_adj]]/20)*SIN(RADIANS(_10sept_0_30[[#This Row],[V_phase]]))</f>
        <v>3.2511426077988823E-4</v>
      </c>
    </row>
    <row r="57" spans="1:11" x14ac:dyDescent="0.25">
      <c r="A57">
        <v>-126</v>
      </c>
      <c r="B57">
        <v>-28.17</v>
      </c>
      <c r="C57">
        <v>119.8</v>
      </c>
      <c r="D57">
        <v>-28.21</v>
      </c>
      <c r="E57">
        <v>119.17</v>
      </c>
      <c r="F57">
        <f>_10sept_0_30[[#This Row],[H_mag]]-40</f>
        <v>-68.17</v>
      </c>
      <c r="G57">
        <f>_10sept_0_30[[#This Row],[V_mag]]-40</f>
        <v>-68.210000000000008</v>
      </c>
      <c r="H57">
        <f>10^(_10sept_0_30[[#This Row],[H_mag_adj]]/20)*COS(RADIANS(_10sept_0_30[[#This Row],[H_phase]]))</f>
        <v>-1.9401425232106286E-4</v>
      </c>
      <c r="I57">
        <f>10^(_10sept_0_30[[#This Row],[H_mag_adj]]/20)*SIN(RADIANS(_10sept_0_30[[#This Row],[H_phase]]))</f>
        <v>3.3876798147999132E-4</v>
      </c>
      <c r="J57">
        <f>10^(_10sept_0_30[[#This Row],[V_mag_adj]]/20)*COS(RADIANS(_10sept_0_30[[#This Row],[V_phase]]))</f>
        <v>-1.8940340418080944E-4</v>
      </c>
      <c r="K57">
        <f>10^(_10sept_0_30[[#This Row],[V_mag_adj]]/20)*SIN(RADIANS(_10sept_0_30[[#This Row],[V_phase]]))</f>
        <v>3.3931455303469569E-4</v>
      </c>
    </row>
    <row r="58" spans="1:11" x14ac:dyDescent="0.25">
      <c r="A58">
        <v>-125</v>
      </c>
      <c r="B58">
        <v>-27.36</v>
      </c>
      <c r="C58">
        <v>135.15</v>
      </c>
      <c r="D58">
        <v>-27.24</v>
      </c>
      <c r="E58">
        <v>134.86000000000001</v>
      </c>
      <c r="F58">
        <f>_10sept_0_30[[#This Row],[H_mag]]-40</f>
        <v>-67.36</v>
      </c>
      <c r="G58">
        <f>_10sept_0_30[[#This Row],[V_mag]]-40</f>
        <v>-67.239999999999995</v>
      </c>
      <c r="H58">
        <f>10^(_10sept_0_30[[#This Row],[H_mag_adj]]/20)*COS(RADIANS(_10sept_0_30[[#This Row],[H_phase]]))</f>
        <v>-3.0382185501450789E-4</v>
      </c>
      <c r="I58">
        <f>10^(_10sept_0_30[[#This Row],[H_mag_adj]]/20)*SIN(RADIANS(_10sept_0_30[[#This Row],[H_phase]]))</f>
        <v>3.0223519773576649E-4</v>
      </c>
      <c r="J58">
        <f>10^(_10sept_0_30[[#This Row],[V_mag_adj]]/20)*COS(RADIANS(_10sept_0_30[[#This Row],[V_phase]]))</f>
        <v>-3.0649346808204737E-4</v>
      </c>
      <c r="K58">
        <f>10^(_10sept_0_30[[#This Row],[V_mag_adj]]/20)*SIN(RADIANS(_10sept_0_30[[#This Row],[V_phase]]))</f>
        <v>3.0799494952461239E-4</v>
      </c>
    </row>
    <row r="59" spans="1:11" x14ac:dyDescent="0.25">
      <c r="A59">
        <v>-124</v>
      </c>
      <c r="B59">
        <v>-26.36</v>
      </c>
      <c r="C59">
        <v>153.28</v>
      </c>
      <c r="D59">
        <v>-26.3</v>
      </c>
      <c r="E59">
        <v>151.69</v>
      </c>
      <c r="F59">
        <f>_10sept_0_30[[#This Row],[H_mag]]-40</f>
        <v>-66.36</v>
      </c>
      <c r="G59">
        <f>_10sept_0_30[[#This Row],[V_mag]]-40</f>
        <v>-66.3</v>
      </c>
      <c r="H59">
        <f>10^(_10sept_0_30[[#This Row],[H_mag_adj]]/20)*COS(RADIANS(_10sept_0_30[[#This Row],[H_phase]]))</f>
        <v>-4.2949267435210206E-4</v>
      </c>
      <c r="I59">
        <f>10^(_10sept_0_30[[#This Row],[H_mag_adj]]/20)*SIN(RADIANS(_10sept_0_30[[#This Row],[H_phase]]))</f>
        <v>2.1620018893478887E-4</v>
      </c>
      <c r="J59">
        <f>10^(_10sept_0_30[[#This Row],[V_mag_adj]]/20)*COS(RADIANS(_10sept_0_30[[#This Row],[V_phase]]))</f>
        <v>-4.2626273600063658E-4</v>
      </c>
      <c r="K59">
        <f>10^(_10sept_0_30[[#This Row],[V_mag_adj]]/20)*SIN(RADIANS(_10sept_0_30[[#This Row],[V_phase]]))</f>
        <v>2.2961481099712119E-4</v>
      </c>
    </row>
    <row r="60" spans="1:11" x14ac:dyDescent="0.25">
      <c r="A60">
        <v>-123</v>
      </c>
      <c r="B60">
        <v>-25.57</v>
      </c>
      <c r="C60">
        <v>169.9</v>
      </c>
      <c r="D60">
        <v>-25.53</v>
      </c>
      <c r="E60">
        <v>170.24</v>
      </c>
      <c r="F60">
        <f>_10sept_0_30[[#This Row],[H_mag]]-40</f>
        <v>-65.569999999999993</v>
      </c>
      <c r="G60">
        <f>_10sept_0_30[[#This Row],[V_mag]]-40</f>
        <v>-65.53</v>
      </c>
      <c r="H60">
        <f>10^(_10sept_0_30[[#This Row],[H_mag_adj]]/20)*COS(RADIANS(_10sept_0_30[[#This Row],[H_phase]]))</f>
        <v>-5.1846222971140281E-4</v>
      </c>
      <c r="I60">
        <f>10^(_10sept_0_30[[#This Row],[H_mag_adj]]/20)*SIN(RADIANS(_10sept_0_30[[#This Row],[H_phase]]))</f>
        <v>9.2352189079979619E-5</v>
      </c>
      <c r="J60">
        <f>10^(_10sept_0_30[[#This Row],[V_mag_adj]]/20)*COS(RADIANS(_10sept_0_30[[#This Row],[V_phase]]))</f>
        <v>-5.2139672729430598E-4</v>
      </c>
      <c r="K60">
        <f>10^(_10sept_0_30[[#This Row],[V_mag_adj]]/20)*SIN(RADIANS(_10sept_0_30[[#This Row],[V_phase]]))</f>
        <v>8.9686034198324221E-5</v>
      </c>
    </row>
    <row r="61" spans="1:11" x14ac:dyDescent="0.25">
      <c r="A61">
        <v>-122</v>
      </c>
      <c r="B61">
        <v>-24.82</v>
      </c>
      <c r="C61">
        <v>-171.6</v>
      </c>
      <c r="D61">
        <v>-24.89</v>
      </c>
      <c r="E61">
        <v>-171.05</v>
      </c>
      <c r="F61">
        <f>_10sept_0_30[[#This Row],[H_mag]]-40</f>
        <v>-64.819999999999993</v>
      </c>
      <c r="G61">
        <f>_10sept_0_30[[#This Row],[V_mag]]-40</f>
        <v>-64.89</v>
      </c>
      <c r="H61">
        <f>10^(_10sept_0_30[[#This Row],[H_mag_adj]]/20)*COS(RADIANS(_10sept_0_30[[#This Row],[H_phase]]))</f>
        <v>-5.6795753196030026E-4</v>
      </c>
      <c r="I61">
        <f>10^(_10sept_0_30[[#This Row],[H_mag_adj]]/20)*SIN(RADIANS(_10sept_0_30[[#This Row],[H_phase]]))</f>
        <v>-8.3868671546783924E-5</v>
      </c>
      <c r="J61">
        <f>10^(_10sept_0_30[[#This Row],[V_mag_adj]]/20)*COS(RADIANS(_10sept_0_30[[#This Row],[V_phase]]))</f>
        <v>-5.6257416496644582E-4</v>
      </c>
      <c r="K61">
        <f>10^(_10sept_0_30[[#This Row],[V_mag_adj]]/20)*SIN(RADIANS(_10sept_0_30[[#This Row],[V_phase]]))</f>
        <v>-8.8599809602814852E-5</v>
      </c>
    </row>
    <row r="62" spans="1:11" x14ac:dyDescent="0.25">
      <c r="A62">
        <v>-121</v>
      </c>
      <c r="B62">
        <v>-24.08</v>
      </c>
      <c r="C62">
        <v>-151.53</v>
      </c>
      <c r="D62">
        <v>-24.03</v>
      </c>
      <c r="E62">
        <v>-151.53</v>
      </c>
      <c r="F62">
        <f>_10sept_0_30[[#This Row],[H_mag]]-40</f>
        <v>-64.08</v>
      </c>
      <c r="G62">
        <f>_10sept_0_30[[#This Row],[V_mag]]-40</f>
        <v>-64.03</v>
      </c>
      <c r="H62">
        <f>10^(_10sept_0_30[[#This Row],[H_mag_adj]]/20)*COS(RADIANS(_10sept_0_30[[#This Row],[H_phase]]))</f>
        <v>-5.4956857844549371E-4</v>
      </c>
      <c r="I62">
        <f>10^(_10sept_0_30[[#This Row],[H_mag_adj]]/20)*SIN(RADIANS(_10sept_0_30[[#This Row],[H_phase]]))</f>
        <v>-2.9801891446316192E-4</v>
      </c>
      <c r="J62">
        <f>10^(_10sept_0_30[[#This Row],[V_mag_adj]]/20)*COS(RADIANS(_10sept_0_30[[#This Row],[V_phase]]))</f>
        <v>-5.5274127247263434E-4</v>
      </c>
      <c r="K62">
        <f>10^(_10sept_0_30[[#This Row],[V_mag_adj]]/20)*SIN(RADIANS(_10sept_0_30[[#This Row],[V_phase]]))</f>
        <v>-2.9973939643206685E-4</v>
      </c>
    </row>
    <row r="63" spans="1:11" x14ac:dyDescent="0.25">
      <c r="A63">
        <v>-120</v>
      </c>
      <c r="B63">
        <v>-23.08</v>
      </c>
      <c r="C63">
        <v>-132.57</v>
      </c>
      <c r="D63">
        <v>-23.09</v>
      </c>
      <c r="E63">
        <v>-131.93</v>
      </c>
      <c r="F63">
        <f>_10sept_0_30[[#This Row],[H_mag]]-40</f>
        <v>-63.08</v>
      </c>
      <c r="G63">
        <f>_10sept_0_30[[#This Row],[V_mag]]-40</f>
        <v>-63.09</v>
      </c>
      <c r="H63">
        <f>10^(_10sept_0_30[[#This Row],[H_mag_adj]]/20)*COS(RADIANS(_10sept_0_30[[#This Row],[H_phase]]))</f>
        <v>-4.745278156611824E-4</v>
      </c>
      <c r="I63">
        <f>10^(_10sept_0_30[[#This Row],[H_mag_adj]]/20)*SIN(RADIANS(_10sept_0_30[[#This Row],[H_phase]]))</f>
        <v>-5.1658773489628813E-4</v>
      </c>
      <c r="J63">
        <f>10^(_10sept_0_30[[#This Row],[V_mag_adj]]/20)*COS(RADIANS(_10sept_0_30[[#This Row],[V_phase]]))</f>
        <v>-4.6818865933602276E-4</v>
      </c>
      <c r="K63">
        <f>10^(_10sept_0_30[[#This Row],[V_mag_adj]]/20)*SIN(RADIANS(_10sept_0_30[[#This Row],[V_phase]]))</f>
        <v>-5.2125546080759671E-4</v>
      </c>
    </row>
    <row r="64" spans="1:11" x14ac:dyDescent="0.25">
      <c r="A64">
        <v>-119</v>
      </c>
      <c r="B64">
        <v>-22.23</v>
      </c>
      <c r="C64">
        <v>-115.85</v>
      </c>
      <c r="D64">
        <v>-22.25</v>
      </c>
      <c r="E64">
        <v>-116.1</v>
      </c>
      <c r="F64">
        <f>_10sept_0_30[[#This Row],[H_mag]]-40</f>
        <v>-62.230000000000004</v>
      </c>
      <c r="G64">
        <f>_10sept_0_30[[#This Row],[V_mag]]-40</f>
        <v>-62.25</v>
      </c>
      <c r="H64">
        <f>10^(_10sept_0_30[[#This Row],[H_mag_adj]]/20)*COS(RADIANS(_10sept_0_30[[#This Row],[H_phase]]))</f>
        <v>-3.3728966487193794E-4</v>
      </c>
      <c r="I64">
        <f>10^(_10sept_0_30[[#This Row],[H_mag_adj]]/20)*SIN(RADIANS(_10sept_0_30[[#This Row],[H_phase]]))</f>
        <v>-6.961661274659187E-4</v>
      </c>
      <c r="J64">
        <f>10^(_10sept_0_30[[#This Row],[V_mag_adj]]/20)*COS(RADIANS(_10sept_0_30[[#This Row],[V_phase]]))</f>
        <v>-3.3954131866830876E-4</v>
      </c>
      <c r="K64">
        <f>10^(_10sept_0_30[[#This Row],[V_mag_adj]]/20)*SIN(RADIANS(_10sept_0_30[[#This Row],[V_phase]]))</f>
        <v>-6.9309006373341974E-4</v>
      </c>
    </row>
    <row r="65" spans="1:11" x14ac:dyDescent="0.25">
      <c r="A65">
        <v>-118</v>
      </c>
      <c r="B65">
        <v>-21.47</v>
      </c>
      <c r="C65">
        <v>-98.75</v>
      </c>
      <c r="D65">
        <v>-21.57</v>
      </c>
      <c r="E65">
        <v>-97.63</v>
      </c>
      <c r="F65">
        <f>_10sept_0_30[[#This Row],[H_mag]]-40</f>
        <v>-61.47</v>
      </c>
      <c r="G65">
        <f>_10sept_0_30[[#This Row],[V_mag]]-40</f>
        <v>-61.57</v>
      </c>
      <c r="H65">
        <f>10^(_10sept_0_30[[#This Row],[H_mag_adj]]/20)*COS(RADIANS(_10sept_0_30[[#This Row],[H_phase]]))</f>
        <v>-1.2843872450048183E-4</v>
      </c>
      <c r="I65">
        <f>10^(_10sept_0_30[[#This Row],[H_mag_adj]]/20)*SIN(RADIANS(_10sept_0_30[[#This Row],[H_phase]]))</f>
        <v>-8.3447979255054944E-4</v>
      </c>
      <c r="J65">
        <f>10^(_10sept_0_30[[#This Row],[V_mag_adj]]/20)*COS(RADIANS(_10sept_0_30[[#This Row],[V_phase]]))</f>
        <v>-1.1081984151433849E-4</v>
      </c>
      <c r="K65">
        <f>10^(_10sept_0_30[[#This Row],[V_mag_adj]]/20)*SIN(RADIANS(_10sept_0_30[[#This Row],[V_phase]]))</f>
        <v>-8.2725176145929415E-4</v>
      </c>
    </row>
    <row r="66" spans="1:11" x14ac:dyDescent="0.25">
      <c r="A66">
        <v>-117</v>
      </c>
      <c r="B66">
        <v>-21.06</v>
      </c>
      <c r="C66">
        <v>-82.11</v>
      </c>
      <c r="D66">
        <v>-20.99</v>
      </c>
      <c r="E66">
        <v>-82.96</v>
      </c>
      <c r="F66">
        <f>_10sept_0_30[[#This Row],[H_mag]]-40</f>
        <v>-61.06</v>
      </c>
      <c r="G66">
        <f>_10sept_0_30[[#This Row],[V_mag]]-40</f>
        <v>-60.989999999999995</v>
      </c>
      <c r="H66">
        <f>10^(_10sept_0_30[[#This Row],[H_mag_adj]]/20)*COS(RADIANS(_10sept_0_30[[#This Row],[H_phase]]))</f>
        <v>1.2150129563030228E-4</v>
      </c>
      <c r="I66">
        <f>10^(_10sept_0_30[[#This Row],[H_mag_adj]]/20)*SIN(RADIANS(_10sept_0_30[[#This Row],[H_phase]]))</f>
        <v>-8.7673660692728526E-4</v>
      </c>
      <c r="J66">
        <f>10^(_10sept_0_30[[#This Row],[V_mag_adj]]/20)*COS(RADIANS(_10sept_0_30[[#This Row],[V_phase]]))</f>
        <v>1.0935954517103375E-4</v>
      </c>
      <c r="K66">
        <f>10^(_10sept_0_30[[#This Row],[V_mag_adj]]/20)*SIN(RADIANS(_10sept_0_30[[#This Row],[V_phase]]))</f>
        <v>-8.8555058596180916E-4</v>
      </c>
    </row>
    <row r="67" spans="1:11" x14ac:dyDescent="0.25">
      <c r="A67">
        <v>-116</v>
      </c>
      <c r="B67">
        <v>-20.82</v>
      </c>
      <c r="C67">
        <v>-67.09</v>
      </c>
      <c r="D67">
        <v>-20.81</v>
      </c>
      <c r="E67">
        <v>-67.37</v>
      </c>
      <c r="F67">
        <f>_10sept_0_30[[#This Row],[H_mag]]-40</f>
        <v>-60.82</v>
      </c>
      <c r="G67">
        <f>_10sept_0_30[[#This Row],[V_mag]]-40</f>
        <v>-60.81</v>
      </c>
      <c r="H67">
        <f>10^(_10sept_0_30[[#This Row],[H_mag_adj]]/20)*COS(RADIANS(_10sept_0_30[[#This Row],[H_phase]]))</f>
        <v>3.5421533483133042E-4</v>
      </c>
      <c r="I67">
        <f>10^(_10sept_0_30[[#This Row],[H_mag_adj]]/20)*SIN(RADIANS(_10sept_0_30[[#This Row],[H_phase]]))</f>
        <v>-8.3813701760670535E-4</v>
      </c>
      <c r="J67">
        <f>10^(_10sept_0_30[[#This Row],[V_mag_adj]]/20)*COS(RADIANS(_10sept_0_30[[#This Row],[V_phase]]))</f>
        <v>3.50518528461932E-4</v>
      </c>
      <c r="K67">
        <f>10^(_10sept_0_30[[#This Row],[V_mag_adj]]/20)*SIN(RADIANS(_10sept_0_30[[#This Row],[V_phase]]))</f>
        <v>-8.4082550432256842E-4</v>
      </c>
    </row>
    <row r="68" spans="1:11" x14ac:dyDescent="0.25">
      <c r="A68">
        <v>-115</v>
      </c>
      <c r="B68">
        <v>-20.84</v>
      </c>
      <c r="C68">
        <v>-50.45</v>
      </c>
      <c r="D68">
        <v>-20.76</v>
      </c>
      <c r="E68">
        <v>-50.64</v>
      </c>
      <c r="F68">
        <f>_10sept_0_30[[#This Row],[H_mag]]-40</f>
        <v>-60.84</v>
      </c>
      <c r="G68">
        <f>_10sept_0_30[[#This Row],[V_mag]]-40</f>
        <v>-60.760000000000005</v>
      </c>
      <c r="H68">
        <f>10^(_10sept_0_30[[#This Row],[H_mag_adj]]/20)*COS(RADIANS(_10sept_0_30[[#This Row],[H_phase]]))</f>
        <v>5.7805594585202665E-4</v>
      </c>
      <c r="I68">
        <f>10^(_10sept_0_30[[#This Row],[H_mag_adj]]/20)*SIN(RADIANS(_10sept_0_30[[#This Row],[H_phase]]))</f>
        <v>-6.9999245601514771E-4</v>
      </c>
      <c r="J68">
        <f>10^(_10sept_0_30[[#This Row],[V_mag_adj]]/20)*COS(RADIANS(_10sept_0_30[[#This Row],[V_phase]]))</f>
        <v>5.8105868693259909E-4</v>
      </c>
      <c r="K68">
        <f>10^(_10sept_0_30[[#This Row],[V_mag_adj]]/20)*SIN(RADIANS(_10sept_0_30[[#This Row],[V_phase]]))</f>
        <v>-7.0840016153270234E-4</v>
      </c>
    </row>
    <row r="69" spans="1:11" x14ac:dyDescent="0.25">
      <c r="A69">
        <v>-114</v>
      </c>
      <c r="B69">
        <v>-20.92</v>
      </c>
      <c r="C69">
        <v>-32.119999999999997</v>
      </c>
      <c r="D69">
        <v>-20.94</v>
      </c>
      <c r="E69">
        <v>-32.68</v>
      </c>
      <c r="F69">
        <f>_10sept_0_30[[#This Row],[H_mag]]-40</f>
        <v>-60.92</v>
      </c>
      <c r="G69">
        <f>_10sept_0_30[[#This Row],[V_mag]]-40</f>
        <v>-60.94</v>
      </c>
      <c r="H69">
        <f>10^(_10sept_0_30[[#This Row],[H_mag_adj]]/20)*COS(RADIANS(_10sept_0_30[[#This Row],[H_phase]]))</f>
        <v>7.6181722253277359E-4</v>
      </c>
      <c r="I69">
        <f>10^(_10sept_0_30[[#This Row],[H_mag_adj]]/20)*SIN(RADIANS(_10sept_0_30[[#This Row],[H_phase]]))</f>
        <v>-4.7825769061336716E-4</v>
      </c>
      <c r="J69">
        <f>10^(_10sept_0_30[[#This Row],[V_mag_adj]]/20)*COS(RADIANS(_10sept_0_30[[#This Row],[V_phase]]))</f>
        <v>7.5536519721363792E-4</v>
      </c>
      <c r="K69">
        <f>10^(_10sept_0_30[[#This Row],[V_mag_adj]]/20)*SIN(RADIANS(_10sept_0_30[[#This Row],[V_phase]]))</f>
        <v>-4.8456357687868862E-4</v>
      </c>
    </row>
    <row r="70" spans="1:11" x14ac:dyDescent="0.25">
      <c r="A70">
        <v>-113</v>
      </c>
      <c r="B70">
        <v>-21.04</v>
      </c>
      <c r="C70">
        <v>-13.18</v>
      </c>
      <c r="D70">
        <v>-21.05</v>
      </c>
      <c r="E70">
        <v>-12.38</v>
      </c>
      <c r="F70">
        <f>_10sept_0_30[[#This Row],[H_mag]]-40</f>
        <v>-61.04</v>
      </c>
      <c r="G70">
        <f>_10sept_0_30[[#This Row],[V_mag]]-40</f>
        <v>-61.05</v>
      </c>
      <c r="H70">
        <f>10^(_10sept_0_30[[#This Row],[H_mag_adj]]/20)*COS(RADIANS(_10sept_0_30[[#This Row],[H_phase]]))</f>
        <v>8.6378703900905876E-4</v>
      </c>
      <c r="I70">
        <f>10^(_10sept_0_30[[#This Row],[H_mag_adj]]/20)*SIN(RADIANS(_10sept_0_30[[#This Row],[H_phase]]))</f>
        <v>-2.0228134104523948E-4</v>
      </c>
      <c r="J70">
        <f>10^(_10sept_0_30[[#This Row],[V_mag_adj]]/20)*COS(RADIANS(_10sept_0_30[[#This Row],[V_phase]]))</f>
        <v>8.6553007690905225E-4</v>
      </c>
      <c r="K70">
        <f>10^(_10sept_0_30[[#This Row],[V_mag_adj]]/20)*SIN(RADIANS(_10sept_0_30[[#This Row],[V_phase]]))</f>
        <v>-1.899824217549658E-4</v>
      </c>
    </row>
    <row r="71" spans="1:11" x14ac:dyDescent="0.25">
      <c r="A71">
        <v>-112</v>
      </c>
      <c r="B71">
        <v>-21.09</v>
      </c>
      <c r="C71">
        <v>7.85</v>
      </c>
      <c r="D71">
        <v>-21.07</v>
      </c>
      <c r="E71">
        <v>8.09</v>
      </c>
      <c r="F71">
        <f>_10sept_0_30[[#This Row],[H_mag]]-40</f>
        <v>-61.09</v>
      </c>
      <c r="G71">
        <f>_10sept_0_30[[#This Row],[V_mag]]-40</f>
        <v>-61.07</v>
      </c>
      <c r="H71">
        <f>10^(_10sept_0_30[[#This Row],[H_mag_adj]]/20)*COS(RADIANS(_10sept_0_30[[#This Row],[H_phase]]))</f>
        <v>8.7379800787823524E-4</v>
      </c>
      <c r="I71">
        <f>10^(_10sept_0_30[[#This Row],[H_mag_adj]]/20)*SIN(RADIANS(_10sept_0_30[[#This Row],[H_phase]]))</f>
        <v>1.2047237221799207E-4</v>
      </c>
      <c r="J71">
        <f>10^(_10sept_0_30[[#This Row],[V_mag_adj]]/20)*COS(RADIANS(_10sept_0_30[[#This Row],[V_phase]]))</f>
        <v>8.7529884153025081E-4</v>
      </c>
      <c r="K71">
        <f>10^(_10sept_0_30[[#This Row],[V_mag_adj]]/20)*SIN(RADIANS(_10sept_0_30[[#This Row],[V_phase]]))</f>
        <v>1.2441761372140745E-4</v>
      </c>
    </row>
    <row r="72" spans="1:11" x14ac:dyDescent="0.25">
      <c r="A72">
        <v>-111</v>
      </c>
      <c r="B72">
        <v>-20.74</v>
      </c>
      <c r="C72">
        <v>28.33</v>
      </c>
      <c r="D72">
        <v>-20.84</v>
      </c>
      <c r="E72">
        <v>28.52</v>
      </c>
      <c r="F72">
        <f>_10sept_0_30[[#This Row],[H_mag]]-40</f>
        <v>-60.739999999999995</v>
      </c>
      <c r="G72">
        <f>_10sept_0_30[[#This Row],[V_mag]]-40</f>
        <v>-60.84</v>
      </c>
      <c r="H72">
        <f>10^(_10sept_0_30[[#This Row],[H_mag_adj]]/20)*COS(RADIANS(_10sept_0_30[[#This Row],[H_phase]]))</f>
        <v>8.0834298382390492E-4</v>
      </c>
      <c r="I72">
        <f>10^(_10sept_0_30[[#This Row],[H_mag_adj]]/20)*SIN(RADIANS(_10sept_0_30[[#This Row],[H_phase]]))</f>
        <v>4.3579396309143627E-4</v>
      </c>
      <c r="J72">
        <f>10^(_10sept_0_30[[#This Row],[V_mag_adj]]/20)*COS(RADIANS(_10sept_0_30[[#This Row],[V_phase]]))</f>
        <v>7.9765696211251422E-4</v>
      </c>
      <c r="K72">
        <f>10^(_10sept_0_30[[#This Row],[V_mag_adj]]/20)*SIN(RADIANS(_10sept_0_30[[#This Row],[V_phase]]))</f>
        <v>4.3345297992566023E-4</v>
      </c>
    </row>
    <row r="73" spans="1:11" x14ac:dyDescent="0.25">
      <c r="A73">
        <v>-110</v>
      </c>
      <c r="B73">
        <v>-20.36</v>
      </c>
      <c r="C73">
        <v>47.45</v>
      </c>
      <c r="D73">
        <v>-20.32</v>
      </c>
      <c r="E73">
        <v>48.53</v>
      </c>
      <c r="F73">
        <f>_10sept_0_30[[#This Row],[H_mag]]-40</f>
        <v>-60.36</v>
      </c>
      <c r="G73">
        <f>_10sept_0_30[[#This Row],[V_mag]]-40</f>
        <v>-60.32</v>
      </c>
      <c r="H73">
        <f>10^(_10sept_0_30[[#This Row],[H_mag_adj]]/20)*COS(RADIANS(_10sept_0_30[[#This Row],[H_phase]]))</f>
        <v>6.4877869933857558E-4</v>
      </c>
      <c r="I73">
        <f>10^(_10sept_0_30[[#This Row],[H_mag_adj]]/20)*SIN(RADIANS(_10sept_0_30[[#This Row],[H_phase]]))</f>
        <v>7.0677844551013109E-4</v>
      </c>
      <c r="J73">
        <f>10^(_10sept_0_30[[#This Row],[V_mag_adj]]/20)*COS(RADIANS(_10sept_0_30[[#This Row],[V_phase]]))</f>
        <v>6.3827437881075727E-4</v>
      </c>
      <c r="K73">
        <f>10^(_10sept_0_30[[#This Row],[V_mag_adj]]/20)*SIN(RADIANS(_10sept_0_30[[#This Row],[V_phase]]))</f>
        <v>7.2219955977117416E-4</v>
      </c>
    </row>
    <row r="74" spans="1:11" x14ac:dyDescent="0.25">
      <c r="A74">
        <v>-109</v>
      </c>
      <c r="B74">
        <v>-19.89</v>
      </c>
      <c r="C74">
        <v>66.28</v>
      </c>
      <c r="D74">
        <v>-19.850000000000001</v>
      </c>
      <c r="E74">
        <v>67.02</v>
      </c>
      <c r="F74">
        <f>_10sept_0_30[[#This Row],[H_mag]]-40</f>
        <v>-59.89</v>
      </c>
      <c r="G74">
        <f>_10sept_0_30[[#This Row],[V_mag]]-40</f>
        <v>-59.85</v>
      </c>
      <c r="H74">
        <f>10^(_10sept_0_30[[#This Row],[H_mag_adj]]/20)*COS(RADIANS(_10sept_0_30[[#This Row],[H_phase]]))</f>
        <v>4.0739417540108552E-4</v>
      </c>
      <c r="I74">
        <f>10^(_10sept_0_30[[#This Row],[H_mag_adj]]/20)*SIN(RADIANS(_10sept_0_30[[#This Row],[H_phase]]))</f>
        <v>9.2719033218680415E-4</v>
      </c>
      <c r="J74">
        <f>10^(_10sept_0_30[[#This Row],[V_mag_adj]]/20)*COS(RADIANS(_10sept_0_30[[#This Row],[V_phase]]))</f>
        <v>3.9721047893723324E-4</v>
      </c>
      <c r="K74">
        <f>10^(_10sept_0_30[[#This Row],[V_mag_adj]]/20)*SIN(RADIANS(_10sept_0_30[[#This Row],[V_phase]]))</f>
        <v>9.3667817424225065E-4</v>
      </c>
    </row>
    <row r="75" spans="1:11" x14ac:dyDescent="0.25">
      <c r="A75">
        <v>-108</v>
      </c>
      <c r="B75">
        <v>-19.52</v>
      </c>
      <c r="C75">
        <v>82.32</v>
      </c>
      <c r="D75">
        <v>-19.53</v>
      </c>
      <c r="E75">
        <v>83.48</v>
      </c>
      <c r="F75">
        <f>_10sept_0_30[[#This Row],[H_mag]]-40</f>
        <v>-59.519999999999996</v>
      </c>
      <c r="G75">
        <f>_10sept_0_30[[#This Row],[V_mag]]-40</f>
        <v>-59.53</v>
      </c>
      <c r="H75">
        <f>10^(_10sept_0_30[[#This Row],[H_mag_adj]]/20)*COS(RADIANS(_10sept_0_30[[#This Row],[H_phase]]))</f>
        <v>1.4123336550868164E-4</v>
      </c>
      <c r="I75">
        <f>10^(_10sept_0_30[[#This Row],[H_mag_adj]]/20)*SIN(RADIANS(_10sept_0_30[[#This Row],[H_phase]]))</f>
        <v>1.0473377603465134E-3</v>
      </c>
      <c r="J75">
        <f>10^(_10sept_0_30[[#This Row],[V_mag_adj]]/20)*COS(RADIANS(_10sept_0_30[[#This Row],[V_phase]]))</f>
        <v>1.1986358116418426E-4</v>
      </c>
      <c r="K75">
        <f>10^(_10sept_0_30[[#This Row],[V_mag_adj]]/20)*SIN(RADIANS(_10sept_0_30[[#This Row],[V_phase]]))</f>
        <v>1.0487741680181794E-3</v>
      </c>
    </row>
    <row r="76" spans="1:11" x14ac:dyDescent="0.25">
      <c r="A76">
        <v>-107</v>
      </c>
      <c r="B76">
        <v>-19.39</v>
      </c>
      <c r="C76">
        <v>97.88</v>
      </c>
      <c r="D76">
        <v>-19.440000000000001</v>
      </c>
      <c r="E76">
        <v>99.05</v>
      </c>
      <c r="F76">
        <f>_10sept_0_30[[#This Row],[H_mag]]-40</f>
        <v>-59.39</v>
      </c>
      <c r="G76">
        <f>_10sept_0_30[[#This Row],[V_mag]]-40</f>
        <v>-59.44</v>
      </c>
      <c r="H76">
        <f>10^(_10sept_0_30[[#This Row],[H_mag_adj]]/20)*COS(RADIANS(_10sept_0_30[[#This Row],[H_phase]]))</f>
        <v>-1.470732213390102E-4</v>
      </c>
      <c r="I76">
        <f>10^(_10sept_0_30[[#This Row],[H_mag_adj]]/20)*SIN(RADIANS(_10sept_0_30[[#This Row],[H_phase]]))</f>
        <v>1.0626240428813008E-3</v>
      </c>
      <c r="J76">
        <f>10^(_10sept_0_30[[#This Row],[V_mag_adj]]/20)*COS(RADIANS(_10sept_0_30[[#This Row],[V_phase]]))</f>
        <v>-1.6777165123947865E-4</v>
      </c>
      <c r="K76">
        <f>10^(_10sept_0_30[[#This Row],[V_mag_adj]]/20)*SIN(RADIANS(_10sept_0_30[[#This Row],[V_phase]]))</f>
        <v>1.0533185457703707E-3</v>
      </c>
    </row>
    <row r="77" spans="1:11" x14ac:dyDescent="0.25">
      <c r="A77">
        <v>-106</v>
      </c>
      <c r="B77">
        <v>-19.45</v>
      </c>
      <c r="C77">
        <v>114.62</v>
      </c>
      <c r="D77">
        <v>-19.5</v>
      </c>
      <c r="E77">
        <v>115.49</v>
      </c>
      <c r="F77">
        <f>_10sept_0_30[[#This Row],[H_mag]]-40</f>
        <v>-59.45</v>
      </c>
      <c r="G77">
        <f>_10sept_0_30[[#This Row],[V_mag]]-40</f>
        <v>-59.5</v>
      </c>
      <c r="H77">
        <f>10^(_10sept_0_30[[#This Row],[H_mag_adj]]/20)*COS(RADIANS(_10sept_0_30[[#This Row],[H_phase]]))</f>
        <v>-4.4383069785080772E-4</v>
      </c>
      <c r="I77">
        <f>10^(_10sept_0_30[[#This Row],[H_mag_adj]]/20)*SIN(RADIANS(_10sept_0_30[[#This Row],[H_phase]]))</f>
        <v>9.6851697316958679E-4</v>
      </c>
      <c r="J77">
        <f>10^(_10sept_0_30[[#This Row],[V_mag_adj]]/20)*COS(RADIANS(_10sept_0_30[[#This Row],[V_phase]]))</f>
        <v>-4.5585361093999693E-4</v>
      </c>
      <c r="K77">
        <f>10^(_10sept_0_30[[#This Row],[V_mag_adj]]/20)*SIN(RADIANS(_10sept_0_30[[#This Row],[V_phase]]))</f>
        <v>9.5614640076451029E-4</v>
      </c>
    </row>
    <row r="78" spans="1:11" x14ac:dyDescent="0.25">
      <c r="A78">
        <v>-105</v>
      </c>
      <c r="B78">
        <v>-19.82</v>
      </c>
      <c r="C78">
        <v>131.99</v>
      </c>
      <c r="D78">
        <v>-19.809999999999999</v>
      </c>
      <c r="E78">
        <v>131.94999999999999</v>
      </c>
      <c r="F78">
        <f>_10sept_0_30[[#This Row],[H_mag]]-40</f>
        <v>-59.82</v>
      </c>
      <c r="G78">
        <f>_10sept_0_30[[#This Row],[V_mag]]-40</f>
        <v>-59.81</v>
      </c>
      <c r="H78">
        <f>10^(_10sept_0_30[[#This Row],[H_mag_adj]]/20)*COS(RADIANS(_10sept_0_30[[#This Row],[H_phase]]))</f>
        <v>-6.8300942622572295E-4</v>
      </c>
      <c r="I78">
        <f>10^(_10sept_0_30[[#This Row],[H_mag_adj]]/20)*SIN(RADIANS(_10sept_0_30[[#This Row],[H_phase]]))</f>
        <v>7.588251136329844E-4</v>
      </c>
      <c r="J78">
        <f>10^(_10sept_0_30[[#This Row],[V_mag_adj]]/20)*COS(RADIANS(_10sept_0_30[[#This Row],[V_phase]]))</f>
        <v>-6.8326568599598014E-4</v>
      </c>
      <c r="K78">
        <f>10^(_10sept_0_30[[#This Row],[V_mag_adj]]/20)*SIN(RADIANS(_10sept_0_30[[#This Row],[V_phase]]))</f>
        <v>7.6017644107223049E-4</v>
      </c>
    </row>
    <row r="79" spans="1:11" x14ac:dyDescent="0.25">
      <c r="A79">
        <v>-104</v>
      </c>
      <c r="B79">
        <v>-20.149999999999999</v>
      </c>
      <c r="C79">
        <v>149.24</v>
      </c>
      <c r="D79">
        <v>-20.16</v>
      </c>
      <c r="E79">
        <v>150.13</v>
      </c>
      <c r="F79">
        <f>_10sept_0_30[[#This Row],[H_mag]]-40</f>
        <v>-60.15</v>
      </c>
      <c r="G79">
        <f>_10sept_0_30[[#This Row],[V_mag]]-40</f>
        <v>-60.16</v>
      </c>
      <c r="H79">
        <f>10^(_10sept_0_30[[#This Row],[H_mag_adj]]/20)*COS(RADIANS(_10sept_0_30[[#This Row],[H_phase]]))</f>
        <v>-8.4460468268883926E-4</v>
      </c>
      <c r="I79">
        <f>10^(_10sept_0_30[[#This Row],[H_mag_adj]]/20)*SIN(RADIANS(_10sept_0_30[[#This Row],[H_phase]]))</f>
        <v>5.0268659119763416E-4</v>
      </c>
      <c r="J79">
        <f>10^(_10sept_0_30[[#This Row],[V_mag_adj]]/20)*COS(RADIANS(_10sept_0_30[[#This Row],[V_phase]]))</f>
        <v>-8.5133022704827761E-4</v>
      </c>
      <c r="K79">
        <f>10^(_10sept_0_30[[#This Row],[V_mag_adj]]/20)*SIN(RADIANS(_10sept_0_30[[#This Row],[V_phase]]))</f>
        <v>4.8894362470319318E-4</v>
      </c>
    </row>
    <row r="80" spans="1:11" x14ac:dyDescent="0.25">
      <c r="A80">
        <v>-103</v>
      </c>
      <c r="B80">
        <v>-20.62</v>
      </c>
      <c r="C80">
        <v>168.22</v>
      </c>
      <c r="D80">
        <v>-20.68</v>
      </c>
      <c r="E80">
        <v>168.61</v>
      </c>
      <c r="F80">
        <f>_10sept_0_30[[#This Row],[H_mag]]-40</f>
        <v>-60.620000000000005</v>
      </c>
      <c r="G80">
        <f>_10sept_0_30[[#This Row],[V_mag]]-40</f>
        <v>-60.68</v>
      </c>
      <c r="H80">
        <f>10^(_10sept_0_30[[#This Row],[H_mag_adj]]/20)*COS(RADIANS(_10sept_0_30[[#This Row],[H_phase]]))</f>
        <v>-9.1149754407580594E-4</v>
      </c>
      <c r="I80">
        <f>10^(_10sept_0_30[[#This Row],[H_mag_adj]]/20)*SIN(RADIANS(_10sept_0_30[[#This Row],[H_phase]]))</f>
        <v>1.9008972329399886E-4</v>
      </c>
      <c r="J80">
        <f>10^(_10sept_0_30[[#This Row],[V_mag_adj]]/20)*COS(RADIANS(_10sept_0_30[[#This Row],[V_phase]]))</f>
        <v>-9.0648685130368084E-4</v>
      </c>
      <c r="K80">
        <f>10^(_10sept_0_30[[#This Row],[V_mag_adj]]/20)*SIN(RADIANS(_10sept_0_30[[#This Row],[V_phase]]))</f>
        <v>1.8261517269444185E-4</v>
      </c>
    </row>
    <row r="81" spans="1:11" x14ac:dyDescent="0.25">
      <c r="A81">
        <v>-102</v>
      </c>
      <c r="B81">
        <v>-21.09</v>
      </c>
      <c r="C81">
        <v>-171.88</v>
      </c>
      <c r="D81">
        <v>-21.09</v>
      </c>
      <c r="E81">
        <v>-171.02</v>
      </c>
      <c r="F81">
        <f>_10sept_0_30[[#This Row],[H_mag]]-40</f>
        <v>-61.09</v>
      </c>
      <c r="G81">
        <f>_10sept_0_30[[#This Row],[V_mag]]-40</f>
        <v>-61.09</v>
      </c>
      <c r="H81">
        <f>10^(_10sept_0_30[[#This Row],[H_mag_adj]]/20)*COS(RADIANS(_10sept_0_30[[#This Row],[H_phase]]))</f>
        <v>-8.7322059527232131E-4</v>
      </c>
      <c r="I81">
        <f>10^(_10sept_0_30[[#This Row],[H_mag_adj]]/20)*SIN(RADIANS(_10sept_0_30[[#This Row],[H_phase]]))</f>
        <v>-1.2458869544246725E-4</v>
      </c>
      <c r="J81">
        <f>10^(_10sept_0_30[[#This Row],[V_mag_adj]]/20)*COS(RADIANS(_10sept_0_30[[#This Row],[V_phase]]))</f>
        <v>-8.7125224586749594E-4</v>
      </c>
      <c r="K81">
        <f>10^(_10sept_0_30[[#This Row],[V_mag_adj]]/20)*SIN(RADIANS(_10sept_0_30[[#This Row],[V_phase]]))</f>
        <v>-1.3768106300667254E-4</v>
      </c>
    </row>
    <row r="82" spans="1:11" x14ac:dyDescent="0.25">
      <c r="A82">
        <v>-101</v>
      </c>
      <c r="B82">
        <v>-21.54</v>
      </c>
      <c r="C82">
        <v>-150.59</v>
      </c>
      <c r="D82">
        <v>-21.5</v>
      </c>
      <c r="E82">
        <v>-150.44</v>
      </c>
      <c r="F82">
        <f>_10sept_0_30[[#This Row],[H_mag]]-40</f>
        <v>-61.54</v>
      </c>
      <c r="G82">
        <f>_10sept_0_30[[#This Row],[V_mag]]-40</f>
        <v>-61.5</v>
      </c>
      <c r="H82">
        <f>10^(_10sept_0_30[[#This Row],[H_mag_adj]]/20)*COS(RADIANS(_10sept_0_30[[#This Row],[H_phase]]))</f>
        <v>-7.2959530813251504E-4</v>
      </c>
      <c r="I82">
        <f>10^(_10sept_0_30[[#This Row],[H_mag_adj]]/20)*SIN(RADIANS(_10sept_0_30[[#This Row],[H_phase]]))</f>
        <v>-4.1127361302542987E-4</v>
      </c>
      <c r="J82">
        <f>10^(_10sept_0_30[[#This Row],[V_mag_adj]]/20)*COS(RADIANS(_10sept_0_30[[#This Row],[V_phase]]))</f>
        <v>-7.3187877479857929E-4</v>
      </c>
      <c r="K82">
        <f>10^(_10sept_0_30[[#This Row],[V_mag_adj]]/20)*SIN(RADIANS(_10sept_0_30[[#This Row],[V_phase]]))</f>
        <v>-4.1508944022158309E-4</v>
      </c>
    </row>
    <row r="83" spans="1:11" x14ac:dyDescent="0.25">
      <c r="A83">
        <v>-100</v>
      </c>
      <c r="B83">
        <v>-21.74</v>
      </c>
      <c r="C83">
        <v>-128.29</v>
      </c>
      <c r="D83">
        <v>-21.79</v>
      </c>
      <c r="E83">
        <v>-128.16999999999999</v>
      </c>
      <c r="F83">
        <f>_10sept_0_30[[#This Row],[H_mag]]-40</f>
        <v>-61.739999999999995</v>
      </c>
      <c r="G83">
        <f>_10sept_0_30[[#This Row],[V_mag]]-40</f>
        <v>-61.79</v>
      </c>
      <c r="H83">
        <f>10^(_10sept_0_30[[#This Row],[H_mag_adj]]/20)*COS(RADIANS(_10sept_0_30[[#This Row],[H_phase]]))</f>
        <v>-5.0715520166118603E-4</v>
      </c>
      <c r="I83">
        <f>10^(_10sept_0_30[[#This Row],[H_mag_adj]]/20)*SIN(RADIANS(_10sept_0_30[[#This Row],[H_phase]]))</f>
        <v>-6.4240035090629252E-4</v>
      </c>
      <c r="J83">
        <f>10^(_10sept_0_30[[#This Row],[V_mag_adj]]/20)*COS(RADIANS(_10sept_0_30[[#This Row],[V_phase]]))</f>
        <v>-5.0290534593468855E-4</v>
      </c>
      <c r="K83">
        <f>10^(_10sept_0_30[[#This Row],[V_mag_adj]]/20)*SIN(RADIANS(_10sept_0_30[[#This Row],[V_phase]]))</f>
        <v>-6.3976770529003077E-4</v>
      </c>
    </row>
    <row r="84" spans="1:11" x14ac:dyDescent="0.25">
      <c r="A84">
        <v>-99</v>
      </c>
      <c r="B84">
        <v>-21.8</v>
      </c>
      <c r="C84">
        <v>-106.44</v>
      </c>
      <c r="D84">
        <v>-21.77</v>
      </c>
      <c r="E84">
        <v>-106.14</v>
      </c>
      <c r="F84">
        <f>_10sept_0_30[[#This Row],[H_mag]]-40</f>
        <v>-61.8</v>
      </c>
      <c r="G84">
        <f>_10sept_0_30[[#This Row],[V_mag]]-40</f>
        <v>-61.769999999999996</v>
      </c>
      <c r="H84">
        <f>10^(_10sept_0_30[[#This Row],[H_mag_adj]]/20)*COS(RADIANS(_10sept_0_30[[#This Row],[H_phase]]))</f>
        <v>-2.3004007107596463E-4</v>
      </c>
      <c r="I84">
        <f>10^(_10sept_0_30[[#This Row],[H_mag_adj]]/20)*SIN(RADIANS(_10sept_0_30[[#This Row],[H_phase]]))</f>
        <v>-7.7959926481940725E-4</v>
      </c>
      <c r="J84">
        <f>10^(_10sept_0_30[[#This Row],[V_mag_adj]]/20)*COS(RADIANS(_10sept_0_30[[#This Row],[V_phase]]))</f>
        <v>-2.2673673428029559E-4</v>
      </c>
      <c r="K84">
        <f>10^(_10sept_0_30[[#This Row],[V_mag_adj]]/20)*SIN(RADIANS(_10sept_0_30[[#This Row],[V_phase]]))</f>
        <v>-7.834944859599507E-4</v>
      </c>
    </row>
    <row r="85" spans="1:11" x14ac:dyDescent="0.25">
      <c r="A85">
        <v>-98</v>
      </c>
      <c r="B85">
        <v>-21.57</v>
      </c>
      <c r="C85">
        <v>-83.55</v>
      </c>
      <c r="D85">
        <v>-21.54</v>
      </c>
      <c r="E85">
        <v>-83.54</v>
      </c>
      <c r="F85">
        <f>_10sept_0_30[[#This Row],[H_mag]]-40</f>
        <v>-61.57</v>
      </c>
      <c r="G85">
        <f>_10sept_0_30[[#This Row],[V_mag]]-40</f>
        <v>-61.54</v>
      </c>
      <c r="H85">
        <f>10^(_10sept_0_30[[#This Row],[H_mag_adj]]/20)*COS(RADIANS(_10sept_0_30[[#This Row],[H_phase]]))</f>
        <v>9.3760389586668817E-5</v>
      </c>
      <c r="I85">
        <f>10^(_10sept_0_30[[#This Row],[H_mag_adj]]/20)*SIN(RADIANS(_10sept_0_30[[#This Row],[H_phase]]))</f>
        <v>-8.2935848910789111E-4</v>
      </c>
      <c r="J85">
        <f>10^(_10sept_0_30[[#This Row],[V_mag_adj]]/20)*COS(RADIANS(_10sept_0_30[[#This Row],[V_phase]]))</f>
        <v>9.4230036134514025E-5</v>
      </c>
      <c r="K85">
        <f>10^(_10sept_0_30[[#This Row],[V_mag_adj]]/20)*SIN(RADIANS(_10sept_0_30[[#This Row],[V_phase]]))</f>
        <v>-8.3221151080122588E-4</v>
      </c>
    </row>
    <row r="86" spans="1:11" x14ac:dyDescent="0.25">
      <c r="A86">
        <v>-97</v>
      </c>
      <c r="B86">
        <v>-21.2</v>
      </c>
      <c r="C86">
        <v>-62</v>
      </c>
      <c r="D86">
        <v>-21.13</v>
      </c>
      <c r="E86">
        <v>-61.62</v>
      </c>
      <c r="F86">
        <f>_10sept_0_30[[#This Row],[H_mag]]-40</f>
        <v>-61.2</v>
      </c>
      <c r="G86">
        <f>_10sept_0_30[[#This Row],[V_mag]]-40</f>
        <v>-61.129999999999995</v>
      </c>
      <c r="H86">
        <f>10^(_10sept_0_30[[#This Row],[H_mag_adj]]/20)*COS(RADIANS(_10sept_0_30[[#This Row],[H_phase]]))</f>
        <v>4.0889263770629061E-4</v>
      </c>
      <c r="I86">
        <f>10^(_10sept_0_30[[#This Row],[H_mag_adj]]/20)*SIN(RADIANS(_10sept_0_30[[#This Row],[H_phase]]))</f>
        <v>-7.6901520521949001E-4</v>
      </c>
      <c r="J86">
        <f>10^(_10sept_0_30[[#This Row],[V_mag_adj]]/20)*COS(RADIANS(_10sept_0_30[[#This Row],[V_phase]]))</f>
        <v>4.1733370548116468E-4</v>
      </c>
      <c r="K86">
        <f>10^(_10sept_0_30[[#This Row],[V_mag_adj]]/20)*SIN(RADIANS(_10sept_0_30[[#This Row],[V_phase]]))</f>
        <v>-7.7248692372996846E-4</v>
      </c>
    </row>
    <row r="87" spans="1:11" x14ac:dyDescent="0.25">
      <c r="A87">
        <v>-96</v>
      </c>
      <c r="B87">
        <v>-20.58</v>
      </c>
      <c r="C87">
        <v>-41.58</v>
      </c>
      <c r="D87">
        <v>-20.55</v>
      </c>
      <c r="E87">
        <v>-41.28</v>
      </c>
      <c r="F87">
        <f>_10sept_0_30[[#This Row],[H_mag]]-40</f>
        <v>-60.58</v>
      </c>
      <c r="G87">
        <f>_10sept_0_30[[#This Row],[V_mag]]-40</f>
        <v>-60.55</v>
      </c>
      <c r="H87">
        <f>10^(_10sept_0_30[[#This Row],[H_mag_adj]]/20)*COS(RADIANS(_10sept_0_30[[#This Row],[H_phase]]))</f>
        <v>6.9971131832567593E-4</v>
      </c>
      <c r="I87">
        <f>10^(_10sept_0_30[[#This Row],[H_mag_adj]]/20)*SIN(RADIANS(_10sept_0_30[[#This Row],[H_phase]]))</f>
        <v>-6.2079613902985887E-4</v>
      </c>
      <c r="J87">
        <f>10^(_10sept_0_30[[#This Row],[V_mag_adj]]/20)*COS(RADIANS(_10sept_0_30[[#This Row],[V_phase]]))</f>
        <v>7.0538430153257352E-4</v>
      </c>
      <c r="K87">
        <f>10^(_10sept_0_30[[#This Row],[V_mag_adj]]/20)*SIN(RADIANS(_10sept_0_30[[#This Row],[V_phase]]))</f>
        <v>-6.1925912198321036E-4</v>
      </c>
    </row>
    <row r="88" spans="1:11" x14ac:dyDescent="0.25">
      <c r="A88">
        <v>-95</v>
      </c>
      <c r="B88">
        <v>-20.11</v>
      </c>
      <c r="C88">
        <v>-23.2</v>
      </c>
      <c r="D88">
        <v>-20.11</v>
      </c>
      <c r="E88">
        <v>-23.75</v>
      </c>
      <c r="F88">
        <f>_10sept_0_30[[#This Row],[H_mag]]-40</f>
        <v>-60.11</v>
      </c>
      <c r="G88">
        <f>_10sept_0_30[[#This Row],[V_mag]]-40</f>
        <v>-60.11</v>
      </c>
      <c r="H88">
        <f>10^(_10sept_0_30[[#This Row],[H_mag_adj]]/20)*COS(RADIANS(_10sept_0_30[[#This Row],[H_phase]]))</f>
        <v>9.0756860534811753E-4</v>
      </c>
      <c r="I88">
        <f>10^(_10sept_0_30[[#This Row],[H_mag_adj]]/20)*SIN(RADIANS(_10sept_0_30[[#This Row],[H_phase]]))</f>
        <v>-3.8898440110608291E-4</v>
      </c>
      <c r="J88">
        <f>10^(_10sept_0_30[[#This Row],[V_mag_adj]]/20)*COS(RADIANS(_10sept_0_30[[#This Row],[V_phase]]))</f>
        <v>9.0379286606113204E-4</v>
      </c>
      <c r="K88">
        <f>10^(_10sept_0_30[[#This Row],[V_mag_adj]]/20)*SIN(RADIANS(_10sept_0_30[[#This Row],[V_phase]]))</f>
        <v>-3.9767837881181042E-4</v>
      </c>
    </row>
    <row r="89" spans="1:11" x14ac:dyDescent="0.25">
      <c r="A89">
        <v>-94</v>
      </c>
      <c r="B89">
        <v>-19.53</v>
      </c>
      <c r="C89">
        <v>-6</v>
      </c>
      <c r="D89">
        <v>-19.559999999999999</v>
      </c>
      <c r="E89">
        <v>-5.45</v>
      </c>
      <c r="F89">
        <f>_10sept_0_30[[#This Row],[H_mag]]-40</f>
        <v>-59.53</v>
      </c>
      <c r="G89">
        <f>_10sept_0_30[[#This Row],[V_mag]]-40</f>
        <v>-59.56</v>
      </c>
      <c r="H89">
        <f>10^(_10sept_0_30[[#This Row],[H_mag_adj]]/20)*COS(RADIANS(_10sept_0_30[[#This Row],[H_phase]]))</f>
        <v>1.0498188077319034E-3</v>
      </c>
      <c r="I89">
        <f>10^(_10sept_0_30[[#This Row],[H_mag_adj]]/20)*SIN(RADIANS(_10sept_0_30[[#This Row],[H_phase]]))</f>
        <v>-1.1034040295418595E-4</v>
      </c>
      <c r="J89">
        <f>10^(_10sept_0_30[[#This Row],[V_mag_adj]]/20)*COS(RADIANS(_10sept_0_30[[#This Row],[V_phase]]))</f>
        <v>1.0472064386575451E-3</v>
      </c>
      <c r="K89">
        <f>10^(_10sept_0_30[[#This Row],[V_mag_adj]]/20)*SIN(RADIANS(_10sept_0_30[[#This Row],[V_phase]]))</f>
        <v>-9.9912255563793843E-5</v>
      </c>
    </row>
    <row r="90" spans="1:11" x14ac:dyDescent="0.25">
      <c r="A90">
        <v>-93</v>
      </c>
      <c r="B90">
        <v>-19.21</v>
      </c>
      <c r="C90">
        <v>12.18</v>
      </c>
      <c r="D90">
        <v>-19.239999999999998</v>
      </c>
      <c r="E90">
        <v>11.42</v>
      </c>
      <c r="F90">
        <f>_10sept_0_30[[#This Row],[H_mag]]-40</f>
        <v>-59.21</v>
      </c>
      <c r="G90">
        <f>_10sept_0_30[[#This Row],[V_mag]]-40</f>
        <v>-59.239999999999995</v>
      </c>
      <c r="H90">
        <f>10^(_10sept_0_30[[#This Row],[H_mag_adj]]/20)*COS(RADIANS(_10sept_0_30[[#This Row],[H_phase]]))</f>
        <v>1.0705627937214735E-3</v>
      </c>
      <c r="I90">
        <f>10^(_10sept_0_30[[#This Row],[H_mag_adj]]/20)*SIN(RADIANS(_10sept_0_30[[#This Row],[H_phase]]))</f>
        <v>2.3107273281079604E-4</v>
      </c>
      <c r="J90">
        <f>10^(_10sept_0_30[[#This Row],[V_mag_adj]]/20)*COS(RADIANS(_10sept_0_30[[#This Row],[V_phase]]))</f>
        <v>1.0698321310664669E-3</v>
      </c>
      <c r="K90">
        <f>10^(_10sept_0_30[[#This Row],[V_mag_adj]]/20)*SIN(RADIANS(_10sept_0_30[[#This Row],[V_phase]]))</f>
        <v>2.1610464910583885E-4</v>
      </c>
    </row>
    <row r="91" spans="1:11" x14ac:dyDescent="0.25">
      <c r="A91">
        <v>-92</v>
      </c>
      <c r="B91">
        <v>-19.010000000000002</v>
      </c>
      <c r="C91">
        <v>28.74</v>
      </c>
      <c r="D91">
        <v>-19.010000000000002</v>
      </c>
      <c r="E91">
        <v>28.78</v>
      </c>
      <c r="F91">
        <f>_10sept_0_30[[#This Row],[H_mag]]-40</f>
        <v>-59.010000000000005</v>
      </c>
      <c r="G91">
        <f>_10sept_0_30[[#This Row],[V_mag]]-40</f>
        <v>-59.010000000000005</v>
      </c>
      <c r="H91">
        <f>10^(_10sept_0_30[[#This Row],[H_mag_adj]]/20)*COS(RADIANS(_10sept_0_30[[#This Row],[H_phase]]))</f>
        <v>9.8266578863159663E-4</v>
      </c>
      <c r="I91">
        <f>10^(_10sept_0_30[[#This Row],[H_mag_adj]]/20)*SIN(RADIANS(_10sept_0_30[[#This Row],[H_phase]]))</f>
        <v>5.3888580566564684E-4</v>
      </c>
      <c r="J91">
        <f>10^(_10sept_0_30[[#This Row],[V_mag_adj]]/20)*COS(RADIANS(_10sept_0_30[[#This Row],[V_phase]]))</f>
        <v>9.8228933592842799E-4</v>
      </c>
      <c r="K91">
        <f>10^(_10sept_0_30[[#This Row],[V_mag_adj]]/20)*SIN(RADIANS(_10sept_0_30[[#This Row],[V_phase]]))</f>
        <v>5.3957170442505526E-4</v>
      </c>
    </row>
    <row r="92" spans="1:11" x14ac:dyDescent="0.25">
      <c r="A92">
        <v>-91</v>
      </c>
      <c r="B92">
        <v>-18.899999999999999</v>
      </c>
      <c r="C92">
        <v>45.6</v>
      </c>
      <c r="D92">
        <v>-18.87</v>
      </c>
      <c r="E92">
        <v>46.43</v>
      </c>
      <c r="F92">
        <f>_10sept_0_30[[#This Row],[H_mag]]-40</f>
        <v>-58.9</v>
      </c>
      <c r="G92">
        <f>_10sept_0_30[[#This Row],[V_mag]]-40</f>
        <v>-58.870000000000005</v>
      </c>
      <c r="H92">
        <f>10^(_10sept_0_30[[#This Row],[H_mag_adj]]/20)*COS(RADIANS(_10sept_0_30[[#This Row],[H_phase]]))</f>
        <v>7.9412545881209142E-4</v>
      </c>
      <c r="I92">
        <f>10^(_10sept_0_30[[#This Row],[H_mag_adj]]/20)*SIN(RADIANS(_10sept_0_30[[#This Row],[H_phase]]))</f>
        <v>8.1093421888561257E-4</v>
      </c>
      <c r="J92">
        <f>10^(_10sept_0_30[[#This Row],[V_mag_adj]]/20)*COS(RADIANS(_10sept_0_30[[#This Row],[V_phase]]))</f>
        <v>7.8500178853173482E-4</v>
      </c>
      <c r="K92">
        <f>10^(_10sept_0_30[[#This Row],[V_mag_adj]]/20)*SIN(RADIANS(_10sept_0_30[[#This Row],[V_phase]]))</f>
        <v>8.2519783263526028E-4</v>
      </c>
    </row>
    <row r="93" spans="1:11" x14ac:dyDescent="0.25">
      <c r="A93">
        <v>-90</v>
      </c>
      <c r="B93">
        <v>-18.79</v>
      </c>
      <c r="C93">
        <v>63.33</v>
      </c>
      <c r="D93">
        <v>-18.75</v>
      </c>
      <c r="E93">
        <v>64.5</v>
      </c>
      <c r="F93">
        <f>_10sept_0_30[[#This Row],[H_mag]]-40</f>
        <v>-58.79</v>
      </c>
      <c r="G93">
        <f>_10sept_0_30[[#This Row],[V_mag]]-40</f>
        <v>-58.75</v>
      </c>
      <c r="H93">
        <f>10^(_10sept_0_30[[#This Row],[H_mag_adj]]/20)*COS(RADIANS(_10sept_0_30[[#This Row],[H_phase]]))</f>
        <v>5.1594375545937186E-4</v>
      </c>
      <c r="I93">
        <f>10^(_10sept_0_30[[#This Row],[H_mag_adj]]/20)*SIN(RADIANS(_10sept_0_30[[#This Row],[H_phase]]))</f>
        <v>1.0271794757436771E-3</v>
      </c>
      <c r="J93">
        <f>10^(_10sept_0_30[[#This Row],[V_mag_adj]]/20)*COS(RADIANS(_10sept_0_30[[#This Row],[V_phase]]))</f>
        <v>4.9714645880311839E-4</v>
      </c>
      <c r="K93">
        <f>10^(_10sept_0_30[[#This Row],[V_mag_adj]]/20)*SIN(RADIANS(_10sept_0_30[[#This Row],[V_phase]]))</f>
        <v>1.0422892260130304E-3</v>
      </c>
    </row>
    <row r="94" spans="1:11" x14ac:dyDescent="0.25">
      <c r="A94">
        <v>-89</v>
      </c>
      <c r="B94">
        <v>-18.73</v>
      </c>
      <c r="C94">
        <v>82.46</v>
      </c>
      <c r="D94">
        <v>-18.670000000000002</v>
      </c>
      <c r="E94">
        <v>82.85</v>
      </c>
      <c r="F94">
        <f>_10sept_0_30[[#This Row],[H_mag]]-40</f>
        <v>-58.730000000000004</v>
      </c>
      <c r="G94">
        <f>_10sept_0_30[[#This Row],[V_mag]]-40</f>
        <v>-58.67</v>
      </c>
      <c r="H94">
        <f>10^(_10sept_0_30[[#This Row],[H_mag_adj]]/20)*COS(RADIANS(_10sept_0_30[[#This Row],[H_phase]]))</f>
        <v>1.5187786074013102E-4</v>
      </c>
      <c r="I94">
        <f>10^(_10sept_0_30[[#This Row],[H_mag_adj]]/20)*SIN(RADIANS(_10sept_0_30[[#This Row],[H_phase]]))</f>
        <v>1.1474361868282416E-3</v>
      </c>
      <c r="J94">
        <f>10^(_10sept_0_30[[#This Row],[V_mag_adj]]/20)*COS(RADIANS(_10sept_0_30[[#This Row],[V_phase]]))</f>
        <v>1.450626565707336E-4</v>
      </c>
      <c r="K94">
        <f>10^(_10sept_0_30[[#This Row],[V_mag_adj]]/20)*SIN(RADIANS(_10sept_0_30[[#This Row],[V_phase]]))</f>
        <v>1.1564040263920715E-3</v>
      </c>
    </row>
    <row r="95" spans="1:11" x14ac:dyDescent="0.25">
      <c r="A95">
        <v>-88</v>
      </c>
      <c r="B95">
        <v>-18.59</v>
      </c>
      <c r="C95">
        <v>100.29</v>
      </c>
      <c r="D95">
        <v>-18.649999999999999</v>
      </c>
      <c r="E95">
        <v>99.41</v>
      </c>
      <c r="F95">
        <f>_10sept_0_30[[#This Row],[H_mag]]-40</f>
        <v>-58.59</v>
      </c>
      <c r="G95">
        <f>_10sept_0_30[[#This Row],[V_mag]]-40</f>
        <v>-58.65</v>
      </c>
      <c r="H95">
        <f>10^(_10sept_0_30[[#This Row],[H_mag_adj]]/20)*COS(RADIANS(_10sept_0_30[[#This Row],[H_phase]]))</f>
        <v>-2.1011429218050027E-4</v>
      </c>
      <c r="I95">
        <f>10^(_10sept_0_30[[#This Row],[H_mag_adj]]/20)*SIN(RADIANS(_10sept_0_30[[#This Row],[H_phase]]))</f>
        <v>1.1573324341749287E-3</v>
      </c>
      <c r="J95">
        <f>10^(_10sept_0_30[[#This Row],[V_mag_adj]]/20)*COS(RADIANS(_10sept_0_30[[#This Row],[V_phase]]))</f>
        <v>-1.9099097267139873E-4</v>
      </c>
      <c r="K95">
        <f>10^(_10sept_0_30[[#This Row],[V_mag_adj]]/20)*SIN(RADIANS(_10sept_0_30[[#This Row],[V_phase]]))</f>
        <v>1.1524346336981347E-3</v>
      </c>
    </row>
    <row r="96" spans="1:11" x14ac:dyDescent="0.25">
      <c r="A96">
        <v>-87</v>
      </c>
      <c r="B96">
        <v>-18.5</v>
      </c>
      <c r="C96">
        <v>117.91</v>
      </c>
      <c r="D96">
        <v>-18.54</v>
      </c>
      <c r="E96">
        <v>117.41</v>
      </c>
      <c r="F96">
        <f>_10sept_0_30[[#This Row],[H_mag]]-40</f>
        <v>-58.5</v>
      </c>
      <c r="G96">
        <f>_10sept_0_30[[#This Row],[V_mag]]-40</f>
        <v>-58.54</v>
      </c>
      <c r="H96">
        <f>10^(_10sept_0_30[[#This Row],[H_mag_adj]]/20)*COS(RADIANS(_10sept_0_30[[#This Row],[H_phase]]))</f>
        <v>-5.5631894001451944E-4</v>
      </c>
      <c r="I96">
        <f>10^(_10sept_0_30[[#This Row],[H_mag_adj]]/20)*SIN(RADIANS(_10sept_0_30[[#This Row],[H_phase]]))</f>
        <v>1.05026033991762E-3</v>
      </c>
      <c r="J96">
        <f>10^(_10sept_0_30[[#This Row],[V_mag_adj]]/20)*COS(RADIANS(_10sept_0_30[[#This Row],[V_phase]]))</f>
        <v>-5.4461877689927145E-4</v>
      </c>
      <c r="K96">
        <f>10^(_10sept_0_30[[#This Row],[V_mag_adj]]/20)*SIN(RADIANS(_10sept_0_30[[#This Row],[V_phase]]))</f>
        <v>1.0502274565166142E-3</v>
      </c>
    </row>
    <row r="97" spans="1:11" x14ac:dyDescent="0.25">
      <c r="A97">
        <v>-86</v>
      </c>
      <c r="B97">
        <v>-18.47</v>
      </c>
      <c r="C97">
        <v>136.04</v>
      </c>
      <c r="D97">
        <v>-18.52</v>
      </c>
      <c r="E97">
        <v>136.22999999999999</v>
      </c>
      <c r="F97">
        <f>_10sept_0_30[[#This Row],[H_mag]]-40</f>
        <v>-58.47</v>
      </c>
      <c r="G97">
        <f>_10sept_0_30[[#This Row],[V_mag]]-40</f>
        <v>-58.519999999999996</v>
      </c>
      <c r="H97">
        <f>10^(_10sept_0_30[[#This Row],[H_mag_adj]]/20)*COS(RADIANS(_10sept_0_30[[#This Row],[H_phase]]))</f>
        <v>-8.584730725985563E-4</v>
      </c>
      <c r="I97">
        <f>10^(_10sept_0_30[[#This Row],[H_mag_adj]]/20)*SIN(RADIANS(_10sept_0_30[[#This Row],[H_phase]]))</f>
        <v>8.2786035703252066E-4</v>
      </c>
      <c r="J97">
        <f>10^(_10sept_0_30[[#This Row],[V_mag_adj]]/20)*COS(RADIANS(_10sept_0_30[[#This Row],[V_phase]]))</f>
        <v>-8.5627033371331047E-4</v>
      </c>
      <c r="K97">
        <f>10^(_10sept_0_30[[#This Row],[V_mag_adj]]/20)*SIN(RADIANS(_10sept_0_30[[#This Row],[V_phase]]))</f>
        <v>8.202735151962478E-4</v>
      </c>
    </row>
    <row r="98" spans="1:11" x14ac:dyDescent="0.25">
      <c r="A98">
        <v>-85</v>
      </c>
      <c r="B98">
        <v>-18.38</v>
      </c>
      <c r="C98">
        <v>155.63999999999999</v>
      </c>
      <c r="D98">
        <v>-18.41</v>
      </c>
      <c r="E98">
        <v>155.78</v>
      </c>
      <c r="F98">
        <f>_10sept_0_30[[#This Row],[H_mag]]-40</f>
        <v>-58.379999999999995</v>
      </c>
      <c r="G98">
        <f>_10sept_0_30[[#This Row],[V_mag]]-40</f>
        <v>-58.41</v>
      </c>
      <c r="H98">
        <f>10^(_10sept_0_30[[#This Row],[H_mag_adj]]/20)*COS(RADIANS(_10sept_0_30[[#This Row],[H_phase]]))</f>
        <v>-1.0977538080508451E-3</v>
      </c>
      <c r="I98">
        <f>10^(_10sept_0_30[[#This Row],[H_mag_adj]]/20)*SIN(RADIANS(_10sept_0_30[[#This Row],[H_phase]]))</f>
        <v>4.9703942952004432E-4</v>
      </c>
      <c r="J98">
        <f>10^(_10sept_0_30[[#This Row],[V_mag_adj]]/20)*COS(RADIANS(_10sept_0_30[[#This Row],[V_phase]]))</f>
        <v>-1.0951758828665714E-3</v>
      </c>
      <c r="K98">
        <f>10^(_10sept_0_30[[#This Row],[V_mag_adj]]/20)*SIN(RADIANS(_10sept_0_30[[#This Row],[V_phase]]))</f>
        <v>4.9265113124024598E-4</v>
      </c>
    </row>
    <row r="99" spans="1:11" x14ac:dyDescent="0.25">
      <c r="A99">
        <v>-84</v>
      </c>
      <c r="B99">
        <v>-17.98</v>
      </c>
      <c r="C99">
        <v>174.81</v>
      </c>
      <c r="D99">
        <v>-17.93</v>
      </c>
      <c r="E99">
        <v>175.47</v>
      </c>
      <c r="F99">
        <f>_10sept_0_30[[#This Row],[H_mag]]-40</f>
        <v>-57.980000000000004</v>
      </c>
      <c r="G99">
        <f>_10sept_0_30[[#This Row],[V_mag]]-40</f>
        <v>-57.93</v>
      </c>
      <c r="H99">
        <f>10^(_10sept_0_30[[#This Row],[H_mag_adj]]/20)*COS(RADIANS(_10sept_0_30[[#This Row],[H_phase]]))</f>
        <v>-1.2566542963571505E-3</v>
      </c>
      <c r="I99">
        <f>10^(_10sept_0_30[[#This Row],[H_mag_adj]]/20)*SIN(RADIANS(_10sept_0_30[[#This Row],[H_phase]]))</f>
        <v>1.1414335941386447E-4</v>
      </c>
      <c r="J99">
        <f>10^(_10sept_0_30[[#This Row],[V_mag_adj]]/20)*COS(RADIANS(_10sept_0_30[[#This Row],[V_phase]]))</f>
        <v>-1.265147585314419E-3</v>
      </c>
      <c r="K99">
        <f>10^(_10sept_0_30[[#This Row],[V_mag_adj]]/20)*SIN(RADIANS(_10sept_0_30[[#This Row],[V_phase]]))</f>
        <v>1.0023583466686074E-4</v>
      </c>
    </row>
    <row r="100" spans="1:11" x14ac:dyDescent="0.25">
      <c r="A100">
        <v>-83</v>
      </c>
      <c r="B100">
        <v>-17.22</v>
      </c>
      <c r="C100">
        <v>-165.79</v>
      </c>
      <c r="D100">
        <v>-17.25</v>
      </c>
      <c r="E100">
        <v>-164.86</v>
      </c>
      <c r="F100">
        <f>_10sept_0_30[[#This Row],[H_mag]]-40</f>
        <v>-57.22</v>
      </c>
      <c r="G100">
        <f>_10sept_0_30[[#This Row],[V_mag]]-40</f>
        <v>-57.25</v>
      </c>
      <c r="H100">
        <f>10^(_10sept_0_30[[#This Row],[H_mag_adj]]/20)*COS(RADIANS(_10sept_0_30[[#This Row],[H_phase]]))</f>
        <v>-1.3350703309727378E-3</v>
      </c>
      <c r="I100">
        <f>10^(_10sept_0_30[[#This Row],[H_mag_adj]]/20)*SIN(RADIANS(_10sept_0_30[[#This Row],[H_phase]]))</f>
        <v>-3.3807267350007827E-4</v>
      </c>
      <c r="J100">
        <f>10^(_10sept_0_30[[#This Row],[V_mag_adj]]/20)*COS(RADIANS(_10sept_0_30[[#This Row],[V_phase]]))</f>
        <v>-1.3248235673003707E-3</v>
      </c>
      <c r="K100">
        <f>10^(_10sept_0_30[[#This Row],[V_mag_adj]]/20)*SIN(RADIANS(_10sept_0_30[[#This Row],[V_phase]]))</f>
        <v>-3.5845725688751301E-4</v>
      </c>
    </row>
    <row r="101" spans="1:11" x14ac:dyDescent="0.25">
      <c r="A101">
        <v>-82</v>
      </c>
      <c r="B101">
        <v>-16.29</v>
      </c>
      <c r="C101">
        <v>-147.38999999999999</v>
      </c>
      <c r="D101">
        <v>-16.329999999999998</v>
      </c>
      <c r="E101">
        <v>-146.59</v>
      </c>
      <c r="F101">
        <f>_10sept_0_30[[#This Row],[H_mag]]-40</f>
        <v>-56.29</v>
      </c>
      <c r="G101">
        <f>_10sept_0_30[[#This Row],[V_mag]]-40</f>
        <v>-56.33</v>
      </c>
      <c r="H101">
        <f>10^(_10sept_0_30[[#This Row],[H_mag_adj]]/20)*COS(RADIANS(_10sept_0_30[[#This Row],[H_phase]]))</f>
        <v>-1.2912100144209476E-3</v>
      </c>
      <c r="I101">
        <f>10^(_10sept_0_30[[#This Row],[H_mag_adj]]/20)*SIN(RADIANS(_10sept_0_30[[#This Row],[H_phase]]))</f>
        <v>-8.2608081899252579E-4</v>
      </c>
      <c r="J101">
        <f>10^(_10sept_0_30[[#This Row],[V_mag_adj]]/20)*COS(RADIANS(_10sept_0_30[[#This Row],[V_phase]]))</f>
        <v>-1.2736712636395341E-3</v>
      </c>
      <c r="K101">
        <f>10^(_10sept_0_30[[#This Row],[V_mag_adj]]/20)*SIN(RADIANS(_10sept_0_30[[#This Row],[V_phase]]))</f>
        <v>-8.4015044476800488E-4</v>
      </c>
    </row>
    <row r="102" spans="1:11" x14ac:dyDescent="0.25">
      <c r="A102">
        <v>-81</v>
      </c>
      <c r="B102">
        <v>-15.36</v>
      </c>
      <c r="C102">
        <v>-130.75</v>
      </c>
      <c r="D102">
        <v>-15.39</v>
      </c>
      <c r="E102">
        <v>-131.02000000000001</v>
      </c>
      <c r="F102">
        <f>_10sept_0_30[[#This Row],[H_mag]]-40</f>
        <v>-55.36</v>
      </c>
      <c r="G102">
        <f>_10sept_0_30[[#This Row],[V_mag]]-40</f>
        <v>-55.39</v>
      </c>
      <c r="H102">
        <f>10^(_10sept_0_30[[#This Row],[H_mag_adj]]/20)*COS(RADIANS(_10sept_0_30[[#This Row],[H_phase]]))</f>
        <v>-1.1136619179266886E-3</v>
      </c>
      <c r="I102">
        <f>10^(_10sept_0_30[[#This Row],[H_mag_adj]]/20)*SIN(RADIANS(_10sept_0_30[[#This Row],[H_phase]]))</f>
        <v>-1.2924682783830525E-3</v>
      </c>
      <c r="J102">
        <f>10^(_10sept_0_30[[#This Row],[V_mag_adj]]/20)*COS(RADIANS(_10sept_0_30[[#This Row],[V_phase]]))</f>
        <v>-1.1158793690681185E-3</v>
      </c>
      <c r="K102">
        <f>10^(_10sept_0_30[[#This Row],[V_mag_adj]]/20)*SIN(RADIANS(_10sept_0_30[[#This Row],[V_phase]]))</f>
        <v>-1.2827677560858842E-3</v>
      </c>
    </row>
    <row r="103" spans="1:11" x14ac:dyDescent="0.25">
      <c r="A103">
        <v>-80</v>
      </c>
      <c r="B103">
        <v>-14.56</v>
      </c>
      <c r="C103">
        <v>-116.4</v>
      </c>
      <c r="D103">
        <v>-14.6</v>
      </c>
      <c r="E103">
        <v>-116.7</v>
      </c>
      <c r="F103">
        <f>_10sept_0_30[[#This Row],[H_mag]]-40</f>
        <v>-54.56</v>
      </c>
      <c r="G103">
        <f>_10sept_0_30[[#This Row],[V_mag]]-40</f>
        <v>-54.6</v>
      </c>
      <c r="H103">
        <f>10^(_10sept_0_30[[#This Row],[H_mag_adj]]/20)*COS(RADIANS(_10sept_0_30[[#This Row],[H_phase]]))</f>
        <v>-8.3177108867959094E-4</v>
      </c>
      <c r="I103">
        <f>10^(_10sept_0_30[[#This Row],[H_mag_adj]]/20)*SIN(RADIANS(_10sept_0_30[[#This Row],[H_phase]]))</f>
        <v>-1.675591992795482E-3</v>
      </c>
      <c r="J103">
        <f>10^(_10sept_0_30[[#This Row],[V_mag_adj]]/20)*COS(RADIANS(_10sept_0_30[[#This Row],[V_phase]]))</f>
        <v>-8.3667112758090102E-4</v>
      </c>
      <c r="K103">
        <f>10^(_10sept_0_30[[#This Row],[V_mag_adj]]/20)*SIN(RADIANS(_10sept_0_30[[#This Row],[V_phase]]))</f>
        <v>-1.6635353704679129E-3</v>
      </c>
    </row>
    <row r="104" spans="1:11" x14ac:dyDescent="0.25">
      <c r="A104">
        <v>-79</v>
      </c>
      <c r="B104">
        <v>-13.9</v>
      </c>
      <c r="C104">
        <v>-103.18</v>
      </c>
      <c r="D104">
        <v>-13.97</v>
      </c>
      <c r="E104">
        <v>-103.66</v>
      </c>
      <c r="F104">
        <f>_10sept_0_30[[#This Row],[H_mag]]-40</f>
        <v>-53.9</v>
      </c>
      <c r="G104">
        <f>_10sept_0_30[[#This Row],[V_mag]]-40</f>
        <v>-53.97</v>
      </c>
      <c r="H104">
        <f>10^(_10sept_0_30[[#This Row],[H_mag_adj]]/20)*COS(RADIANS(_10sept_0_30[[#This Row],[H_phase]]))</f>
        <v>-4.6020975930515385E-4</v>
      </c>
      <c r="I104">
        <f>10^(_10sept_0_30[[#This Row],[H_mag_adj]]/20)*SIN(RADIANS(_10sept_0_30[[#This Row],[H_phase]]))</f>
        <v>-1.9651996731837253E-3</v>
      </c>
      <c r="J104">
        <f>10^(_10sept_0_30[[#This Row],[V_mag_adj]]/20)*COS(RADIANS(_10sept_0_30[[#This Row],[V_phase]]))</f>
        <v>-4.7283107113313812E-4</v>
      </c>
      <c r="K104">
        <f>10^(_10sept_0_30[[#This Row],[V_mag_adj]]/20)*SIN(RADIANS(_10sept_0_30[[#This Row],[V_phase]]))</f>
        <v>-1.945532820191968E-3</v>
      </c>
    </row>
    <row r="105" spans="1:11" x14ac:dyDescent="0.25">
      <c r="A105">
        <v>-78</v>
      </c>
      <c r="B105">
        <v>-13.49</v>
      </c>
      <c r="C105">
        <v>-90.3</v>
      </c>
      <c r="D105">
        <v>-13.5</v>
      </c>
      <c r="E105">
        <v>-90.49</v>
      </c>
      <c r="F105">
        <f>_10sept_0_30[[#This Row],[H_mag]]-40</f>
        <v>-53.49</v>
      </c>
      <c r="G105">
        <f>_10sept_0_30[[#This Row],[V_mag]]-40</f>
        <v>-53.5</v>
      </c>
      <c r="H105">
        <f>10^(_10sept_0_30[[#This Row],[H_mag_adj]]/20)*COS(RADIANS(_10sept_0_30[[#This Row],[H_phase]]))</f>
        <v>-1.1078899885965262E-5</v>
      </c>
      <c r="I105">
        <f>10^(_10sept_0_30[[#This Row],[H_mag_adj]]/20)*SIN(RADIANS(_10sept_0_30[[#This Row],[H_phase]]))</f>
        <v>-2.1158946806826033E-3</v>
      </c>
      <c r="J105">
        <f>10^(_10sept_0_30[[#This Row],[V_mag_adj]]/20)*COS(RADIANS(_10sept_0_30[[#This Row],[V_phase]]))</f>
        <v>-1.8074577473591579E-5</v>
      </c>
      <c r="K105">
        <f>10^(_10sept_0_30[[#This Row],[V_mag_adj]]/20)*SIN(RADIANS(_10sept_0_30[[#This Row],[V_phase]]))</f>
        <v>-2.113411751448066E-3</v>
      </c>
    </row>
    <row r="106" spans="1:11" x14ac:dyDescent="0.25">
      <c r="A106">
        <v>-77</v>
      </c>
      <c r="B106">
        <v>-13.19</v>
      </c>
      <c r="C106">
        <v>-76.97</v>
      </c>
      <c r="D106">
        <v>-13.22</v>
      </c>
      <c r="E106">
        <v>-76.77</v>
      </c>
      <c r="F106">
        <f>_10sept_0_30[[#This Row],[H_mag]]-40</f>
        <v>-53.19</v>
      </c>
      <c r="G106">
        <f>_10sept_0_30[[#This Row],[V_mag]]-40</f>
        <v>-53.22</v>
      </c>
      <c r="H106">
        <f>10^(_10sept_0_30[[#This Row],[H_mag_adj]]/20)*COS(RADIANS(_10sept_0_30[[#This Row],[H_phase]]))</f>
        <v>4.938235746774558E-4</v>
      </c>
      <c r="I106">
        <f>10^(_10sept_0_30[[#This Row],[H_mag_adj]]/20)*SIN(RADIANS(_10sept_0_30[[#This Row],[H_phase]]))</f>
        <v>-2.1338867738143145E-3</v>
      </c>
      <c r="J106">
        <f>10^(_10sept_0_30[[#This Row],[V_mag_adj]]/20)*COS(RADIANS(_10sept_0_30[[#This Row],[V_phase]]))</f>
        <v>4.9954088491719814E-4</v>
      </c>
      <c r="K106">
        <f>10^(_10sept_0_30[[#This Row],[V_mag_adj]]/20)*SIN(RADIANS(_10sept_0_30[[#This Row],[V_phase]]))</f>
        <v>-2.1247985251195674E-3</v>
      </c>
    </row>
    <row r="107" spans="1:11" x14ac:dyDescent="0.25">
      <c r="A107">
        <v>-76</v>
      </c>
      <c r="B107">
        <v>-12.95</v>
      </c>
      <c r="C107">
        <v>-62.9</v>
      </c>
      <c r="D107">
        <v>-13.01</v>
      </c>
      <c r="E107">
        <v>-62.95</v>
      </c>
      <c r="F107">
        <f>_10sept_0_30[[#This Row],[H_mag]]-40</f>
        <v>-52.95</v>
      </c>
      <c r="G107">
        <f>_10sept_0_30[[#This Row],[V_mag]]-40</f>
        <v>-53.01</v>
      </c>
      <c r="H107">
        <f>10^(_10sept_0_30[[#This Row],[H_mag_adj]]/20)*COS(RADIANS(_10sept_0_30[[#This Row],[H_phase]]))</f>
        <v>1.0257256024936968E-3</v>
      </c>
      <c r="I107">
        <f>10^(_10sept_0_30[[#This Row],[H_mag_adj]]/20)*SIN(RADIANS(_10sept_0_30[[#This Row],[H_phase]]))</f>
        <v>-2.0044435814300138E-3</v>
      </c>
      <c r="J107">
        <f>10^(_10sept_0_30[[#This Row],[V_mag_adj]]/20)*COS(RADIANS(_10sept_0_30[[#This Row],[V_phase]]))</f>
        <v>1.0169270039025486E-3</v>
      </c>
      <c r="K107">
        <f>10^(_10sept_0_30[[#This Row],[V_mag_adj]]/20)*SIN(RADIANS(_10sept_0_30[[#This Row],[V_phase]]))</f>
        <v>-1.9915332833029841E-3</v>
      </c>
    </row>
    <row r="108" spans="1:11" x14ac:dyDescent="0.25">
      <c r="A108">
        <v>-75</v>
      </c>
      <c r="B108">
        <v>-12.75</v>
      </c>
      <c r="C108">
        <v>-48.84</v>
      </c>
      <c r="D108">
        <v>-12.73</v>
      </c>
      <c r="E108">
        <v>-48.33</v>
      </c>
      <c r="F108">
        <f>_10sept_0_30[[#This Row],[H_mag]]-40</f>
        <v>-52.75</v>
      </c>
      <c r="G108">
        <f>_10sept_0_30[[#This Row],[V_mag]]-40</f>
        <v>-52.730000000000004</v>
      </c>
      <c r="H108">
        <f>10^(_10sept_0_30[[#This Row],[H_mag_adj]]/20)*COS(RADIANS(_10sept_0_30[[#This Row],[H_phase]]))</f>
        <v>1.5164710839221348E-3</v>
      </c>
      <c r="I108">
        <f>10^(_10sept_0_30[[#This Row],[H_mag_adj]]/20)*SIN(RADIANS(_10sept_0_30[[#This Row],[H_phase]]))</f>
        <v>-1.73469302585152E-3</v>
      </c>
      <c r="J108">
        <f>10^(_10sept_0_30[[#This Row],[V_mag_adj]]/20)*COS(RADIANS(_10sept_0_30[[#This Row],[V_phase]]))</f>
        <v>1.535382900801947E-3</v>
      </c>
      <c r="K108">
        <f>10^(_10sept_0_30[[#This Row],[V_mag_adj]]/20)*SIN(RADIANS(_10sept_0_30[[#This Row],[V_phase]]))</f>
        <v>-1.7250937084115721E-3</v>
      </c>
    </row>
    <row r="109" spans="1:11" x14ac:dyDescent="0.25">
      <c r="A109">
        <v>-74</v>
      </c>
      <c r="B109">
        <v>-12.44</v>
      </c>
      <c r="C109">
        <v>-33.799999999999997</v>
      </c>
      <c r="D109">
        <v>-12.43</v>
      </c>
      <c r="E109">
        <v>-33.28</v>
      </c>
      <c r="F109">
        <f>_10sept_0_30[[#This Row],[H_mag]]-40</f>
        <v>-52.44</v>
      </c>
      <c r="G109">
        <f>_10sept_0_30[[#This Row],[V_mag]]-40</f>
        <v>-52.43</v>
      </c>
      <c r="H109">
        <f>10^(_10sept_0_30[[#This Row],[H_mag_adj]]/20)*COS(RADIANS(_10sept_0_30[[#This Row],[H_phase]]))</f>
        <v>1.9842340916588594E-3</v>
      </c>
      <c r="I109">
        <f>10^(_10sept_0_30[[#This Row],[H_mag_adj]]/20)*SIN(RADIANS(_10sept_0_30[[#This Row],[H_phase]]))</f>
        <v>-1.328328947326758E-3</v>
      </c>
      <c r="J109">
        <f>10^(_10sept_0_30[[#This Row],[V_mag_adj]]/20)*COS(RADIANS(_10sept_0_30[[#This Row],[V_phase]]))</f>
        <v>1.9985072811518389E-3</v>
      </c>
      <c r="K109">
        <f>10^(_10sept_0_30[[#This Row],[V_mag_adj]]/20)*SIN(RADIANS(_10sept_0_30[[#This Row],[V_phase]]))</f>
        <v>-1.3117755196304537E-3</v>
      </c>
    </row>
    <row r="110" spans="1:11" x14ac:dyDescent="0.25">
      <c r="A110">
        <v>-73</v>
      </c>
      <c r="B110">
        <v>-12.06</v>
      </c>
      <c r="C110">
        <v>-18.62</v>
      </c>
      <c r="D110">
        <v>-12.11</v>
      </c>
      <c r="E110">
        <v>-18.739999999999998</v>
      </c>
      <c r="F110">
        <f>_10sept_0_30[[#This Row],[H_mag]]-40</f>
        <v>-52.06</v>
      </c>
      <c r="G110">
        <f>_10sept_0_30[[#This Row],[V_mag]]-40</f>
        <v>-52.11</v>
      </c>
      <c r="H110">
        <f>10^(_10sept_0_30[[#This Row],[H_mag_adj]]/20)*COS(RADIANS(_10sept_0_30[[#This Row],[H_phase]]))</f>
        <v>2.3640201912422509E-3</v>
      </c>
      <c r="I110">
        <f>10^(_10sept_0_30[[#This Row],[H_mag_adj]]/20)*SIN(RADIANS(_10sept_0_30[[#This Row],[H_phase]]))</f>
        <v>-7.964994583115108E-4</v>
      </c>
      <c r="J110">
        <f>10^(_10sept_0_30[[#This Row],[V_mag_adj]]/20)*COS(RADIANS(_10sept_0_30[[#This Row],[V_phase]]))</f>
        <v>2.3487871269610976E-3</v>
      </c>
      <c r="K110">
        <f>10^(_10sept_0_30[[#This Row],[V_mag_adj]]/20)*SIN(RADIANS(_10sept_0_30[[#This Row],[V_phase]]))</f>
        <v>-7.9684864266716174E-4</v>
      </c>
    </row>
    <row r="111" spans="1:11" x14ac:dyDescent="0.25">
      <c r="A111">
        <v>-72</v>
      </c>
      <c r="B111">
        <v>-11.66</v>
      </c>
      <c r="C111">
        <v>-3.59</v>
      </c>
      <c r="D111">
        <v>-11.7</v>
      </c>
      <c r="E111">
        <v>-3.69</v>
      </c>
      <c r="F111">
        <f>_10sept_0_30[[#This Row],[H_mag]]-40</f>
        <v>-51.66</v>
      </c>
      <c r="G111">
        <f>_10sept_0_30[[#This Row],[V_mag]]-40</f>
        <v>-51.7</v>
      </c>
      <c r="H111">
        <f>10^(_10sept_0_30[[#This Row],[H_mag_adj]]/20)*COS(RADIANS(_10sept_0_30[[#This Row],[H_phase]]))</f>
        <v>2.60703543766104E-3</v>
      </c>
      <c r="I111">
        <f>10^(_10sept_0_30[[#This Row],[H_mag_adj]]/20)*SIN(RADIANS(_10sept_0_30[[#This Row],[H_phase]]))</f>
        <v>-1.6356395750961915E-4</v>
      </c>
      <c r="J111">
        <f>10^(_10sept_0_30[[#This Row],[V_mag_adj]]/20)*COS(RADIANS(_10sept_0_30[[#This Row],[V_phase]]))</f>
        <v>2.5947690841918326E-3</v>
      </c>
      <c r="K111">
        <f>10^(_10sept_0_30[[#This Row],[V_mag_adj]]/20)*SIN(RADIANS(_10sept_0_30[[#This Row],[V_phase]]))</f>
        <v>-1.6734142834963172E-4</v>
      </c>
    </row>
    <row r="112" spans="1:11" x14ac:dyDescent="0.25">
      <c r="A112">
        <v>-71</v>
      </c>
      <c r="B112">
        <v>-11.24</v>
      </c>
      <c r="C112">
        <v>10.47</v>
      </c>
      <c r="D112">
        <v>-11.26</v>
      </c>
      <c r="E112">
        <v>10.119999999999999</v>
      </c>
      <c r="F112">
        <f>_10sept_0_30[[#This Row],[H_mag]]-40</f>
        <v>-51.24</v>
      </c>
      <c r="G112">
        <f>_10sept_0_30[[#This Row],[V_mag]]-40</f>
        <v>-51.26</v>
      </c>
      <c r="H112">
        <f>10^(_10sept_0_30[[#This Row],[H_mag_adj]]/20)*COS(RADIANS(_10sept_0_30[[#This Row],[H_phase]]))</f>
        <v>2.695927485811999E-3</v>
      </c>
      <c r="I112">
        <f>10^(_10sept_0_30[[#This Row],[H_mag_adj]]/20)*SIN(RADIANS(_10sept_0_30[[#This Row],[H_phase]]))</f>
        <v>4.9820069392307522E-4</v>
      </c>
      <c r="J112">
        <f>10^(_10sept_0_30[[#This Row],[V_mag_adj]]/20)*COS(RADIANS(_10sept_0_30[[#This Row],[V_phase]]))</f>
        <v>2.6927131568731033E-3</v>
      </c>
      <c r="K112">
        <f>10^(_10sept_0_30[[#This Row],[V_mag_adj]]/20)*SIN(RADIANS(_10sept_0_30[[#This Row],[V_phase]]))</f>
        <v>4.8061508498384889E-4</v>
      </c>
    </row>
    <row r="113" spans="1:11" x14ac:dyDescent="0.25">
      <c r="A113">
        <v>-70</v>
      </c>
      <c r="B113">
        <v>-10.8</v>
      </c>
      <c r="C113">
        <v>24.16</v>
      </c>
      <c r="D113">
        <v>-10.8</v>
      </c>
      <c r="E113">
        <v>24.23</v>
      </c>
      <c r="F113">
        <f>_10sept_0_30[[#This Row],[H_mag]]-40</f>
        <v>-50.8</v>
      </c>
      <c r="G113">
        <f>_10sept_0_30[[#This Row],[V_mag]]-40</f>
        <v>-50.8</v>
      </c>
      <c r="H113">
        <f>10^(_10sept_0_30[[#This Row],[H_mag_adj]]/20)*COS(RADIANS(_10sept_0_30[[#This Row],[H_phase]]))</f>
        <v>2.6314078614514446E-3</v>
      </c>
      <c r="I113">
        <f>10^(_10sept_0_30[[#This Row],[H_mag_adj]]/20)*SIN(RADIANS(_10sept_0_30[[#This Row],[H_phase]]))</f>
        <v>1.1803941620146365E-3</v>
      </c>
      <c r="J113">
        <f>10^(_10sept_0_30[[#This Row],[V_mag_adj]]/20)*COS(RADIANS(_10sept_0_30[[#This Row],[V_phase]]))</f>
        <v>2.6299637744355048E-3</v>
      </c>
      <c r="K113">
        <f>10^(_10sept_0_30[[#This Row],[V_mag_adj]]/20)*SIN(RADIANS(_10sept_0_30[[#This Row],[V_phase]]))</f>
        <v>1.1836081514520142E-3</v>
      </c>
    </row>
    <row r="114" spans="1:11" x14ac:dyDescent="0.25">
      <c r="A114">
        <v>-69</v>
      </c>
      <c r="B114">
        <v>-10.41</v>
      </c>
      <c r="C114">
        <v>37.33</v>
      </c>
      <c r="D114">
        <v>-10.43</v>
      </c>
      <c r="E114">
        <v>36.68</v>
      </c>
      <c r="F114">
        <f>_10sept_0_30[[#This Row],[H_mag]]-40</f>
        <v>-50.41</v>
      </c>
      <c r="G114">
        <f>_10sept_0_30[[#This Row],[V_mag]]-40</f>
        <v>-50.43</v>
      </c>
      <c r="H114">
        <f>10^(_10sept_0_30[[#This Row],[H_mag_adj]]/20)*COS(RADIANS(_10sept_0_30[[#This Row],[H_phase]]))</f>
        <v>2.398569916955222E-3</v>
      </c>
      <c r="I114">
        <f>10^(_10sept_0_30[[#This Row],[H_mag_adj]]/20)*SIN(RADIANS(_10sept_0_30[[#This Row],[H_phase]]))</f>
        <v>1.8292061337640241E-3</v>
      </c>
      <c r="J114">
        <f>10^(_10sept_0_30[[#This Row],[V_mag_adj]]/20)*COS(RADIANS(_10sept_0_30[[#This Row],[V_phase]]))</f>
        <v>2.4136028805420385E-3</v>
      </c>
      <c r="K114">
        <f>10^(_10sept_0_30[[#This Row],[V_mag_adj]]/20)*SIN(RADIANS(_10sept_0_30[[#This Row],[V_phase]]))</f>
        <v>1.7977338913257317E-3</v>
      </c>
    </row>
    <row r="115" spans="1:11" x14ac:dyDescent="0.25">
      <c r="A115">
        <v>-68</v>
      </c>
      <c r="B115">
        <v>-9.9499999999999993</v>
      </c>
      <c r="C115">
        <v>50.66</v>
      </c>
      <c r="D115">
        <v>-10.02</v>
      </c>
      <c r="E115">
        <v>49.94</v>
      </c>
      <c r="F115">
        <f>_10sept_0_30[[#This Row],[H_mag]]-40</f>
        <v>-49.95</v>
      </c>
      <c r="G115">
        <f>_10sept_0_30[[#This Row],[V_mag]]-40</f>
        <v>-50.019999999999996</v>
      </c>
      <c r="H115">
        <f>10^(_10sept_0_30[[#This Row],[H_mag_adj]]/20)*COS(RADIANS(_10sept_0_30[[#This Row],[H_phase]]))</f>
        <v>2.0162069709721694E-3</v>
      </c>
      <c r="I115">
        <f>10^(_10sept_0_30[[#This Row],[H_mag_adj]]/20)*SIN(RADIANS(_10sept_0_30[[#This Row],[H_phase]]))</f>
        <v>2.4598178779743421E-3</v>
      </c>
      <c r="J115">
        <f>10^(_10sept_0_30[[#This Row],[V_mag_adj]]/20)*COS(RADIANS(_10sept_0_30[[#This Row],[V_phase]]))</f>
        <v>2.0305277122549723E-3</v>
      </c>
      <c r="K115">
        <f>10^(_10sept_0_30[[#This Row],[V_mag_adj]]/20)*SIN(RADIANS(_10sept_0_30[[#This Row],[V_phase]]))</f>
        <v>2.4147487205255663E-3</v>
      </c>
    </row>
    <row r="116" spans="1:11" x14ac:dyDescent="0.25">
      <c r="A116">
        <v>-67</v>
      </c>
      <c r="B116">
        <v>-9.59</v>
      </c>
      <c r="C116">
        <v>62.81</v>
      </c>
      <c r="D116">
        <v>-9.57</v>
      </c>
      <c r="E116">
        <v>62.82</v>
      </c>
      <c r="F116">
        <f>_10sept_0_30[[#This Row],[H_mag]]-40</f>
        <v>-49.59</v>
      </c>
      <c r="G116">
        <f>_10sept_0_30[[#This Row],[V_mag]]-40</f>
        <v>-49.57</v>
      </c>
      <c r="H116">
        <f>10^(_10sept_0_30[[#This Row],[H_mag_adj]]/20)*COS(RADIANS(_10sept_0_30[[#This Row],[H_phase]]))</f>
        <v>1.5148224464161452E-3</v>
      </c>
      <c r="I116">
        <f>10^(_10sept_0_30[[#This Row],[H_mag_adj]]/20)*SIN(RADIANS(_10sept_0_30[[#This Row],[H_phase]]))</f>
        <v>2.948791506729324E-3</v>
      </c>
      <c r="J116">
        <f>10^(_10sept_0_30[[#This Row],[V_mag_adj]]/20)*COS(RADIANS(_10sept_0_30[[#This Row],[V_phase]]))</f>
        <v>1.5177986020541636E-3</v>
      </c>
      <c r="K116">
        <f>10^(_10sept_0_30[[#This Row],[V_mag_adj]]/20)*SIN(RADIANS(_10sept_0_30[[#This Row],[V_phase]]))</f>
        <v>2.9558541240431936E-3</v>
      </c>
    </row>
    <row r="117" spans="1:11" x14ac:dyDescent="0.25">
      <c r="A117">
        <v>-66</v>
      </c>
      <c r="B117">
        <v>-9.19</v>
      </c>
      <c r="C117">
        <v>75.05</v>
      </c>
      <c r="D117">
        <v>-9.19</v>
      </c>
      <c r="E117">
        <v>75.55</v>
      </c>
      <c r="F117">
        <f>_10sept_0_30[[#This Row],[H_mag]]-40</f>
        <v>-49.19</v>
      </c>
      <c r="G117">
        <f>_10sept_0_30[[#This Row],[V_mag]]-40</f>
        <v>-49.19</v>
      </c>
      <c r="H117">
        <f>10^(_10sept_0_30[[#This Row],[H_mag_adj]]/20)*COS(RADIANS(_10sept_0_30[[#This Row],[H_phase]]))</f>
        <v>8.9552833934200364E-4</v>
      </c>
      <c r="I117">
        <f>10^(_10sept_0_30[[#This Row],[H_mag_adj]]/20)*SIN(RADIANS(_10sept_0_30[[#This Row],[H_phase]]))</f>
        <v>3.3538617140772701E-3</v>
      </c>
      <c r="J117">
        <f>10^(_10sept_0_30[[#This Row],[V_mag_adj]]/20)*COS(RADIANS(_10sept_0_30[[#This Row],[V_phase]]))</f>
        <v>8.6622664706236137E-4</v>
      </c>
      <c r="K117">
        <f>10^(_10sept_0_30[[#This Row],[V_mag_adj]]/20)*SIN(RADIANS(_10sept_0_30[[#This Row],[V_phase]]))</f>
        <v>3.3615488691430724E-3</v>
      </c>
    </row>
    <row r="118" spans="1:11" x14ac:dyDescent="0.25">
      <c r="A118">
        <v>-65</v>
      </c>
      <c r="B118">
        <v>-8.74</v>
      </c>
      <c r="C118">
        <v>87.47</v>
      </c>
      <c r="D118">
        <v>-8.7799999999999994</v>
      </c>
      <c r="E118">
        <v>87.24</v>
      </c>
      <c r="F118">
        <f>_10sept_0_30[[#This Row],[H_mag]]-40</f>
        <v>-48.74</v>
      </c>
      <c r="G118">
        <f>_10sept_0_30[[#This Row],[V_mag]]-40</f>
        <v>-48.78</v>
      </c>
      <c r="H118">
        <f>10^(_10sept_0_30[[#This Row],[H_mag_adj]]/20)*COS(RADIANS(_10sept_0_30[[#This Row],[H_phase]]))</f>
        <v>1.6138261430484764E-4</v>
      </c>
      <c r="I118">
        <f>10^(_10sept_0_30[[#This Row],[H_mag_adj]]/20)*SIN(RADIANS(_10sept_0_30[[#This Row],[H_phase]]))</f>
        <v>3.652384264732357E-3</v>
      </c>
      <c r="J118">
        <f>10^(_10sept_0_30[[#This Row],[V_mag_adj]]/20)*COS(RADIANS(_10sept_0_30[[#This Row],[V_phase]]))</f>
        <v>1.7523404118775722E-4</v>
      </c>
      <c r="K118">
        <f>10^(_10sept_0_30[[#This Row],[V_mag_adj]]/20)*SIN(RADIANS(_10sept_0_30[[#This Row],[V_phase]]))</f>
        <v>3.6349289377862162E-3</v>
      </c>
    </row>
    <row r="119" spans="1:11" x14ac:dyDescent="0.25">
      <c r="A119">
        <v>-64</v>
      </c>
      <c r="B119">
        <v>-8.2899999999999991</v>
      </c>
      <c r="C119">
        <v>99.3</v>
      </c>
      <c r="D119">
        <v>-8.33</v>
      </c>
      <c r="E119">
        <v>99.05</v>
      </c>
      <c r="F119">
        <f>_10sept_0_30[[#This Row],[H_mag]]-40</f>
        <v>-48.29</v>
      </c>
      <c r="G119">
        <f>_10sept_0_30[[#This Row],[V_mag]]-40</f>
        <v>-48.33</v>
      </c>
      <c r="H119">
        <f>10^(_10sept_0_30[[#This Row],[H_mag_adj]]/20)*COS(RADIANS(_10sept_0_30[[#This Row],[H_phase]]))</f>
        <v>-6.2223097309888607E-4</v>
      </c>
      <c r="I119">
        <f>10^(_10sept_0_30[[#This Row],[H_mag_adj]]/20)*SIN(RADIANS(_10sept_0_30[[#This Row],[H_phase]]))</f>
        <v>3.799738078812267E-3</v>
      </c>
      <c r="J119">
        <f>10^(_10sept_0_30[[#This Row],[V_mag_adj]]/20)*COS(RADIANS(_10sept_0_30[[#This Row],[V_phase]]))</f>
        <v>-6.0286292862444905E-4</v>
      </c>
      <c r="K119">
        <f>10^(_10sept_0_30[[#This Row],[V_mag_adj]]/20)*SIN(RADIANS(_10sept_0_30[[#This Row],[V_phase]]))</f>
        <v>3.7849463755420614E-3</v>
      </c>
    </row>
    <row r="120" spans="1:11" x14ac:dyDescent="0.25">
      <c r="A120">
        <v>-63</v>
      </c>
      <c r="B120">
        <v>-7.89</v>
      </c>
      <c r="C120">
        <v>110.37</v>
      </c>
      <c r="D120">
        <v>-7.91</v>
      </c>
      <c r="E120">
        <v>110.6</v>
      </c>
      <c r="F120">
        <f>_10sept_0_30[[#This Row],[H_mag]]-40</f>
        <v>-47.89</v>
      </c>
      <c r="G120">
        <f>_10sept_0_30[[#This Row],[V_mag]]-40</f>
        <v>-47.91</v>
      </c>
      <c r="H120">
        <f>10^(_10sept_0_30[[#This Row],[H_mag_adj]]/20)*COS(RADIANS(_10sept_0_30[[#This Row],[H_phase]]))</f>
        <v>-1.4033972372623138E-3</v>
      </c>
      <c r="I120">
        <f>10^(_10sept_0_30[[#This Row],[H_mag_adj]]/20)*SIN(RADIANS(_10sept_0_30[[#This Row],[H_phase]]))</f>
        <v>3.7796777312291254E-3</v>
      </c>
      <c r="J120">
        <f>10^(_10sept_0_30[[#This Row],[V_mag_adj]]/20)*COS(RADIANS(_10sept_0_30[[#This Row],[V_phase]]))</f>
        <v>-1.4152958940339437E-3</v>
      </c>
      <c r="K120">
        <f>10^(_10sept_0_30[[#This Row],[V_mag_adj]]/20)*SIN(RADIANS(_10sept_0_30[[#This Row],[V_phase]]))</f>
        <v>3.7653337048343181E-3</v>
      </c>
    </row>
    <row r="121" spans="1:11" x14ac:dyDescent="0.25">
      <c r="A121">
        <v>-62</v>
      </c>
      <c r="B121">
        <v>-7.49</v>
      </c>
      <c r="C121">
        <v>121.31</v>
      </c>
      <c r="D121">
        <v>-7.51</v>
      </c>
      <c r="E121">
        <v>121.44</v>
      </c>
      <c r="F121">
        <f>_10sept_0_30[[#This Row],[H_mag]]-40</f>
        <v>-47.49</v>
      </c>
      <c r="G121">
        <f>_10sept_0_30[[#This Row],[V_mag]]-40</f>
        <v>-47.51</v>
      </c>
      <c r="H121">
        <f>10^(_10sept_0_30[[#This Row],[H_mag_adj]]/20)*COS(RADIANS(_10sept_0_30[[#This Row],[H_phase]]))</f>
        <v>-2.1939471987248594E-3</v>
      </c>
      <c r="I121">
        <f>10^(_10sept_0_30[[#This Row],[H_mag_adj]]/20)*SIN(RADIANS(_10sept_0_30[[#This Row],[H_phase]]))</f>
        <v>3.6069909015255643E-3</v>
      </c>
      <c r="J121">
        <f>10^(_10sept_0_30[[#This Row],[V_mag_adj]]/20)*COS(RADIANS(_10sept_0_30[[#This Row],[V_phase]]))</f>
        <v>-2.1970607989860048E-3</v>
      </c>
      <c r="K121">
        <f>10^(_10sept_0_30[[#This Row],[V_mag_adj]]/20)*SIN(RADIANS(_10sept_0_30[[#This Row],[V_phase]]))</f>
        <v>3.5937193344028192E-3</v>
      </c>
    </row>
    <row r="122" spans="1:11" x14ac:dyDescent="0.25">
      <c r="A122">
        <v>-61</v>
      </c>
      <c r="B122">
        <v>-7.13</v>
      </c>
      <c r="C122">
        <v>132.6</v>
      </c>
      <c r="D122">
        <v>-7.2</v>
      </c>
      <c r="E122">
        <v>132.5</v>
      </c>
      <c r="F122">
        <f>_10sept_0_30[[#This Row],[H_mag]]-40</f>
        <v>-47.13</v>
      </c>
      <c r="G122">
        <f>_10sept_0_30[[#This Row],[V_mag]]-40</f>
        <v>-47.2</v>
      </c>
      <c r="H122">
        <f>10^(_10sept_0_30[[#This Row],[H_mag_adj]]/20)*COS(RADIANS(_10sept_0_30[[#This Row],[H_phase]]))</f>
        <v>-2.9785788139834618E-3</v>
      </c>
      <c r="I122">
        <f>10^(_10sept_0_30[[#This Row],[H_mag_adj]]/20)*SIN(RADIANS(_10sept_0_30[[#This Row],[H_phase]]))</f>
        <v>3.239180125950843E-3</v>
      </c>
      <c r="J122">
        <f>10^(_10sept_0_30[[#This Row],[V_mag_adj]]/20)*COS(RADIANS(_10sept_0_30[[#This Row],[V_phase]]))</f>
        <v>-2.94905821730656E-3</v>
      </c>
      <c r="K122">
        <f>10^(_10sept_0_30[[#This Row],[V_mag_adj]]/20)*SIN(RADIANS(_10sept_0_30[[#This Row],[V_phase]]))</f>
        <v>3.2183323026948401E-3</v>
      </c>
    </row>
    <row r="123" spans="1:11" x14ac:dyDescent="0.25">
      <c r="A123">
        <v>-60</v>
      </c>
      <c r="B123">
        <v>-6.89</v>
      </c>
      <c r="C123">
        <v>142.52000000000001</v>
      </c>
      <c r="D123">
        <v>-6.95</v>
      </c>
      <c r="E123">
        <v>143.21</v>
      </c>
      <c r="F123">
        <f>_10sept_0_30[[#This Row],[H_mag]]-40</f>
        <v>-46.89</v>
      </c>
      <c r="G123">
        <f>_10sept_0_30[[#This Row],[V_mag]]-40</f>
        <v>-46.95</v>
      </c>
      <c r="H123">
        <f>10^(_10sept_0_30[[#This Row],[H_mag_adj]]/20)*COS(RADIANS(_10sept_0_30[[#This Row],[H_phase]]))</f>
        <v>-3.5899048460830986E-3</v>
      </c>
      <c r="I123">
        <f>10^(_10sept_0_30[[#This Row],[H_mag_adj]]/20)*SIN(RADIANS(_10sept_0_30[[#This Row],[H_phase]]))</f>
        <v>2.7526404711323642E-3</v>
      </c>
      <c r="J123">
        <f>10^(_10sept_0_30[[#This Row],[V_mag_adj]]/20)*COS(RADIANS(_10sept_0_30[[#This Row],[V_phase]]))</f>
        <v>-3.5978540174943173E-3</v>
      </c>
      <c r="K123">
        <f>10^(_10sept_0_30[[#This Row],[V_mag_adj]]/20)*SIN(RADIANS(_10sept_0_30[[#This Row],[V_phase]]))</f>
        <v>2.6905594410114009E-3</v>
      </c>
    </row>
    <row r="124" spans="1:11" x14ac:dyDescent="0.25">
      <c r="A124">
        <v>-59</v>
      </c>
      <c r="B124">
        <v>-6.68</v>
      </c>
      <c r="C124">
        <v>153.78</v>
      </c>
      <c r="D124">
        <v>-6.72</v>
      </c>
      <c r="E124">
        <v>153.59</v>
      </c>
      <c r="F124">
        <f>_10sept_0_30[[#This Row],[H_mag]]-40</f>
        <v>-46.68</v>
      </c>
      <c r="G124">
        <f>_10sept_0_30[[#This Row],[V_mag]]-40</f>
        <v>-46.72</v>
      </c>
      <c r="H124">
        <f>10^(_10sept_0_30[[#This Row],[H_mag_adj]]/20)*COS(RADIANS(_10sept_0_30[[#This Row],[H_phase]]))</f>
        <v>-4.1576017835665653E-3</v>
      </c>
      <c r="I124">
        <f>10^(_10sept_0_30[[#This Row],[H_mag_adj]]/20)*SIN(RADIANS(_10sept_0_30[[#This Row],[H_phase]]))</f>
        <v>2.0475966767382219E-3</v>
      </c>
      <c r="J124">
        <f>10^(_10sept_0_30[[#This Row],[V_mag_adj]]/20)*COS(RADIANS(_10sept_0_30[[#This Row],[V_phase]]))</f>
        <v>-4.131717705970591E-3</v>
      </c>
      <c r="K124">
        <f>10^(_10sept_0_30[[#This Row],[V_mag_adj]]/20)*SIN(RADIANS(_10sept_0_30[[#This Row],[V_phase]]))</f>
        <v>2.0519013762840079E-3</v>
      </c>
    </row>
    <row r="125" spans="1:11" x14ac:dyDescent="0.25">
      <c r="A125">
        <v>-58</v>
      </c>
      <c r="B125">
        <v>-6.47</v>
      </c>
      <c r="C125">
        <v>164.5</v>
      </c>
      <c r="D125">
        <v>-6.49</v>
      </c>
      <c r="E125">
        <v>164.63</v>
      </c>
      <c r="F125">
        <f>_10sept_0_30[[#This Row],[H_mag]]-40</f>
        <v>-46.47</v>
      </c>
      <c r="G125">
        <f>_10sept_0_30[[#This Row],[V_mag]]-40</f>
        <v>-46.49</v>
      </c>
      <c r="H125">
        <f>10^(_10sept_0_30[[#This Row],[H_mag_adj]]/20)*COS(RADIANS(_10sept_0_30[[#This Row],[H_phase]]))</f>
        <v>-4.5752045597819875E-3</v>
      </c>
      <c r="I125">
        <f>10^(_10sept_0_30[[#This Row],[H_mag_adj]]/20)*SIN(RADIANS(_10sept_0_30[[#This Row],[H_phase]]))</f>
        <v>1.2688165185220342E-3</v>
      </c>
      <c r="J125">
        <f>10^(_10sept_0_30[[#This Row],[V_mag_adj]]/20)*COS(RADIANS(_10sept_0_30[[#This Row],[V_phase]]))</f>
        <v>-4.5675423614484666E-3</v>
      </c>
      <c r="K125">
        <f>10^(_10sept_0_30[[#This Row],[V_mag_adj]]/20)*SIN(RADIANS(_10sept_0_30[[#This Row],[V_phase]]))</f>
        <v>1.2555381372946837E-3</v>
      </c>
    </row>
    <row r="126" spans="1:11" x14ac:dyDescent="0.25">
      <c r="A126">
        <v>-57</v>
      </c>
      <c r="B126">
        <v>-6.23</v>
      </c>
      <c r="C126">
        <v>176.08</v>
      </c>
      <c r="D126">
        <v>-6.25</v>
      </c>
      <c r="E126">
        <v>176.08</v>
      </c>
      <c r="F126">
        <f>_10sept_0_30[[#This Row],[H_mag]]-40</f>
        <v>-46.230000000000004</v>
      </c>
      <c r="G126">
        <f>_10sept_0_30[[#This Row],[V_mag]]-40</f>
        <v>-46.25</v>
      </c>
      <c r="H126">
        <f>10^(_10sept_0_30[[#This Row],[H_mag_adj]]/20)*COS(RADIANS(_10sept_0_30[[#This Row],[H_phase]]))</f>
        <v>-4.8694820285790979E-3</v>
      </c>
      <c r="I126">
        <f>10^(_10sept_0_30[[#This Row],[H_mag_adj]]/20)*SIN(RADIANS(_10sept_0_30[[#This Row],[H_phase]]))</f>
        <v>3.3367569125131657E-4</v>
      </c>
      <c r="J126">
        <f>10^(_10sept_0_30[[#This Row],[V_mag_adj]]/20)*COS(RADIANS(_10sept_0_30[[#This Row],[V_phase]]))</f>
        <v>-4.858282530696147E-3</v>
      </c>
      <c r="K126">
        <f>10^(_10sept_0_30[[#This Row],[V_mag_adj]]/20)*SIN(RADIANS(_10sept_0_30[[#This Row],[V_phase]]))</f>
        <v>3.329082584574735E-4</v>
      </c>
    </row>
    <row r="127" spans="1:11" x14ac:dyDescent="0.25">
      <c r="A127">
        <v>-56</v>
      </c>
      <c r="B127">
        <v>-5.99</v>
      </c>
      <c r="C127">
        <v>-173.3</v>
      </c>
      <c r="D127">
        <v>-6.01</v>
      </c>
      <c r="E127">
        <v>-173.16</v>
      </c>
      <c r="F127">
        <f>_10sept_0_30[[#This Row],[H_mag]]-40</f>
        <v>-45.99</v>
      </c>
      <c r="G127">
        <f>_10sept_0_30[[#This Row],[V_mag]]-40</f>
        <v>-46.01</v>
      </c>
      <c r="H127">
        <f>10^(_10sept_0_30[[#This Row],[H_mag_adj]]/20)*COS(RADIANS(_10sept_0_30[[#This Row],[H_phase]]))</f>
        <v>-4.9833785287729266E-3</v>
      </c>
      <c r="I127">
        <f>10^(_10sept_0_30[[#This Row],[H_mag_adj]]/20)*SIN(RADIANS(_10sept_0_30[[#This Row],[H_phase]]))</f>
        <v>-5.8541243286549356E-4</v>
      </c>
      <c r="J127">
        <f>10^(_10sept_0_30[[#This Row],[V_mag_adj]]/20)*COS(RADIANS(_10sept_0_30[[#This Row],[V_phase]]))</f>
        <v>-4.970475092699489E-3</v>
      </c>
      <c r="K127">
        <f>10^(_10sept_0_30[[#This Row],[V_mag_adj]]/20)*SIN(RADIANS(_10sept_0_30[[#This Row],[V_phase]]))</f>
        <v>-5.9621295119706267E-4</v>
      </c>
    </row>
    <row r="128" spans="1:11" x14ac:dyDescent="0.25">
      <c r="A128">
        <v>-55</v>
      </c>
      <c r="B128">
        <v>-5.73</v>
      </c>
      <c r="C128">
        <v>-162.61000000000001</v>
      </c>
      <c r="D128">
        <v>-5.74</v>
      </c>
      <c r="E128">
        <v>-162.75</v>
      </c>
      <c r="F128">
        <f>_10sept_0_30[[#This Row],[H_mag]]-40</f>
        <v>-45.730000000000004</v>
      </c>
      <c r="G128">
        <f>_10sept_0_30[[#This Row],[V_mag]]-40</f>
        <v>-45.74</v>
      </c>
      <c r="H128">
        <f>10^(_10sept_0_30[[#This Row],[H_mag_adj]]/20)*COS(RADIANS(_10sept_0_30[[#This Row],[H_phase]]))</f>
        <v>-4.9337996922787604E-3</v>
      </c>
      <c r="I128">
        <f>10^(_10sept_0_30[[#This Row],[H_mag_adj]]/20)*SIN(RADIANS(_10sept_0_30[[#This Row],[H_phase]]))</f>
        <v>-1.5452134749293018E-3</v>
      </c>
      <c r="J128">
        <f>10^(_10sept_0_30[[#This Row],[V_mag_adj]]/20)*COS(RADIANS(_10sept_0_30[[#This Row],[V_phase]]))</f>
        <v>-4.9318793229899526E-3</v>
      </c>
      <c r="K128">
        <f>10^(_10sept_0_30[[#This Row],[V_mag_adj]]/20)*SIN(RADIANS(_10sept_0_30[[#This Row],[V_phase]]))</f>
        <v>-1.5313892348710601E-3</v>
      </c>
    </row>
    <row r="129" spans="1:11" x14ac:dyDescent="0.25">
      <c r="A129">
        <v>-54</v>
      </c>
      <c r="B129">
        <v>-5.44</v>
      </c>
      <c r="C129">
        <v>-152.35</v>
      </c>
      <c r="D129">
        <v>-5.45</v>
      </c>
      <c r="E129">
        <v>-152.09</v>
      </c>
      <c r="F129">
        <f>_10sept_0_30[[#This Row],[H_mag]]-40</f>
        <v>-45.44</v>
      </c>
      <c r="G129">
        <f>_10sept_0_30[[#This Row],[V_mag]]-40</f>
        <v>-45.45</v>
      </c>
      <c r="H129">
        <f>10^(_10sept_0_30[[#This Row],[H_mag_adj]]/20)*COS(RADIANS(_10sept_0_30[[#This Row],[H_phase]]))</f>
        <v>-4.7351654279802731E-3</v>
      </c>
      <c r="I129">
        <f>10^(_10sept_0_30[[#This Row],[H_mag_adj]]/20)*SIN(RADIANS(_10sept_0_30[[#This Row],[H_phase]]))</f>
        <v>-2.4807486376918269E-3</v>
      </c>
      <c r="J129">
        <f>10^(_10sept_0_30[[#This Row],[V_mag_adj]]/20)*COS(RADIANS(_10sept_0_30[[#This Row],[V_phase]]))</f>
        <v>-4.7184240182040239E-3</v>
      </c>
      <c r="K129">
        <f>10^(_10sept_0_30[[#This Row],[V_mag_adj]]/20)*SIN(RADIANS(_10sept_0_30[[#This Row],[V_phase]]))</f>
        <v>-2.4993314024903662E-3</v>
      </c>
    </row>
    <row r="130" spans="1:11" x14ac:dyDescent="0.25">
      <c r="A130">
        <v>-53</v>
      </c>
      <c r="B130">
        <v>-5.12</v>
      </c>
      <c r="C130">
        <v>-141.19</v>
      </c>
      <c r="D130">
        <v>-5.14</v>
      </c>
      <c r="E130">
        <v>-141.49</v>
      </c>
      <c r="F130">
        <f>_10sept_0_30[[#This Row],[H_mag]]-40</f>
        <v>-45.12</v>
      </c>
      <c r="G130">
        <f>_10sept_0_30[[#This Row],[V_mag]]-40</f>
        <v>-45.14</v>
      </c>
      <c r="H130">
        <f>10^(_10sept_0_30[[#This Row],[H_mag_adj]]/20)*COS(RADIANS(_10sept_0_30[[#This Row],[H_phase]]))</f>
        <v>-4.3218021232248457E-3</v>
      </c>
      <c r="I130">
        <f>10^(_10sept_0_30[[#This Row],[H_mag_adj]]/20)*SIN(RADIANS(_10sept_0_30[[#This Row],[H_phase]]))</f>
        <v>-3.4760602059078776E-3</v>
      </c>
      <c r="J130">
        <f>10^(_10sept_0_30[[#This Row],[V_mag_adj]]/20)*COS(RADIANS(_10sept_0_30[[#This Row],[V_phase]]))</f>
        <v>-4.3299618136958514E-3</v>
      </c>
      <c r="K130">
        <f>10^(_10sept_0_30[[#This Row],[V_mag_adj]]/20)*SIN(RADIANS(_10sept_0_30[[#This Row],[V_phase]]))</f>
        <v>-3.4454411950927901E-3</v>
      </c>
    </row>
    <row r="131" spans="1:11" x14ac:dyDescent="0.25">
      <c r="A131">
        <v>-52</v>
      </c>
      <c r="B131">
        <v>-4.83</v>
      </c>
      <c r="C131">
        <v>-131.52000000000001</v>
      </c>
      <c r="D131">
        <v>-4.8499999999999996</v>
      </c>
      <c r="E131">
        <v>-131.65</v>
      </c>
      <c r="F131">
        <f>_10sept_0_30[[#This Row],[H_mag]]-40</f>
        <v>-44.83</v>
      </c>
      <c r="G131">
        <f>_10sept_0_30[[#This Row],[V_mag]]-40</f>
        <v>-44.85</v>
      </c>
      <c r="H131">
        <f>10^(_10sept_0_30[[#This Row],[H_mag_adj]]/20)*COS(RADIANS(_10sept_0_30[[#This Row],[H_phase]]))</f>
        <v>-3.8013325214472167E-3</v>
      </c>
      <c r="I131">
        <f>10^(_10sept_0_30[[#This Row],[H_mag_adj]]/20)*SIN(RADIANS(_10sept_0_30[[#This Row],[H_phase]]))</f>
        <v>-4.2936038649351487E-3</v>
      </c>
      <c r="J131">
        <f>10^(_10sept_0_30[[#This Row],[V_mag_adj]]/20)*COS(RADIANS(_10sept_0_30[[#This Row],[V_phase]]))</f>
        <v>-3.8022994011828932E-3</v>
      </c>
      <c r="K131">
        <f>10^(_10sept_0_30[[#This Row],[V_mag_adj]]/20)*SIN(RADIANS(_10sept_0_30[[#This Row],[V_phase]]))</f>
        <v>-4.2751127180049864E-3</v>
      </c>
    </row>
    <row r="132" spans="1:11" x14ac:dyDescent="0.25">
      <c r="A132">
        <v>-51</v>
      </c>
      <c r="B132">
        <v>-4.54</v>
      </c>
      <c r="C132">
        <v>-122.14</v>
      </c>
      <c r="D132">
        <v>-4.57</v>
      </c>
      <c r="E132">
        <v>-122.54</v>
      </c>
      <c r="F132">
        <f>_10sept_0_30[[#This Row],[H_mag]]-40</f>
        <v>-44.54</v>
      </c>
      <c r="G132">
        <f>_10sept_0_30[[#This Row],[V_mag]]-40</f>
        <v>-44.57</v>
      </c>
      <c r="H132">
        <f>10^(_10sept_0_30[[#This Row],[H_mag_adj]]/20)*COS(RADIANS(_10sept_0_30[[#This Row],[H_phase]]))</f>
        <v>-3.1543025604936019E-3</v>
      </c>
      <c r="I132">
        <f>10^(_10sept_0_30[[#This Row],[H_mag_adj]]/20)*SIN(RADIANS(_10sept_0_30[[#This Row],[H_phase]]))</f>
        <v>-5.0205995070004613E-3</v>
      </c>
      <c r="J132">
        <f>10^(_10sept_0_30[[#This Row],[V_mag_adj]]/20)*COS(RADIANS(_10sept_0_30[[#This Row],[V_phase]]))</f>
        <v>-3.1782794369738096E-3</v>
      </c>
      <c r="K132">
        <f>10^(_10sept_0_30[[#This Row],[V_mag_adj]]/20)*SIN(RADIANS(_10sept_0_30[[#This Row],[V_phase]]))</f>
        <v>-4.9812218750390951E-3</v>
      </c>
    </row>
    <row r="133" spans="1:11" x14ac:dyDescent="0.25">
      <c r="A133">
        <v>-50</v>
      </c>
      <c r="B133">
        <v>-4.3099999999999996</v>
      </c>
      <c r="C133">
        <v>-113.36</v>
      </c>
      <c r="D133">
        <v>-4.34</v>
      </c>
      <c r="E133">
        <v>-113.4</v>
      </c>
      <c r="F133">
        <f>_10sept_0_30[[#This Row],[H_mag]]-40</f>
        <v>-44.31</v>
      </c>
      <c r="G133">
        <f>_10sept_0_30[[#This Row],[V_mag]]-40</f>
        <v>-44.34</v>
      </c>
      <c r="H133">
        <f>10^(_10sept_0_30[[#This Row],[H_mag_adj]]/20)*COS(RADIANS(_10sept_0_30[[#This Row],[H_phase]]))</f>
        <v>-2.4140760463669812E-3</v>
      </c>
      <c r="I133">
        <f>10^(_10sept_0_30[[#This Row],[H_mag_adj]]/20)*SIN(RADIANS(_10sept_0_30[[#This Row],[H_phase]]))</f>
        <v>-5.5893030889919296E-3</v>
      </c>
      <c r="J133">
        <f>10^(_10sept_0_30[[#This Row],[V_mag_adj]]/20)*COS(RADIANS(_10sept_0_30[[#This Row],[V_phase]]))</f>
        <v>-2.4096405346756382E-3</v>
      </c>
      <c r="K133">
        <f>10^(_10sept_0_30[[#This Row],[V_mag_adj]]/20)*SIN(RADIANS(_10sept_0_30[[#This Row],[V_phase]]))</f>
        <v>-5.5683507305037102E-3</v>
      </c>
    </row>
    <row r="134" spans="1:11" x14ac:dyDescent="0.25">
      <c r="A134">
        <v>-49</v>
      </c>
      <c r="B134">
        <v>-4.1100000000000003</v>
      </c>
      <c r="C134">
        <v>-104.42</v>
      </c>
      <c r="D134">
        <v>-4.12</v>
      </c>
      <c r="E134">
        <v>-104.29</v>
      </c>
      <c r="F134">
        <f>_10sept_0_30[[#This Row],[H_mag]]-40</f>
        <v>-44.11</v>
      </c>
      <c r="G134">
        <f>_10sept_0_30[[#This Row],[V_mag]]-40</f>
        <v>-44.12</v>
      </c>
      <c r="H134">
        <f>10^(_10sept_0_30[[#This Row],[H_mag_adj]]/20)*COS(RADIANS(_10sept_0_30[[#This Row],[H_phase]]))</f>
        <v>-1.5514869631669708E-3</v>
      </c>
      <c r="I134">
        <f>10^(_10sept_0_30[[#This Row],[H_mag_adj]]/20)*SIN(RADIANS(_10sept_0_30[[#This Row],[H_phase]]))</f>
        <v>-6.0338979774427559E-3</v>
      </c>
      <c r="J134">
        <f>10^(_10sept_0_30[[#This Row],[V_mag_adj]]/20)*COS(RADIANS(_10sept_0_30[[#This Row],[V_phase]]))</f>
        <v>-1.5360230708412021E-3</v>
      </c>
      <c r="K134">
        <f>10^(_10sept_0_30[[#This Row],[V_mag_adj]]/20)*SIN(RADIANS(_10sept_0_30[[#This Row],[V_phase]]))</f>
        <v>-6.0304558383264262E-3</v>
      </c>
    </row>
    <row r="135" spans="1:11" x14ac:dyDescent="0.25">
      <c r="A135">
        <v>-48</v>
      </c>
      <c r="B135">
        <v>-4</v>
      </c>
      <c r="C135">
        <v>-96.01</v>
      </c>
      <c r="D135">
        <v>-4.0199999999999996</v>
      </c>
      <c r="E135">
        <v>-96.31</v>
      </c>
      <c r="F135">
        <f>_10sept_0_30[[#This Row],[H_mag]]-40</f>
        <v>-44</v>
      </c>
      <c r="G135">
        <f>_10sept_0_30[[#This Row],[V_mag]]-40</f>
        <v>-44.019999999999996</v>
      </c>
      <c r="H135">
        <f>10^(_10sept_0_30[[#This Row],[H_mag_adj]]/20)*COS(RADIANS(_10sept_0_30[[#This Row],[H_phase]]))</f>
        <v>-6.6062520167493941E-4</v>
      </c>
      <c r="I135">
        <f>10^(_10sept_0_30[[#This Row],[H_mag_adj]]/20)*SIN(RADIANS(_10sept_0_30[[#This Row],[H_phase]]))</f>
        <v>-6.2748937360135098E-3</v>
      </c>
      <c r="J135">
        <f>10^(_10sept_0_30[[#This Row],[V_mag_adj]]/20)*COS(RADIANS(_10sept_0_30[[#This Row],[V_phase]]))</f>
        <v>-6.918763229909439E-4</v>
      </c>
      <c r="K135">
        <f>10^(_10sept_0_30[[#This Row],[V_mag_adj]]/20)*SIN(RADIANS(_10sept_0_30[[#This Row],[V_phase]]))</f>
        <v>-6.2569250098773394E-3</v>
      </c>
    </row>
    <row r="136" spans="1:11" x14ac:dyDescent="0.25">
      <c r="A136">
        <v>-47</v>
      </c>
      <c r="B136">
        <v>-3.91</v>
      </c>
      <c r="C136">
        <v>-86.96</v>
      </c>
      <c r="D136">
        <v>-3.95</v>
      </c>
      <c r="E136">
        <v>-87.67</v>
      </c>
      <c r="F136">
        <f>_10sept_0_30[[#This Row],[H_mag]]-40</f>
        <v>-43.91</v>
      </c>
      <c r="G136">
        <f>_10sept_0_30[[#This Row],[V_mag]]-40</f>
        <v>-43.95</v>
      </c>
      <c r="H136">
        <f>10^(_10sept_0_30[[#This Row],[H_mag_adj]]/20)*COS(RADIANS(_10sept_0_30[[#This Row],[H_phase]]))</f>
        <v>3.381015521751667E-4</v>
      </c>
      <c r="I136">
        <f>10^(_10sept_0_30[[#This Row],[H_mag_adj]]/20)*SIN(RADIANS(_10sept_0_30[[#This Row],[H_phase]]))</f>
        <v>-6.3663192079048293E-3</v>
      </c>
      <c r="J136">
        <f>10^(_10sept_0_30[[#This Row],[V_mag_adj]]/20)*COS(RADIANS(_10sept_0_30[[#This Row],[V_phase]]))</f>
        <v>2.5799636109342011E-4</v>
      </c>
      <c r="K136">
        <f>10^(_10sept_0_30[[#This Row],[V_mag_adj]]/20)*SIN(RADIANS(_10sept_0_30[[#This Row],[V_phase]]))</f>
        <v>-6.3407524246108498E-3</v>
      </c>
    </row>
    <row r="137" spans="1:11" x14ac:dyDescent="0.25">
      <c r="A137">
        <v>-46</v>
      </c>
      <c r="B137">
        <v>-3.84</v>
      </c>
      <c r="C137">
        <v>-77.98</v>
      </c>
      <c r="D137">
        <v>-3.87</v>
      </c>
      <c r="E137">
        <v>-78.099999999999994</v>
      </c>
      <c r="F137">
        <f>_10sept_0_30[[#This Row],[H_mag]]-40</f>
        <v>-43.84</v>
      </c>
      <c r="G137">
        <f>_10sept_0_30[[#This Row],[V_mag]]-40</f>
        <v>-43.87</v>
      </c>
      <c r="H137">
        <f>10^(_10sept_0_30[[#This Row],[H_mag_adj]]/20)*COS(RADIANS(_10sept_0_30[[#This Row],[H_phase]]))</f>
        <v>1.3384171979001914E-3</v>
      </c>
      <c r="I137">
        <f>10^(_10sept_0_30[[#This Row],[H_mag_adj]]/20)*SIN(RADIANS(_10sept_0_30[[#This Row],[H_phase]]))</f>
        <v>-6.2859676743824465E-3</v>
      </c>
      <c r="J137">
        <f>10^(_10sept_0_30[[#This Row],[V_mag_adj]]/20)*COS(RADIANS(_10sept_0_30[[#This Row],[V_phase]]))</f>
        <v>1.3206796198803425E-3</v>
      </c>
      <c r="K137">
        <f>10^(_10sept_0_30[[#This Row],[V_mag_adj]]/20)*SIN(RADIANS(_10sept_0_30[[#This Row],[V_phase]]))</f>
        <v>-6.2670739296974455E-3</v>
      </c>
    </row>
    <row r="138" spans="1:11" x14ac:dyDescent="0.25">
      <c r="A138">
        <v>-45</v>
      </c>
      <c r="B138">
        <v>-3.72</v>
      </c>
      <c r="C138">
        <v>-68.84</v>
      </c>
      <c r="D138">
        <v>-3.74</v>
      </c>
      <c r="E138">
        <v>-68.66</v>
      </c>
      <c r="F138">
        <f>_10sept_0_30[[#This Row],[H_mag]]-40</f>
        <v>-43.72</v>
      </c>
      <c r="G138">
        <f>_10sept_0_30[[#This Row],[V_mag]]-40</f>
        <v>-43.74</v>
      </c>
      <c r="H138">
        <f>10^(_10sept_0_30[[#This Row],[H_mag_adj]]/20)*COS(RADIANS(_10sept_0_30[[#This Row],[H_phase]]))</f>
        <v>2.3522064544715554E-3</v>
      </c>
      <c r="I138">
        <f>10^(_10sept_0_30[[#This Row],[H_mag_adj]]/20)*SIN(RADIANS(_10sept_0_30[[#This Row],[H_phase]]))</f>
        <v>-6.0769302439779268E-3</v>
      </c>
      <c r="J138">
        <f>10^(_10sept_0_30[[#This Row],[V_mag_adj]]/20)*COS(RADIANS(_10sept_0_30[[#This Row],[V_phase]]))</f>
        <v>2.3658322482300147E-3</v>
      </c>
      <c r="K138">
        <f>10^(_10sept_0_30[[#This Row],[V_mag_adj]]/20)*SIN(RADIANS(_10sept_0_30[[#This Row],[V_phase]]))</f>
        <v>-6.0555511061995944E-3</v>
      </c>
    </row>
    <row r="139" spans="1:11" x14ac:dyDescent="0.25">
      <c r="A139">
        <v>-44</v>
      </c>
      <c r="B139">
        <v>-3.56</v>
      </c>
      <c r="C139">
        <v>-59.55</v>
      </c>
      <c r="D139">
        <v>-3.59</v>
      </c>
      <c r="E139">
        <v>-59.7</v>
      </c>
      <c r="F139">
        <f>_10sept_0_30[[#This Row],[H_mag]]-40</f>
        <v>-43.56</v>
      </c>
      <c r="G139">
        <f>_10sept_0_30[[#This Row],[V_mag]]-40</f>
        <v>-43.59</v>
      </c>
      <c r="H139">
        <f>10^(_10sept_0_30[[#This Row],[H_mag_adj]]/20)*COS(RADIANS(_10sept_0_30[[#This Row],[H_phase]]))</f>
        <v>3.3637586593398376E-3</v>
      </c>
      <c r="I139">
        <f>10^(_10sept_0_30[[#This Row],[H_mag_adj]]/20)*SIN(RADIANS(_10sept_0_30[[#This Row],[H_phase]]))</f>
        <v>-5.7219414565662582E-3</v>
      </c>
      <c r="J139">
        <f>10^(_10sept_0_30[[#This Row],[V_mag_adj]]/20)*COS(RADIANS(_10sept_0_30[[#This Row],[V_phase]]))</f>
        <v>3.3372208605849545E-3</v>
      </c>
      <c r="K139">
        <f>10^(_10sept_0_30[[#This Row],[V_mag_adj]]/20)*SIN(RADIANS(_10sept_0_30[[#This Row],[V_phase]]))</f>
        <v>-5.7109690459239762E-3</v>
      </c>
    </row>
    <row r="140" spans="1:11" x14ac:dyDescent="0.25">
      <c r="A140">
        <v>-43</v>
      </c>
      <c r="B140">
        <v>-3.34</v>
      </c>
      <c r="C140">
        <v>-50.52</v>
      </c>
      <c r="D140">
        <v>-3.35</v>
      </c>
      <c r="E140">
        <v>-50.82</v>
      </c>
      <c r="F140">
        <f>_10sept_0_30[[#This Row],[H_mag]]-40</f>
        <v>-43.34</v>
      </c>
      <c r="G140">
        <f>_10sept_0_30[[#This Row],[V_mag]]-40</f>
        <v>-43.35</v>
      </c>
      <c r="H140">
        <f>10^(_10sept_0_30[[#This Row],[H_mag_adj]]/20)*COS(RADIANS(_10sept_0_30[[#This Row],[H_phase]]))</f>
        <v>4.3283917199682066E-3</v>
      </c>
      <c r="I140">
        <f>10^(_10sept_0_30[[#This Row],[H_mag_adj]]/20)*SIN(RADIANS(_10sept_0_30[[#This Row],[H_phase]]))</f>
        <v>-5.2544949416798714E-3</v>
      </c>
      <c r="J140">
        <f>10^(_10sept_0_30[[#This Row],[V_mag_adj]]/20)*COS(RADIANS(_10sept_0_30[[#This Row],[V_phase]]))</f>
        <v>4.2958713891404782E-3</v>
      </c>
      <c r="K140">
        <f>10^(_10sept_0_30[[#This Row],[V_mag_adj]]/20)*SIN(RADIANS(_10sept_0_30[[#This Row],[V_phase]]))</f>
        <v>-5.2710142428085164E-3</v>
      </c>
    </row>
    <row r="141" spans="1:11" x14ac:dyDescent="0.25">
      <c r="A141">
        <v>-42</v>
      </c>
      <c r="B141">
        <v>-3.08</v>
      </c>
      <c r="C141">
        <v>-42.49</v>
      </c>
      <c r="D141">
        <v>-3.12</v>
      </c>
      <c r="E141">
        <v>-42.59</v>
      </c>
      <c r="F141">
        <f>_10sept_0_30[[#This Row],[H_mag]]-40</f>
        <v>-43.08</v>
      </c>
      <c r="G141">
        <f>_10sept_0_30[[#This Row],[V_mag]]-40</f>
        <v>-43.12</v>
      </c>
      <c r="H141">
        <f>10^(_10sept_0_30[[#This Row],[H_mag_adj]]/20)*COS(RADIANS(_10sept_0_30[[#This Row],[H_phase]]))</f>
        <v>5.1724979694593902E-3</v>
      </c>
      <c r="I141">
        <f>10^(_10sept_0_30[[#This Row],[H_mag_adj]]/20)*SIN(RADIANS(_10sept_0_30[[#This Row],[H_phase]]))</f>
        <v>-4.7380606078947082E-3</v>
      </c>
      <c r="J141">
        <f>10^(_10sept_0_30[[#This Row],[V_mag_adj]]/20)*COS(RADIANS(_10sept_0_30[[#This Row],[V_phase]]))</f>
        <v>5.1404931812659184E-3</v>
      </c>
      <c r="K141">
        <f>10^(_10sept_0_30[[#This Row],[V_mag_adj]]/20)*SIN(RADIANS(_10sept_0_30[[#This Row],[V_phase]]))</f>
        <v>-4.7252702423985519E-3</v>
      </c>
    </row>
    <row r="142" spans="1:11" x14ac:dyDescent="0.25">
      <c r="A142">
        <v>-41</v>
      </c>
      <c r="B142">
        <v>-2.84</v>
      </c>
      <c r="C142">
        <v>-34.93</v>
      </c>
      <c r="D142">
        <v>-2.86</v>
      </c>
      <c r="E142">
        <v>-35.17</v>
      </c>
      <c r="F142">
        <f>_10sept_0_30[[#This Row],[H_mag]]-40</f>
        <v>-42.84</v>
      </c>
      <c r="G142">
        <f>_10sept_0_30[[#This Row],[V_mag]]-40</f>
        <v>-42.86</v>
      </c>
      <c r="H142">
        <f>10^(_10sept_0_30[[#This Row],[H_mag_adj]]/20)*COS(RADIANS(_10sept_0_30[[#This Row],[H_phase]]))</f>
        <v>5.9120154501240262E-3</v>
      </c>
      <c r="I142">
        <f>10^(_10sept_0_30[[#This Row],[H_mag_adj]]/20)*SIN(RADIANS(_10sept_0_30[[#This Row],[H_phase]]))</f>
        <v>-4.1288827751398147E-3</v>
      </c>
      <c r="J142">
        <f>10^(_10sept_0_30[[#This Row],[V_mag_adj]]/20)*COS(RADIANS(_10sept_0_30[[#This Row],[V_phase]]))</f>
        <v>5.8811112494550144E-3</v>
      </c>
      <c r="K142">
        <f>10^(_10sept_0_30[[#This Row],[V_mag_adj]]/20)*SIN(RADIANS(_10sept_0_30[[#This Row],[V_phase]]))</f>
        <v>-4.1440576331164131E-3</v>
      </c>
    </row>
    <row r="143" spans="1:11" x14ac:dyDescent="0.25">
      <c r="A143">
        <v>-40</v>
      </c>
      <c r="B143">
        <v>-2.66</v>
      </c>
      <c r="C143">
        <v>-27.94</v>
      </c>
      <c r="D143">
        <v>-2.68</v>
      </c>
      <c r="E143">
        <v>-27.83</v>
      </c>
      <c r="F143">
        <f>_10sept_0_30[[#This Row],[H_mag]]-40</f>
        <v>-42.66</v>
      </c>
      <c r="G143">
        <f>_10sept_0_30[[#This Row],[V_mag]]-40</f>
        <v>-42.68</v>
      </c>
      <c r="H143">
        <f>10^(_10sept_0_30[[#This Row],[H_mag_adj]]/20)*COS(RADIANS(_10sept_0_30[[#This Row],[H_phase]]))</f>
        <v>6.5039386919825007E-3</v>
      </c>
      <c r="I143">
        <f>10^(_10sept_0_30[[#This Row],[H_mag_adj]]/20)*SIN(RADIANS(_10sept_0_30[[#This Row],[H_phase]]))</f>
        <v>-3.4494739499082035E-3</v>
      </c>
      <c r="J143">
        <f>10^(_10sept_0_30[[#This Row],[V_mag_adj]]/20)*COS(RADIANS(_10sept_0_30[[#This Row],[V_phase]]))</f>
        <v>6.4955753684694884E-3</v>
      </c>
      <c r="K143">
        <f>10^(_10sept_0_30[[#This Row],[V_mag_adj]]/20)*SIN(RADIANS(_10sept_0_30[[#This Row],[V_phase]]))</f>
        <v>-3.4290760977332083E-3</v>
      </c>
    </row>
    <row r="144" spans="1:11" x14ac:dyDescent="0.25">
      <c r="A144">
        <v>-39</v>
      </c>
      <c r="B144">
        <v>-2.54</v>
      </c>
      <c r="C144">
        <v>-21.1</v>
      </c>
      <c r="D144">
        <v>-2.56</v>
      </c>
      <c r="E144">
        <v>-21.15</v>
      </c>
      <c r="F144">
        <f>_10sept_0_30[[#This Row],[H_mag]]-40</f>
        <v>-42.54</v>
      </c>
      <c r="G144">
        <f>_10sept_0_30[[#This Row],[V_mag]]-40</f>
        <v>-42.56</v>
      </c>
      <c r="H144">
        <f>10^(_10sept_0_30[[#This Row],[H_mag_adj]]/20)*COS(RADIANS(_10sept_0_30[[#This Row],[H_phase]]))</f>
        <v>6.9640200772476922E-3</v>
      </c>
      <c r="I144">
        <f>10^(_10sept_0_30[[#This Row],[H_mag_adj]]/20)*SIN(RADIANS(_10sept_0_30[[#This Row],[H_phase]]))</f>
        <v>-2.6871917045279922E-3</v>
      </c>
      <c r="J144">
        <f>10^(_10sept_0_30[[#This Row],[V_mag_adj]]/20)*COS(RADIANS(_10sept_0_30[[#This Row],[V_phase]]))</f>
        <v>6.9456610064710968E-3</v>
      </c>
      <c r="K144">
        <f>10^(_10sept_0_30[[#This Row],[V_mag_adj]]/20)*SIN(RADIANS(_10sept_0_30[[#This Row],[V_phase]]))</f>
        <v>-2.6870735901679266E-3</v>
      </c>
    </row>
    <row r="145" spans="1:11" x14ac:dyDescent="0.25">
      <c r="A145">
        <v>-38</v>
      </c>
      <c r="B145">
        <v>-2.48</v>
      </c>
      <c r="C145">
        <v>-14.12</v>
      </c>
      <c r="D145">
        <v>-2.5099999999999998</v>
      </c>
      <c r="E145">
        <v>-13.89</v>
      </c>
      <c r="F145">
        <f>_10sept_0_30[[#This Row],[H_mag]]-40</f>
        <v>-42.48</v>
      </c>
      <c r="G145">
        <f>_10sept_0_30[[#This Row],[V_mag]]-40</f>
        <v>-42.51</v>
      </c>
      <c r="H145">
        <f>10^(_10sept_0_30[[#This Row],[H_mag_adj]]/20)*COS(RADIANS(_10sept_0_30[[#This Row],[H_phase]]))</f>
        <v>7.2891405027692086E-3</v>
      </c>
      <c r="I145">
        <f>10^(_10sept_0_30[[#This Row],[H_mag_adj]]/20)*SIN(RADIANS(_10sept_0_30[[#This Row],[H_phase]]))</f>
        <v>-1.833610703535452E-3</v>
      </c>
      <c r="J145">
        <f>10^(_10sept_0_30[[#This Row],[V_mag_adj]]/20)*COS(RADIANS(_10sept_0_30[[#This Row],[V_phase]]))</f>
        <v>7.2712847901512737E-3</v>
      </c>
      <c r="K145">
        <f>10^(_10sept_0_30[[#This Row],[V_mag_adj]]/20)*SIN(RADIANS(_10sept_0_30[[#This Row],[V_phase]]))</f>
        <v>-1.7981143188801551E-3</v>
      </c>
    </row>
    <row r="146" spans="1:11" x14ac:dyDescent="0.25">
      <c r="A146">
        <v>-37</v>
      </c>
      <c r="B146">
        <v>-2.4700000000000002</v>
      </c>
      <c r="C146">
        <v>-6.98</v>
      </c>
      <c r="D146">
        <v>-2.5099999999999998</v>
      </c>
      <c r="E146">
        <v>-6.91</v>
      </c>
      <c r="F146">
        <f>_10sept_0_30[[#This Row],[H_mag]]-40</f>
        <v>-42.47</v>
      </c>
      <c r="G146">
        <f>_10sept_0_30[[#This Row],[V_mag]]-40</f>
        <v>-42.51</v>
      </c>
      <c r="H146">
        <f>10^(_10sept_0_30[[#This Row],[H_mag_adj]]/20)*COS(RADIANS(_10sept_0_30[[#This Row],[H_phase]]))</f>
        <v>7.4691175897522426E-3</v>
      </c>
      <c r="I146">
        <f>10^(_10sept_0_30[[#This Row],[H_mag_adj]]/20)*SIN(RADIANS(_10sept_0_30[[#This Row],[H_phase]]))</f>
        <v>-9.1444591654126059E-4</v>
      </c>
      <c r="J146">
        <f>10^(_10sept_0_30[[#This Row],[V_mag_adj]]/20)*COS(RADIANS(_10sept_0_30[[#This Row],[V_phase]]))</f>
        <v>7.4359066360613251E-3</v>
      </c>
      <c r="K146">
        <f>10^(_10sept_0_30[[#This Row],[V_mag_adj]]/20)*SIN(RADIANS(_10sept_0_30[[#This Row],[V_phase]]))</f>
        <v>-9.0116042025060734E-4</v>
      </c>
    </row>
    <row r="147" spans="1:11" x14ac:dyDescent="0.25">
      <c r="A147">
        <v>-36</v>
      </c>
      <c r="B147">
        <v>-2.48</v>
      </c>
      <c r="C147">
        <v>0.8</v>
      </c>
      <c r="D147">
        <v>-2.5099999999999998</v>
      </c>
      <c r="E147">
        <v>1.04</v>
      </c>
      <c r="F147">
        <f>_10sept_0_30[[#This Row],[H_mag]]-40</f>
        <v>-42.48</v>
      </c>
      <c r="G147">
        <f>_10sept_0_30[[#This Row],[V_mag]]-40</f>
        <v>-42.51</v>
      </c>
      <c r="H147">
        <f>10^(_10sept_0_30[[#This Row],[H_mag_adj]]/20)*COS(RADIANS(_10sept_0_30[[#This Row],[H_phase]]))</f>
        <v>7.5154962883198194E-3</v>
      </c>
      <c r="I147">
        <f>10^(_10sept_0_30[[#This Row],[H_mag_adj]]/20)*SIN(RADIANS(_10sept_0_30[[#This Row],[H_phase]]))</f>
        <v>1.0494294393312466E-4</v>
      </c>
      <c r="J147">
        <f>10^(_10sept_0_30[[#This Row],[V_mag_adj]]/20)*COS(RADIANS(_10sept_0_30[[#This Row],[V_phase]]))</f>
        <v>7.4890796864435314E-3</v>
      </c>
      <c r="K147">
        <f>10^(_10sept_0_30[[#This Row],[V_mag_adj]]/20)*SIN(RADIANS(_10sept_0_30[[#This Row],[V_phase]]))</f>
        <v>1.3595239367497587E-4</v>
      </c>
    </row>
    <row r="148" spans="1:11" x14ac:dyDescent="0.25">
      <c r="A148">
        <v>-35</v>
      </c>
      <c r="B148">
        <v>-2.48</v>
      </c>
      <c r="C148">
        <v>8.32</v>
      </c>
      <c r="D148">
        <v>-2.5299999999999998</v>
      </c>
      <c r="E148">
        <v>8.43</v>
      </c>
      <c r="F148">
        <f>_10sept_0_30[[#This Row],[H_mag]]-40</f>
        <v>-42.48</v>
      </c>
      <c r="G148">
        <f>_10sept_0_30[[#This Row],[V_mag]]-40</f>
        <v>-42.53</v>
      </c>
      <c r="H148">
        <f>10^(_10sept_0_30[[#This Row],[H_mag_adj]]/20)*COS(RADIANS(_10sept_0_30[[#This Row],[H_phase]]))</f>
        <v>7.4371231783219695E-3</v>
      </c>
      <c r="I148">
        <f>10^(_10sept_0_30[[#This Row],[H_mag_adj]]/20)*SIN(RADIANS(_10sept_0_30[[#This Row],[H_phase]]))</f>
        <v>1.0876103675933075E-3</v>
      </c>
      <c r="J148">
        <f>10^(_10sept_0_30[[#This Row],[V_mag_adj]]/20)*COS(RADIANS(_10sept_0_30[[#This Row],[V_phase]]))</f>
        <v>7.3923449384031429E-3</v>
      </c>
      <c r="K148">
        <f>10^(_10sept_0_30[[#This Row],[V_mag_adj]]/20)*SIN(RADIANS(_10sept_0_30[[#This Row],[V_phase]]))</f>
        <v>1.0955618582939477E-3</v>
      </c>
    </row>
    <row r="149" spans="1:11" x14ac:dyDescent="0.25">
      <c r="A149">
        <v>-34</v>
      </c>
      <c r="B149">
        <v>-2.44</v>
      </c>
      <c r="C149">
        <v>15.8</v>
      </c>
      <c r="D149">
        <v>-2.48</v>
      </c>
      <c r="E149">
        <v>15.89</v>
      </c>
      <c r="F149">
        <f>_10sept_0_30[[#This Row],[H_mag]]-40</f>
        <v>-42.44</v>
      </c>
      <c r="G149">
        <f>_10sept_0_30[[#This Row],[V_mag]]-40</f>
        <v>-42.48</v>
      </c>
      <c r="H149">
        <f>10^(_10sept_0_30[[#This Row],[H_mag_adj]]/20)*COS(RADIANS(_10sept_0_30[[#This Row],[H_phase]]))</f>
        <v>7.2656332823379235E-3</v>
      </c>
      <c r="I149">
        <f>10^(_10sept_0_30[[#This Row],[H_mag_adj]]/20)*SIN(RADIANS(_10sept_0_30[[#This Row],[H_phase]]))</f>
        <v>2.0559669828716198E-3</v>
      </c>
      <c r="J149">
        <f>10^(_10sept_0_30[[#This Row],[V_mag_adj]]/20)*COS(RADIANS(_10sept_0_30[[#This Row],[V_phase]]))</f>
        <v>7.2290271414655353E-3</v>
      </c>
      <c r="K149">
        <f>10^(_10sept_0_30[[#This Row],[V_mag_adj]]/20)*SIN(RADIANS(_10sept_0_30[[#This Row],[V_phase]]))</f>
        <v>2.0578785360620688E-3</v>
      </c>
    </row>
    <row r="150" spans="1:11" x14ac:dyDescent="0.25">
      <c r="A150">
        <v>-33</v>
      </c>
      <c r="B150">
        <v>-2.34</v>
      </c>
      <c r="C150">
        <v>23.32</v>
      </c>
      <c r="D150">
        <v>-2.36</v>
      </c>
      <c r="E150">
        <v>23.43</v>
      </c>
      <c r="F150">
        <f>_10sept_0_30[[#This Row],[H_mag]]-40</f>
        <v>-42.34</v>
      </c>
      <c r="G150">
        <f>_10sept_0_30[[#This Row],[V_mag]]-40</f>
        <v>-42.36</v>
      </c>
      <c r="H150">
        <f>10^(_10sept_0_30[[#This Row],[H_mag_adj]]/20)*COS(RADIANS(_10sept_0_30[[#This Row],[H_phase]]))</f>
        <v>7.0143670473223445E-3</v>
      </c>
      <c r="I150">
        <f>10^(_10sept_0_30[[#This Row],[H_mag_adj]]/20)*SIN(RADIANS(_10sept_0_30[[#This Row],[H_phase]]))</f>
        <v>3.0237667490751988E-3</v>
      </c>
      <c r="J150">
        <f>10^(_10sept_0_30[[#This Row],[V_mag_adj]]/20)*COS(RADIANS(_10sept_0_30[[#This Row],[V_phase]]))</f>
        <v>6.9924296932670988E-3</v>
      </c>
      <c r="K150">
        <f>10^(_10sept_0_30[[#This Row],[V_mag_adj]]/20)*SIN(RADIANS(_10sept_0_30[[#This Row],[V_phase]]))</f>
        <v>3.0302423561239648E-3</v>
      </c>
    </row>
    <row r="151" spans="1:11" x14ac:dyDescent="0.25">
      <c r="A151">
        <v>-32</v>
      </c>
      <c r="B151">
        <v>-2.2200000000000002</v>
      </c>
      <c r="C151">
        <v>29.81</v>
      </c>
      <c r="D151">
        <v>-2.25</v>
      </c>
      <c r="E151">
        <v>30.15</v>
      </c>
      <c r="F151">
        <f>_10sept_0_30[[#This Row],[H_mag]]-40</f>
        <v>-42.22</v>
      </c>
      <c r="G151">
        <f>_10sept_0_30[[#This Row],[V_mag]]-40</f>
        <v>-42.25</v>
      </c>
      <c r="H151">
        <f>10^(_10sept_0_30[[#This Row],[H_mag_adj]]/20)*COS(RADIANS(_10sept_0_30[[#This Row],[H_phase]]))</f>
        <v>6.7198400733683439E-3</v>
      </c>
      <c r="I151">
        <f>10^(_10sept_0_30[[#This Row],[H_mag_adj]]/20)*SIN(RADIANS(_10sept_0_30[[#This Row],[H_phase]]))</f>
        <v>3.8500463651628758E-3</v>
      </c>
      <c r="J151">
        <f>10^(_10sept_0_30[[#This Row],[V_mag_adj]]/20)*COS(RADIANS(_10sept_0_30[[#This Row],[V_phase]]))</f>
        <v>6.6737849680578087E-3</v>
      </c>
      <c r="K151">
        <f>10^(_10sept_0_30[[#This Row],[V_mag_adj]]/20)*SIN(RADIANS(_10sept_0_30[[#This Row],[V_phase]]))</f>
        <v>3.8764427705083766E-3</v>
      </c>
    </row>
    <row r="152" spans="1:11" x14ac:dyDescent="0.25">
      <c r="A152">
        <v>-31</v>
      </c>
      <c r="B152">
        <v>-2.0699999999999998</v>
      </c>
      <c r="C152">
        <v>36.36</v>
      </c>
      <c r="D152">
        <v>-2.1</v>
      </c>
      <c r="E152">
        <v>36.57</v>
      </c>
      <c r="F152">
        <f>_10sept_0_30[[#This Row],[H_mag]]-40</f>
        <v>-42.07</v>
      </c>
      <c r="G152">
        <f>_10sept_0_30[[#This Row],[V_mag]]-40</f>
        <v>-42.1</v>
      </c>
      <c r="H152">
        <f>10^(_10sept_0_30[[#This Row],[H_mag_adj]]/20)*COS(RADIANS(_10sept_0_30[[#This Row],[H_phase]]))</f>
        <v>6.345443066130085E-3</v>
      </c>
      <c r="I152">
        <f>10^(_10sept_0_30[[#This Row],[H_mag_adj]]/20)*SIN(RADIANS(_10sept_0_30[[#This Row],[H_phase]]))</f>
        <v>4.6714297294841072E-3</v>
      </c>
      <c r="J152">
        <f>10^(_10sept_0_30[[#This Row],[V_mag_adj]]/20)*COS(RADIANS(_10sept_0_30[[#This Row],[V_phase]]))</f>
        <v>6.3064594009598109E-3</v>
      </c>
      <c r="K152">
        <f>10^(_10sept_0_30[[#This Row],[V_mag_adj]]/20)*SIN(RADIANS(_10sept_0_30[[#This Row],[V_phase]]))</f>
        <v>4.6784687676839085E-3</v>
      </c>
    </row>
    <row r="153" spans="1:11" x14ac:dyDescent="0.25">
      <c r="A153">
        <v>-30</v>
      </c>
      <c r="B153">
        <v>-1.93</v>
      </c>
      <c r="C153">
        <v>42.77</v>
      </c>
      <c r="D153">
        <v>-1.97</v>
      </c>
      <c r="E153">
        <v>42.92</v>
      </c>
      <c r="F153">
        <f>_10sept_0_30[[#This Row],[H_mag]]-40</f>
        <v>-41.93</v>
      </c>
      <c r="G153">
        <f>_10sept_0_30[[#This Row],[V_mag]]-40</f>
        <v>-41.97</v>
      </c>
      <c r="H153">
        <f>10^(_10sept_0_30[[#This Row],[H_mag_adj]]/20)*COS(RADIANS(_10sept_0_30[[#This Row],[H_phase]]))</f>
        <v>5.8782311077898511E-3</v>
      </c>
      <c r="I153">
        <f>10^(_10sept_0_30[[#This Row],[H_mag_adj]]/20)*SIN(RADIANS(_10sept_0_30[[#This Row],[H_phase]]))</f>
        <v>5.4375873971760592E-3</v>
      </c>
      <c r="J153">
        <f>10^(_10sept_0_30[[#This Row],[V_mag_adj]]/20)*COS(RADIANS(_10sept_0_30[[#This Row],[V_phase]]))</f>
        <v>5.8370328894995615E-3</v>
      </c>
      <c r="K153">
        <f>10^(_10sept_0_30[[#This Row],[V_mag_adj]]/20)*SIN(RADIANS(_10sept_0_30[[#This Row],[V_phase]]))</f>
        <v>5.4279038525083265E-3</v>
      </c>
    </row>
    <row r="154" spans="1:11" x14ac:dyDescent="0.25">
      <c r="A154">
        <v>-29</v>
      </c>
      <c r="B154">
        <v>-1.81</v>
      </c>
      <c r="C154">
        <v>48.73</v>
      </c>
      <c r="D154">
        <v>-1.84</v>
      </c>
      <c r="E154">
        <v>48.93</v>
      </c>
      <c r="F154">
        <f>_10sept_0_30[[#This Row],[H_mag]]-40</f>
        <v>-41.81</v>
      </c>
      <c r="G154">
        <f>_10sept_0_30[[#This Row],[V_mag]]-40</f>
        <v>-41.84</v>
      </c>
      <c r="H154">
        <f>10^(_10sept_0_30[[#This Row],[H_mag_adj]]/20)*COS(RADIANS(_10sept_0_30[[#This Row],[H_phase]]))</f>
        <v>5.3553277715708853E-3</v>
      </c>
      <c r="I154">
        <f>10^(_10sept_0_30[[#This Row],[H_mag_adj]]/20)*SIN(RADIANS(_10sept_0_30[[#This Row],[H_phase]]))</f>
        <v>6.102282686296469E-3</v>
      </c>
      <c r="J154">
        <f>10^(_10sept_0_30[[#This Row],[V_mag_adj]]/20)*COS(RADIANS(_10sept_0_30[[#This Row],[V_phase]]))</f>
        <v>5.3156030188115516E-3</v>
      </c>
      <c r="K154">
        <f>10^(_10sept_0_30[[#This Row],[V_mag_adj]]/20)*SIN(RADIANS(_10sept_0_30[[#This Row],[V_phase]]))</f>
        <v>6.0998345840792174E-3</v>
      </c>
    </row>
    <row r="155" spans="1:11" x14ac:dyDescent="0.25">
      <c r="A155">
        <v>-28</v>
      </c>
      <c r="B155">
        <v>-1.69</v>
      </c>
      <c r="C155">
        <v>54.55</v>
      </c>
      <c r="D155">
        <v>-1.72</v>
      </c>
      <c r="E155">
        <v>54.51</v>
      </c>
      <c r="F155">
        <f>_10sept_0_30[[#This Row],[H_mag]]-40</f>
        <v>-41.69</v>
      </c>
      <c r="G155">
        <f>_10sept_0_30[[#This Row],[V_mag]]-40</f>
        <v>-41.72</v>
      </c>
      <c r="H155">
        <f>10^(_10sept_0_30[[#This Row],[H_mag_adj]]/20)*COS(RADIANS(_10sept_0_30[[#This Row],[H_phase]]))</f>
        <v>4.7744375439902741E-3</v>
      </c>
      <c r="I155">
        <f>10^(_10sept_0_30[[#This Row],[H_mag_adj]]/20)*SIN(RADIANS(_10sept_0_30[[#This Row],[H_phase]]))</f>
        <v>6.7058852435456741E-3</v>
      </c>
      <c r="J155">
        <f>10^(_10sept_0_30[[#This Row],[V_mag_adj]]/20)*COS(RADIANS(_10sept_0_30[[#This Row],[V_phase]]))</f>
        <v>4.7626399553878694E-3</v>
      </c>
      <c r="K155">
        <f>10^(_10sept_0_30[[#This Row],[V_mag_adj]]/20)*SIN(RADIANS(_10sept_0_30[[#This Row],[V_phase]]))</f>
        <v>6.679440566677331E-3</v>
      </c>
    </row>
    <row r="156" spans="1:11" x14ac:dyDescent="0.25">
      <c r="A156">
        <v>-27</v>
      </c>
      <c r="B156">
        <v>-1.57</v>
      </c>
      <c r="C156">
        <v>60.13</v>
      </c>
      <c r="D156">
        <v>-1.63</v>
      </c>
      <c r="E156">
        <v>59.85</v>
      </c>
      <c r="F156">
        <f>_10sept_0_30[[#This Row],[H_mag]]-40</f>
        <v>-41.57</v>
      </c>
      <c r="G156">
        <f>_10sept_0_30[[#This Row],[V_mag]]-40</f>
        <v>-41.63</v>
      </c>
      <c r="H156">
        <f>10^(_10sept_0_30[[#This Row],[H_mag_adj]]/20)*COS(RADIANS(_10sept_0_30[[#This Row],[H_phase]]))</f>
        <v>4.1567967301999542E-3</v>
      </c>
      <c r="I156">
        <f>10^(_10sept_0_30[[#This Row],[H_mag_adj]]/20)*SIN(RADIANS(_10sept_0_30[[#This Row],[H_phase]]))</f>
        <v>7.2376579329832781E-3</v>
      </c>
      <c r="J156">
        <f>10^(_10sept_0_30[[#This Row],[V_mag_adj]]/20)*COS(RADIANS(_10sept_0_30[[#This Row],[V_phase]]))</f>
        <v>4.1632584930727558E-3</v>
      </c>
      <c r="K156">
        <f>10^(_10sept_0_30[[#This Row],[V_mag_adj]]/20)*SIN(RADIANS(_10sept_0_30[[#This Row],[V_phase]]))</f>
        <v>7.1675743959362347E-3</v>
      </c>
    </row>
    <row r="157" spans="1:11" x14ac:dyDescent="0.25">
      <c r="A157">
        <v>-26</v>
      </c>
      <c r="B157">
        <v>-1.46</v>
      </c>
      <c r="C157">
        <v>65.22</v>
      </c>
      <c r="D157">
        <v>-1.5</v>
      </c>
      <c r="E157">
        <v>65.95</v>
      </c>
      <c r="F157">
        <f>_10sept_0_30[[#This Row],[H_mag]]-40</f>
        <v>-41.46</v>
      </c>
      <c r="G157">
        <f>_10sept_0_30[[#This Row],[V_mag]]-40</f>
        <v>-41.5</v>
      </c>
      <c r="H157">
        <f>10^(_10sept_0_30[[#This Row],[H_mag_adj]]/20)*COS(RADIANS(_10sept_0_30[[#This Row],[H_phase]]))</f>
        <v>3.542861032668437E-3</v>
      </c>
      <c r="I157">
        <f>10^(_10sept_0_30[[#This Row],[H_mag_adj]]/20)*SIN(RADIANS(_10sept_0_30[[#This Row],[H_phase]]))</f>
        <v>7.6744881464988184E-3</v>
      </c>
      <c r="J157">
        <f>10^(_10sept_0_30[[#This Row],[V_mag_adj]]/20)*COS(RADIANS(_10sept_0_30[[#This Row],[V_phase]]))</f>
        <v>3.4289688104729397E-3</v>
      </c>
      <c r="K157">
        <f>10^(_10sept_0_30[[#This Row],[V_mag_adj]]/20)*SIN(RADIANS(_10sept_0_30[[#This Row],[V_phase]]))</f>
        <v>7.6835376835945489E-3</v>
      </c>
    </row>
    <row r="158" spans="1:11" x14ac:dyDescent="0.25">
      <c r="A158">
        <v>-25</v>
      </c>
      <c r="B158">
        <v>-1.34</v>
      </c>
      <c r="C158">
        <v>71.02</v>
      </c>
      <c r="D158">
        <v>-1.37</v>
      </c>
      <c r="E158">
        <v>71.05</v>
      </c>
      <c r="F158">
        <f>_10sept_0_30[[#This Row],[H_mag]]-40</f>
        <v>-41.34</v>
      </c>
      <c r="G158">
        <f>_10sept_0_30[[#This Row],[V_mag]]-40</f>
        <v>-41.37</v>
      </c>
      <c r="H158">
        <f>10^(_10sept_0_30[[#This Row],[H_mag_adj]]/20)*COS(RADIANS(_10sept_0_30[[#This Row],[H_phase]]))</f>
        <v>2.7874134874092374E-3</v>
      </c>
      <c r="I158">
        <f>10^(_10sept_0_30[[#This Row],[H_mag_adj]]/20)*SIN(RADIANS(_10sept_0_30[[#This Row],[H_phase]]))</f>
        <v>8.1044255111587266E-3</v>
      </c>
      <c r="J158">
        <f>10^(_10sept_0_30[[#This Row],[V_mag_adj]]/20)*COS(RADIANS(_10sept_0_30[[#This Row],[V_phase]]))</f>
        <v>2.7735734923519748E-3</v>
      </c>
      <c r="K158">
        <f>10^(_10sept_0_30[[#This Row],[V_mag_adj]]/20)*SIN(RADIANS(_10sept_0_30[[#This Row],[V_phase]]))</f>
        <v>8.0779354483667045E-3</v>
      </c>
    </row>
    <row r="159" spans="1:11" x14ac:dyDescent="0.25">
      <c r="A159">
        <v>-24</v>
      </c>
      <c r="B159">
        <v>-1.24</v>
      </c>
      <c r="C159">
        <v>75.36</v>
      </c>
      <c r="D159">
        <v>-1.28</v>
      </c>
      <c r="E159">
        <v>75.72</v>
      </c>
      <c r="F159">
        <f>_10sept_0_30[[#This Row],[H_mag]]-40</f>
        <v>-41.24</v>
      </c>
      <c r="G159">
        <f>_10sept_0_30[[#This Row],[V_mag]]-40</f>
        <v>-41.28</v>
      </c>
      <c r="H159">
        <f>10^(_10sept_0_30[[#This Row],[H_mag_adj]]/20)*COS(RADIANS(_10sept_0_30[[#This Row],[H_phase]]))</f>
        <v>2.1912017976954837E-3</v>
      </c>
      <c r="I159">
        <f>10^(_10sept_0_30[[#This Row],[H_mag_adj]]/20)*SIN(RADIANS(_10sept_0_30[[#This Row],[H_phase]]))</f>
        <v>8.3881418731204371E-3</v>
      </c>
      <c r="J159">
        <f>10^(_10sept_0_30[[#This Row],[V_mag_adj]]/20)*COS(RADIANS(_10sept_0_30[[#This Row],[V_phase]]))</f>
        <v>2.1286293356617652E-3</v>
      </c>
      <c r="K159">
        <f>10^(_10sept_0_30[[#This Row],[V_mag_adj]]/20)*SIN(RADIANS(_10sept_0_30[[#This Row],[V_phase]]))</f>
        <v>8.3631414278343367E-3</v>
      </c>
    </row>
    <row r="160" spans="1:11" x14ac:dyDescent="0.25">
      <c r="A160">
        <v>-23</v>
      </c>
      <c r="B160">
        <v>-1.1599999999999999</v>
      </c>
      <c r="C160">
        <v>80.02</v>
      </c>
      <c r="D160">
        <v>-1.19</v>
      </c>
      <c r="E160">
        <v>80.040000000000006</v>
      </c>
      <c r="F160">
        <f>_10sept_0_30[[#This Row],[H_mag]]-40</f>
        <v>-41.16</v>
      </c>
      <c r="G160">
        <f>_10sept_0_30[[#This Row],[V_mag]]-40</f>
        <v>-41.19</v>
      </c>
      <c r="H160">
        <f>10^(_10sept_0_30[[#This Row],[H_mag_adj]]/20)*COS(RADIANS(_10sept_0_30[[#This Row],[H_phase]]))</f>
        <v>1.5163854197197092E-3</v>
      </c>
      <c r="I160">
        <f>10^(_10sept_0_30[[#This Row],[H_mag_adj]]/20)*SIN(RADIANS(_10sept_0_30[[#This Row],[H_phase]]))</f>
        <v>8.6174378993983513E-3</v>
      </c>
      <c r="J160">
        <f>10^(_10sept_0_30[[#This Row],[V_mag_adj]]/20)*COS(RADIANS(_10sept_0_30[[#This Row],[V_phase]]))</f>
        <v>1.5081592705417101E-3</v>
      </c>
      <c r="K160">
        <f>10^(_10sept_0_30[[#This Row],[V_mag_adj]]/20)*SIN(RADIANS(_10sept_0_30[[#This Row],[V_phase]]))</f>
        <v>8.588252634191499E-3</v>
      </c>
    </row>
    <row r="161" spans="1:11" x14ac:dyDescent="0.25">
      <c r="A161">
        <v>-22</v>
      </c>
      <c r="B161">
        <v>-1.08</v>
      </c>
      <c r="C161">
        <v>84.56</v>
      </c>
      <c r="D161">
        <v>-1.1100000000000001</v>
      </c>
      <c r="E161">
        <v>84.4</v>
      </c>
      <c r="F161">
        <f>_10sept_0_30[[#This Row],[H_mag]]-40</f>
        <v>-41.08</v>
      </c>
      <c r="G161">
        <f>_10sept_0_30[[#This Row],[V_mag]]-40</f>
        <v>-41.11</v>
      </c>
      <c r="H161">
        <f>10^(_10sept_0_30[[#This Row],[H_mag_adj]]/20)*COS(RADIANS(_10sept_0_30[[#This Row],[H_phase]]))</f>
        <v>8.3718909648838327E-4</v>
      </c>
      <c r="I161">
        <f>10^(_10sept_0_30[[#This Row],[H_mag_adj]]/20)*SIN(RADIANS(_10sept_0_30[[#This Row],[H_phase]]))</f>
        <v>8.7910252797410837E-3</v>
      </c>
      <c r="J161">
        <f>10^(_10sept_0_30[[#This Row],[V_mag_adj]]/20)*COS(RADIANS(_10sept_0_30[[#This Row],[V_phase]]))</f>
        <v>8.5876378088315893E-4</v>
      </c>
      <c r="K161">
        <f>10^(_10sept_0_30[[#This Row],[V_mag_adj]]/20)*SIN(RADIANS(_10sept_0_30[[#This Row],[V_phase]]))</f>
        <v>8.758350560972945E-3</v>
      </c>
    </row>
    <row r="162" spans="1:11" x14ac:dyDescent="0.25">
      <c r="A162">
        <v>-21</v>
      </c>
      <c r="B162">
        <v>-1.01</v>
      </c>
      <c r="C162">
        <v>88.88</v>
      </c>
      <c r="D162">
        <v>-1.02</v>
      </c>
      <c r="E162">
        <v>88.81</v>
      </c>
      <c r="F162">
        <f>_10sept_0_30[[#This Row],[H_mag]]-40</f>
        <v>-41.01</v>
      </c>
      <c r="G162">
        <f>_10sept_0_30[[#This Row],[V_mag]]-40</f>
        <v>-41.02</v>
      </c>
      <c r="H162">
        <f>10^(_10sept_0_30[[#This Row],[H_mag_adj]]/20)*COS(RADIANS(_10sept_0_30[[#This Row],[H_phase]]))</f>
        <v>1.7400740554049962E-4</v>
      </c>
      <c r="I162">
        <f>10^(_10sept_0_30[[#This Row],[H_mag_adj]]/20)*SIN(RADIANS(_10sept_0_30[[#This Row],[H_phase]]))</f>
        <v>8.9005536047407855E-3</v>
      </c>
      <c r="J162">
        <f>10^(_10sept_0_30[[#This Row],[V_mag_adj]]/20)*COS(RADIANS(_10sept_0_30[[#This Row],[V_phase]]))</f>
        <v>1.8466862052699267E-4</v>
      </c>
      <c r="K162">
        <f>10^(_10sept_0_30[[#This Row],[V_mag_adj]]/20)*SIN(RADIANS(_10sept_0_30[[#This Row],[V_phase]]))</f>
        <v>8.8900933797443939E-3</v>
      </c>
    </row>
    <row r="163" spans="1:11" x14ac:dyDescent="0.25">
      <c r="A163">
        <v>-20</v>
      </c>
      <c r="B163">
        <v>-0.94</v>
      </c>
      <c r="C163">
        <v>92.69</v>
      </c>
      <c r="D163">
        <v>-0.97</v>
      </c>
      <c r="E163">
        <v>92.59</v>
      </c>
      <c r="F163">
        <f>_10sept_0_30[[#This Row],[H_mag]]-40</f>
        <v>-40.94</v>
      </c>
      <c r="G163">
        <f>_10sept_0_30[[#This Row],[V_mag]]-40</f>
        <v>-40.97</v>
      </c>
      <c r="H163">
        <f>10^(_10sept_0_30[[#This Row],[H_mag_adj]]/20)*COS(RADIANS(_10sept_0_30[[#This Row],[H_phase]]))</f>
        <v>-4.2118227637668573E-4</v>
      </c>
      <c r="I163">
        <f>10^(_10sept_0_30[[#This Row],[H_mag_adj]]/20)*SIN(RADIANS(_10sept_0_30[[#This Row],[H_phase]]))</f>
        <v>8.9643990099712145E-3</v>
      </c>
      <c r="J163">
        <f>10^(_10sept_0_30[[#This Row],[V_mag_adj]]/20)*COS(RADIANS(_10sept_0_30[[#This Row],[V_phase]]))</f>
        <v>-4.0413756001160859E-4</v>
      </c>
      <c r="K163">
        <f>10^(_10sept_0_30[[#This Row],[V_mag_adj]]/20)*SIN(RADIANS(_10sept_0_30[[#This Row],[V_phase]]))</f>
        <v>8.9342094408677679E-3</v>
      </c>
    </row>
    <row r="164" spans="1:11" x14ac:dyDescent="0.25">
      <c r="A164">
        <v>-19</v>
      </c>
      <c r="B164">
        <v>-0.9</v>
      </c>
      <c r="C164">
        <v>95.67</v>
      </c>
      <c r="D164">
        <v>-0.92</v>
      </c>
      <c r="E164">
        <v>95.56</v>
      </c>
      <c r="F164">
        <f>_10sept_0_30[[#This Row],[H_mag]]-40</f>
        <v>-40.9</v>
      </c>
      <c r="G164">
        <f>_10sept_0_30[[#This Row],[V_mag]]-40</f>
        <v>-40.92</v>
      </c>
      <c r="H164">
        <f>10^(_10sept_0_30[[#This Row],[H_mag_adj]]/20)*COS(RADIANS(_10sept_0_30[[#This Row],[H_phase]]))</f>
        <v>-8.9074080041613506E-4</v>
      </c>
      <c r="I164">
        <f>10^(_10sept_0_30[[#This Row],[H_mag_adj]]/20)*SIN(RADIANS(_10sept_0_30[[#This Row],[H_phase]]))</f>
        <v>8.9716014424897385E-3</v>
      </c>
      <c r="J164">
        <f>10^(_10sept_0_30[[#This Row],[V_mag_adj]]/20)*COS(RADIANS(_10sept_0_30[[#This Row],[V_phase]]))</f>
        <v>-8.71505902549981E-4</v>
      </c>
      <c r="K164">
        <f>10^(_10sept_0_30[[#This Row],[V_mag_adj]]/20)*SIN(RADIANS(_10sept_0_30[[#This Row],[V_phase]]))</f>
        <v>8.9526570011175255E-3</v>
      </c>
    </row>
    <row r="165" spans="1:11" x14ac:dyDescent="0.25">
      <c r="A165">
        <v>-18</v>
      </c>
      <c r="B165">
        <v>-0.84</v>
      </c>
      <c r="C165">
        <v>99.52</v>
      </c>
      <c r="D165">
        <v>-0.86</v>
      </c>
      <c r="E165">
        <v>99.25</v>
      </c>
      <c r="F165">
        <f>_10sept_0_30[[#This Row],[H_mag]]-40</f>
        <v>-40.840000000000003</v>
      </c>
      <c r="G165">
        <f>_10sept_0_30[[#This Row],[V_mag]]-40</f>
        <v>-40.86</v>
      </c>
      <c r="H165">
        <f>10^(_10sept_0_30[[#This Row],[H_mag_adj]]/20)*COS(RADIANS(_10sept_0_30[[#This Row],[H_phase]]))</f>
        <v>-1.50146139123716E-3</v>
      </c>
      <c r="I165">
        <f>10^(_10sept_0_30[[#This Row],[H_mag_adj]]/20)*SIN(RADIANS(_10sept_0_30[[#This Row],[H_phase]]))</f>
        <v>8.9531796135185505E-3</v>
      </c>
      <c r="J165">
        <f>10^(_10sept_0_30[[#This Row],[V_mag_adj]]/20)*COS(RADIANS(_10sept_0_30[[#This Row],[V_phase]]))</f>
        <v>-1.4558978201940284E-3</v>
      </c>
      <c r="K165">
        <f>10^(_10sept_0_30[[#This Row],[V_mag_adj]]/20)*SIN(RADIANS(_10sept_0_30[[#This Row],[V_phase]]))</f>
        <v>8.9395478616167198E-3</v>
      </c>
    </row>
    <row r="166" spans="1:11" x14ac:dyDescent="0.25">
      <c r="A166">
        <v>-17</v>
      </c>
      <c r="B166">
        <v>-0.8</v>
      </c>
      <c r="C166">
        <v>103.04</v>
      </c>
      <c r="D166">
        <v>-0.81</v>
      </c>
      <c r="E166">
        <v>102.71</v>
      </c>
      <c r="F166">
        <f>_10sept_0_30[[#This Row],[H_mag]]-40</f>
        <v>-40.799999999999997</v>
      </c>
      <c r="G166">
        <f>_10sept_0_30[[#This Row],[V_mag]]-40</f>
        <v>-40.81</v>
      </c>
      <c r="H166">
        <f>10^(_10sept_0_30[[#This Row],[H_mag_adj]]/20)*COS(RADIANS(_10sept_0_30[[#This Row],[H_phase]]))</f>
        <v>-2.0577813484443704E-3</v>
      </c>
      <c r="I166">
        <f>10^(_10sept_0_30[[#This Row],[H_mag_adj]]/20)*SIN(RADIANS(_10sept_0_30[[#This Row],[H_phase]]))</f>
        <v>8.8849261692071132E-3</v>
      </c>
      <c r="J166">
        <f>10^(_10sept_0_30[[#This Row],[V_mag_adj]]/20)*COS(RADIANS(_10sept_0_30[[#This Row],[V_phase]]))</f>
        <v>-2.0042651747776753E-3</v>
      </c>
      <c r="K166">
        <f>10^(_10sept_0_30[[#This Row],[V_mag_adj]]/20)*SIN(RADIANS(_10sept_0_30[[#This Row],[V_phase]]))</f>
        <v>8.8863939739702875E-3</v>
      </c>
    </row>
    <row r="167" spans="1:11" x14ac:dyDescent="0.25">
      <c r="A167">
        <v>-16</v>
      </c>
      <c r="B167">
        <v>-0.74</v>
      </c>
      <c r="C167">
        <v>106.17</v>
      </c>
      <c r="D167">
        <v>-0.77</v>
      </c>
      <c r="E167">
        <v>105.9</v>
      </c>
      <c r="F167">
        <f>_10sept_0_30[[#This Row],[H_mag]]-40</f>
        <v>-40.74</v>
      </c>
      <c r="G167">
        <f>_10sept_0_30[[#This Row],[V_mag]]-40</f>
        <v>-40.770000000000003</v>
      </c>
      <c r="H167">
        <f>10^(_10sept_0_30[[#This Row],[H_mag_adj]]/20)*COS(RADIANS(_10sept_0_30[[#This Row],[H_phase]]))</f>
        <v>-2.5574484618031165E-3</v>
      </c>
      <c r="I167">
        <f>10^(_10sept_0_30[[#This Row],[H_mag_adj]]/20)*SIN(RADIANS(_10sept_0_30[[#This Row],[H_phase]]))</f>
        <v>8.8200302233976662E-3</v>
      </c>
      <c r="J167">
        <f>10^(_10sept_0_30[[#This Row],[V_mag_adj]]/20)*COS(RADIANS(_10sept_0_30[[#This Row],[V_phase]]))</f>
        <v>-2.5071823336637405E-3</v>
      </c>
      <c r="K167">
        <f>10^(_10sept_0_30[[#This Row],[V_mag_adj]]/20)*SIN(RADIANS(_10sept_0_30[[#This Row],[V_phase]]))</f>
        <v>8.8015319665642622E-3</v>
      </c>
    </row>
    <row r="168" spans="1:11" x14ac:dyDescent="0.25">
      <c r="A168">
        <v>-15</v>
      </c>
      <c r="B168">
        <v>-0.71</v>
      </c>
      <c r="C168">
        <v>108.97</v>
      </c>
      <c r="D168">
        <v>-0.73</v>
      </c>
      <c r="E168">
        <v>108.63</v>
      </c>
      <c r="F168">
        <f>_10sept_0_30[[#This Row],[H_mag]]-40</f>
        <v>-40.71</v>
      </c>
      <c r="G168">
        <f>_10sept_0_30[[#This Row],[V_mag]]-40</f>
        <v>-40.729999999999997</v>
      </c>
      <c r="H168">
        <f>10^(_10sept_0_30[[#This Row],[H_mag_adj]]/20)*COS(RADIANS(_10sept_0_30[[#This Row],[H_phase]]))</f>
        <v>-2.9955801860179578E-3</v>
      </c>
      <c r="I168">
        <f>10^(_10sept_0_30[[#This Row],[H_mag_adj]]/20)*SIN(RADIANS(_10sept_0_30[[#This Row],[H_phase]]))</f>
        <v>8.7146168506003728E-3</v>
      </c>
      <c r="J168">
        <f>10^(_10sept_0_30[[#This Row],[V_mag_adj]]/20)*COS(RADIANS(_10sept_0_30[[#This Row],[V_phase]]))</f>
        <v>-2.937043584716329E-3</v>
      </c>
      <c r="K168">
        <f>10^(_10sept_0_30[[#This Row],[V_mag_adj]]/20)*SIN(RADIANS(_10sept_0_30[[#This Row],[V_phase]]))</f>
        <v>8.7121558467181687E-3</v>
      </c>
    </row>
    <row r="169" spans="1:11" x14ac:dyDescent="0.25">
      <c r="A169">
        <v>-14</v>
      </c>
      <c r="B169">
        <v>-0.67</v>
      </c>
      <c r="C169">
        <v>111.46</v>
      </c>
      <c r="D169">
        <v>-0.7</v>
      </c>
      <c r="E169">
        <v>111.37</v>
      </c>
      <c r="F169">
        <f>_10sept_0_30[[#This Row],[H_mag]]-40</f>
        <v>-40.67</v>
      </c>
      <c r="G169">
        <f>_10sept_0_30[[#This Row],[V_mag]]-40</f>
        <v>-40.700000000000003</v>
      </c>
      <c r="H169">
        <f>10^(_10sept_0_30[[#This Row],[H_mag_adj]]/20)*COS(RADIANS(_10sept_0_30[[#This Row],[H_phase]]))</f>
        <v>-3.386920003592162E-3</v>
      </c>
      <c r="I169">
        <f>10^(_10sept_0_30[[#This Row],[H_mag_adj]]/20)*SIN(RADIANS(_10sept_0_30[[#This Row],[H_phase]]))</f>
        <v>8.6158317887656145E-3</v>
      </c>
      <c r="J169">
        <f>10^(_10sept_0_30[[#This Row],[V_mag_adj]]/20)*COS(RADIANS(_10sept_0_30[[#This Row],[V_phase]]))</f>
        <v>-3.3617509625842464E-3</v>
      </c>
      <c r="K169">
        <f>10^(_10sept_0_30[[#This Row],[V_mag_adj]]/20)*SIN(RADIANS(_10sept_0_30[[#This Row],[V_phase]]))</f>
        <v>8.5914163143105439E-3</v>
      </c>
    </row>
    <row r="170" spans="1:11" x14ac:dyDescent="0.25">
      <c r="A170">
        <v>-13</v>
      </c>
      <c r="B170">
        <v>-0.62</v>
      </c>
      <c r="C170">
        <v>114.15</v>
      </c>
      <c r="D170">
        <v>-0.66</v>
      </c>
      <c r="E170">
        <v>113.67</v>
      </c>
      <c r="F170">
        <f>_10sept_0_30[[#This Row],[H_mag]]-40</f>
        <v>-40.619999999999997</v>
      </c>
      <c r="G170">
        <f>_10sept_0_30[[#This Row],[V_mag]]-40</f>
        <v>-40.659999999999997</v>
      </c>
      <c r="H170">
        <f>10^(_10sept_0_30[[#This Row],[H_mag_adj]]/20)*COS(RADIANS(_10sept_0_30[[#This Row],[H_phase]]))</f>
        <v>-3.8094128135171207E-3</v>
      </c>
      <c r="I170">
        <f>10^(_10sept_0_30[[#This Row],[H_mag_adj]]/20)*SIN(RADIANS(_10sept_0_30[[#This Row],[H_phase]]))</f>
        <v>8.4961498098864319E-3</v>
      </c>
      <c r="J170">
        <f>10^(_10sept_0_30[[#This Row],[V_mag_adj]]/20)*COS(RADIANS(_10sept_0_30[[#This Row],[V_phase]]))</f>
        <v>-3.7209277668252103E-3</v>
      </c>
      <c r="K170">
        <f>10^(_10sept_0_30[[#This Row],[V_mag_adj]]/20)*SIN(RADIANS(_10sept_0_30[[#This Row],[V_phase]]))</f>
        <v>8.4885834333302407E-3</v>
      </c>
    </row>
    <row r="171" spans="1:11" x14ac:dyDescent="0.25">
      <c r="A171">
        <v>-12</v>
      </c>
      <c r="B171">
        <v>-0.57999999999999996</v>
      </c>
      <c r="C171">
        <v>115.63</v>
      </c>
      <c r="D171">
        <v>-0.6</v>
      </c>
      <c r="E171">
        <v>115.54</v>
      </c>
      <c r="F171">
        <f>_10sept_0_30[[#This Row],[H_mag]]-40</f>
        <v>-40.58</v>
      </c>
      <c r="G171">
        <f>_10sept_0_30[[#This Row],[V_mag]]-40</f>
        <v>-40.6</v>
      </c>
      <c r="H171">
        <f>10^(_10sept_0_30[[#This Row],[H_mag_adj]]/20)*COS(RADIANS(_10sept_0_30[[#This Row],[H_phase]]))</f>
        <v>-4.0461710279286432E-3</v>
      </c>
      <c r="I171">
        <f>10^(_10sept_0_30[[#This Row],[H_mag_adj]]/20)*SIN(RADIANS(_10sept_0_30[[#This Row],[H_phase]]))</f>
        <v>8.4336752092723146E-3</v>
      </c>
      <c r="J171">
        <f>10^(_10sept_0_30[[#This Row],[V_mag_adj]]/20)*COS(RADIANS(_10sept_0_30[[#This Row],[V_phase]]))</f>
        <v>-4.0236430005173227E-3</v>
      </c>
      <c r="K171">
        <f>10^(_10sept_0_30[[#This Row],[V_mag_adj]]/20)*SIN(RADIANS(_10sept_0_30[[#This Row],[V_phase]]))</f>
        <v>8.4206090041039107E-3</v>
      </c>
    </row>
    <row r="172" spans="1:11" x14ac:dyDescent="0.25">
      <c r="A172">
        <v>-11</v>
      </c>
      <c r="B172">
        <v>-0.53</v>
      </c>
      <c r="C172">
        <v>117.15</v>
      </c>
      <c r="D172">
        <v>-0.55000000000000004</v>
      </c>
      <c r="E172">
        <v>117.12</v>
      </c>
      <c r="F172">
        <f>_10sept_0_30[[#This Row],[H_mag]]-40</f>
        <v>-40.53</v>
      </c>
      <c r="G172">
        <f>_10sept_0_30[[#This Row],[V_mag]]-40</f>
        <v>-40.549999999999997</v>
      </c>
      <c r="H172">
        <f>10^(_10sept_0_30[[#This Row],[H_mag_adj]]/20)*COS(RADIANS(_10sept_0_30[[#This Row],[H_phase]]))</f>
        <v>-4.293100130907391E-3</v>
      </c>
      <c r="I172">
        <f>10^(_10sept_0_30[[#This Row],[H_mag_adj]]/20)*SIN(RADIANS(_10sept_0_30[[#This Row],[H_phase]]))</f>
        <v>8.3714307169734398E-3</v>
      </c>
      <c r="J172">
        <f>10^(_10sept_0_30[[#This Row],[V_mag_adj]]/20)*COS(RADIANS(_10sept_0_30[[#This Row],[V_phase]]))</f>
        <v>-4.2788524980371953E-3</v>
      </c>
      <c r="K172">
        <f>10^(_10sept_0_30[[#This Row],[V_mag_adj]]/20)*SIN(RADIANS(_10sept_0_30[[#This Row],[V_phase]]))</f>
        <v>8.3544185076426612E-3</v>
      </c>
    </row>
    <row r="173" spans="1:11" x14ac:dyDescent="0.25">
      <c r="A173">
        <v>-10</v>
      </c>
      <c r="B173">
        <v>-0.46</v>
      </c>
      <c r="C173">
        <v>118.52</v>
      </c>
      <c r="D173">
        <v>-0.49</v>
      </c>
      <c r="E173">
        <v>118.61</v>
      </c>
      <c r="F173">
        <f>_10sept_0_30[[#This Row],[H_mag]]-40</f>
        <v>-40.46</v>
      </c>
      <c r="G173">
        <f>_10sept_0_30[[#This Row],[V_mag]]-40</f>
        <v>-40.49</v>
      </c>
      <c r="H173">
        <f>10^(_10sept_0_30[[#This Row],[H_mag_adj]]/20)*COS(RADIANS(_10sept_0_30[[#This Row],[H_phase]]))</f>
        <v>-4.5283709220984535E-3</v>
      </c>
      <c r="I173">
        <f>10^(_10sept_0_30[[#This Row],[H_mag_adj]]/20)*SIN(RADIANS(_10sept_0_30[[#This Row],[H_phase]]))</f>
        <v>8.3332835632118404E-3</v>
      </c>
      <c r="J173">
        <f>10^(_10sept_0_30[[#This Row],[V_mag_adj]]/20)*COS(RADIANS(_10sept_0_30[[#This Row],[V_phase]]))</f>
        <v>-4.5257966475996435E-3</v>
      </c>
      <c r="K173">
        <f>10^(_10sept_0_30[[#This Row],[V_mag_adj]]/20)*SIN(RADIANS(_10sept_0_30[[#This Row],[V_phase]]))</f>
        <v>8.2974522040145087E-3</v>
      </c>
    </row>
    <row r="174" spans="1:11" x14ac:dyDescent="0.25">
      <c r="A174">
        <v>-9</v>
      </c>
      <c r="B174">
        <v>-0.39</v>
      </c>
      <c r="C174">
        <v>119.41</v>
      </c>
      <c r="D174">
        <v>-0.42</v>
      </c>
      <c r="E174">
        <v>119.64</v>
      </c>
      <c r="F174">
        <f>_10sept_0_30[[#This Row],[H_mag]]-40</f>
        <v>-40.39</v>
      </c>
      <c r="G174">
        <f>_10sept_0_30[[#This Row],[V_mag]]-40</f>
        <v>-40.42</v>
      </c>
      <c r="H174">
        <f>10^(_10sept_0_30[[#This Row],[H_mag_adj]]/20)*COS(RADIANS(_10sept_0_30[[#This Row],[H_phase]]))</f>
        <v>-4.6949486478784211E-3</v>
      </c>
      <c r="I174">
        <f>10^(_10sept_0_30[[#This Row],[H_mag_adj]]/20)*SIN(RADIANS(_10sept_0_30[[#This Row],[H_phase]]))</f>
        <v>8.3287923098615928E-3</v>
      </c>
      <c r="J174">
        <f>10^(_10sept_0_30[[#This Row],[V_mag_adj]]/20)*COS(RADIANS(_10sept_0_30[[#This Row],[V_phase]]))</f>
        <v>-4.7120416920475626E-3</v>
      </c>
      <c r="K174">
        <f>10^(_10sept_0_30[[#This Row],[V_mag_adj]]/20)*SIN(RADIANS(_10sept_0_30[[#This Row],[V_phase]]))</f>
        <v>8.2812267273770553E-3</v>
      </c>
    </row>
    <row r="175" spans="1:11" x14ac:dyDescent="0.25">
      <c r="A175">
        <v>-8</v>
      </c>
      <c r="B175">
        <v>-0.32</v>
      </c>
      <c r="C175">
        <v>120.19</v>
      </c>
      <c r="D175">
        <v>-0.35</v>
      </c>
      <c r="E175">
        <v>120.21</v>
      </c>
      <c r="F175">
        <f>_10sept_0_30[[#This Row],[H_mag]]-40</f>
        <v>-40.32</v>
      </c>
      <c r="G175">
        <f>_10sept_0_30[[#This Row],[V_mag]]-40</f>
        <v>-40.35</v>
      </c>
      <c r="H175">
        <f>10^(_10sept_0_30[[#This Row],[H_mag_adj]]/20)*COS(RADIANS(_10sept_0_30[[#This Row],[H_phase]]))</f>
        <v>-4.8467982842063523E-3</v>
      </c>
      <c r="I175">
        <f>10^(_10sept_0_30[[#This Row],[H_mag_adj]]/20)*SIN(RADIANS(_10sept_0_30[[#This Row],[H_phase]]))</f>
        <v>8.3309774378645379E-3</v>
      </c>
      <c r="J175">
        <f>10^(_10sept_0_30[[#This Row],[V_mag_adj]]/20)*COS(RADIANS(_10sept_0_30[[#This Row],[V_phase]]))</f>
        <v>-4.8329846507620036E-3</v>
      </c>
      <c r="K175">
        <f>10^(_10sept_0_30[[#This Row],[V_mag_adj]]/20)*SIN(RADIANS(_10sept_0_30[[#This Row],[V_phase]]))</f>
        <v>8.3005663710963209E-3</v>
      </c>
    </row>
    <row r="176" spans="1:11" x14ac:dyDescent="0.25">
      <c r="A176">
        <v>-7</v>
      </c>
      <c r="B176">
        <v>-0.24</v>
      </c>
      <c r="C176">
        <v>120.51</v>
      </c>
      <c r="D176">
        <v>-0.27</v>
      </c>
      <c r="E176">
        <v>120.61</v>
      </c>
      <c r="F176">
        <f>_10sept_0_30[[#This Row],[H_mag]]-40</f>
        <v>-40.24</v>
      </c>
      <c r="G176">
        <f>_10sept_0_30[[#This Row],[V_mag]]-40</f>
        <v>-40.270000000000003</v>
      </c>
      <c r="H176">
        <f>10^(_10sept_0_30[[#This Row],[H_mag_adj]]/20)*COS(RADIANS(_10sept_0_30[[#This Row],[H_phase]]))</f>
        <v>-4.9385281032289507E-3</v>
      </c>
      <c r="I176">
        <f>10^(_10sept_0_30[[#This Row],[H_mag_adj]]/20)*SIN(RADIANS(_10sept_0_30[[#This Row],[H_phase]]))</f>
        <v>8.3806119293400663E-3</v>
      </c>
      <c r="J176">
        <f>10^(_10sept_0_30[[#This Row],[V_mag_adj]]/20)*COS(RADIANS(_10sept_0_30[[#This Row],[V_phase]]))</f>
        <v>-4.9360694454816546E-3</v>
      </c>
      <c r="K176">
        <f>10^(_10sept_0_30[[#This Row],[V_mag_adj]]/20)*SIN(RADIANS(_10sept_0_30[[#This Row],[V_phase]]))</f>
        <v>8.3431138962527674E-3</v>
      </c>
    </row>
    <row r="177" spans="1:11" x14ac:dyDescent="0.25">
      <c r="A177">
        <v>-6</v>
      </c>
      <c r="B177">
        <v>-0.17</v>
      </c>
      <c r="C177">
        <v>120.59</v>
      </c>
      <c r="D177">
        <v>-0.2</v>
      </c>
      <c r="E177">
        <v>120.46</v>
      </c>
      <c r="F177">
        <f>_10sept_0_30[[#This Row],[H_mag]]-40</f>
        <v>-40.17</v>
      </c>
      <c r="G177">
        <f>_10sept_0_30[[#This Row],[V_mag]]-40</f>
        <v>-40.200000000000003</v>
      </c>
      <c r="H177">
        <f>10^(_10sept_0_30[[#This Row],[H_mag_adj]]/20)*COS(RADIANS(_10sept_0_30[[#This Row],[H_phase]]))</f>
        <v>-4.9902801127571731E-3</v>
      </c>
      <c r="I177">
        <f>10^(_10sept_0_30[[#This Row],[H_mag_adj]]/20)*SIN(RADIANS(_10sept_0_30[[#This Row],[H_phase]]))</f>
        <v>8.4414650526189166E-3</v>
      </c>
      <c r="J177">
        <f>10^(_10sept_0_30[[#This Row],[V_mag_adj]]/20)*COS(RADIANS(_10sept_0_30[[#This Row],[V_phase]]))</f>
        <v>-4.9539742040491698E-3</v>
      </c>
      <c r="K177">
        <f>10^(_10sept_0_30[[#This Row],[V_mag_adj]]/20)*SIN(RADIANS(_10sept_0_30[[#This Row],[V_phase]]))</f>
        <v>8.4236214413848601E-3</v>
      </c>
    </row>
    <row r="178" spans="1:11" x14ac:dyDescent="0.25">
      <c r="A178">
        <v>-5</v>
      </c>
      <c r="B178">
        <v>-0.11</v>
      </c>
      <c r="C178">
        <v>120.19</v>
      </c>
      <c r="D178">
        <v>-0.14000000000000001</v>
      </c>
      <c r="E178">
        <v>120.51</v>
      </c>
      <c r="F178">
        <f>_10sept_0_30[[#This Row],[H_mag]]-40</f>
        <v>-40.11</v>
      </c>
      <c r="G178">
        <f>_10sept_0_30[[#This Row],[V_mag]]-40</f>
        <v>-40.14</v>
      </c>
      <c r="H178">
        <f>10^(_10sept_0_30[[#This Row],[H_mag_adj]]/20)*COS(RADIANS(_10sept_0_30[[#This Row],[H_phase]]))</f>
        <v>-4.9654080670261799E-3</v>
      </c>
      <c r="I178">
        <f>10^(_10sept_0_30[[#This Row],[H_mag_adj]]/20)*SIN(RADIANS(_10sept_0_30[[#This Row],[H_phase]]))</f>
        <v>8.534851287494696E-3</v>
      </c>
      <c r="J178">
        <f>10^(_10sept_0_30[[#This Row],[V_mag_adj]]/20)*COS(RADIANS(_10sept_0_30[[#This Row],[V_phase]]))</f>
        <v>-4.9957135635115123E-3</v>
      </c>
      <c r="K178">
        <f>10^(_10sept_0_30[[#This Row],[V_mag_adj]]/20)*SIN(RADIANS(_10sept_0_30[[#This Row],[V_phase]]))</f>
        <v>8.4776548418458164E-3</v>
      </c>
    </row>
    <row r="179" spans="1:11" x14ac:dyDescent="0.25">
      <c r="A179">
        <v>-4</v>
      </c>
      <c r="B179">
        <v>-0.05</v>
      </c>
      <c r="C179">
        <v>120.31</v>
      </c>
      <c r="D179">
        <v>-7.0000000000000007E-2</v>
      </c>
      <c r="E179">
        <v>119.89</v>
      </c>
      <c r="F179">
        <f>_10sept_0_30[[#This Row],[H_mag]]-40</f>
        <v>-40.049999999999997</v>
      </c>
      <c r="G179">
        <f>_10sept_0_30[[#This Row],[V_mag]]-40</f>
        <v>-40.07</v>
      </c>
      <c r="H179">
        <f>10^(_10sept_0_30[[#This Row],[H_mag_adj]]/20)*COS(RADIANS(_10sept_0_30[[#This Row],[H_phase]]))</f>
        <v>-5.0178149092071894E-3</v>
      </c>
      <c r="I179">
        <f>10^(_10sept_0_30[[#This Row],[H_mag_adj]]/20)*SIN(RADIANS(_10sept_0_30[[#This Row],[H_phase]]))</f>
        <v>8.5835215967941664E-3</v>
      </c>
      <c r="J179">
        <f>10^(_10sept_0_30[[#This Row],[V_mag_adj]]/20)*COS(RADIANS(_10sept_0_30[[#This Row],[V_phase]]))</f>
        <v>-4.9433645266724318E-3</v>
      </c>
      <c r="K179">
        <f>10^(_10sept_0_30[[#This Row],[V_mag_adj]]/20)*SIN(RADIANS(_10sept_0_30[[#This Row],[V_phase]]))</f>
        <v>8.6002475390275796E-3</v>
      </c>
    </row>
    <row r="180" spans="1:11" x14ac:dyDescent="0.25">
      <c r="A180">
        <v>-3</v>
      </c>
      <c r="B180">
        <v>-0.01</v>
      </c>
      <c r="C180">
        <v>119.19</v>
      </c>
      <c r="D180">
        <v>-0.04</v>
      </c>
      <c r="E180">
        <v>119.2</v>
      </c>
      <c r="F180">
        <f>_10sept_0_30[[#This Row],[H_mag]]-40</f>
        <v>-40.01</v>
      </c>
      <c r="G180">
        <f>_10sept_0_30[[#This Row],[V_mag]]-40</f>
        <v>-40.04</v>
      </c>
      <c r="H180">
        <f>10^(_10sept_0_30[[#This Row],[H_mag_adj]]/20)*COS(RADIANS(_10sept_0_30[[#This Row],[H_phase]]))</f>
        <v>-4.8714612738602163E-3</v>
      </c>
      <c r="I180">
        <f>10^(_10sept_0_30[[#This Row],[H_mag_adj]]/20)*SIN(RADIANS(_10sept_0_30[[#This Row],[H_phase]]))</f>
        <v>8.7200270320415604E-3</v>
      </c>
      <c r="J180">
        <f>10^(_10sept_0_30[[#This Row],[V_mag_adj]]/20)*COS(RADIANS(_10sept_0_30[[#This Row],[V_phase]]))</f>
        <v>-4.8561814761396401E-3</v>
      </c>
      <c r="K180">
        <f>10^(_10sept_0_30[[#This Row],[V_mag_adj]]/20)*SIN(RADIANS(_10sept_0_30[[#This Row],[V_phase]]))</f>
        <v>8.6891136464011653E-3</v>
      </c>
    </row>
    <row r="181" spans="1:11" x14ac:dyDescent="0.25">
      <c r="A181">
        <v>-2</v>
      </c>
      <c r="B181">
        <v>0</v>
      </c>
      <c r="C181">
        <v>118.18</v>
      </c>
      <c r="D181">
        <v>-0.02</v>
      </c>
      <c r="E181">
        <v>118.03</v>
      </c>
      <c r="F181">
        <f>_10sept_0_30[[#This Row],[H_mag]]-40</f>
        <v>-40</v>
      </c>
      <c r="G181">
        <f>_10sept_0_30[[#This Row],[V_mag]]-40</f>
        <v>-40.020000000000003</v>
      </c>
      <c r="H181">
        <f>10^(_10sept_0_30[[#This Row],[H_mag_adj]]/20)*COS(RADIANS(_10sept_0_30[[#This Row],[H_phase]]))</f>
        <v>-4.7224310314690817E-3</v>
      </c>
      <c r="I181">
        <f>10^(_10sept_0_30[[#This Row],[H_mag_adj]]/20)*SIN(RADIANS(_10sept_0_30[[#This Row],[H_phase]]))</f>
        <v>8.8146834970416182E-3</v>
      </c>
      <c r="J181">
        <f>10^(_10sept_0_30[[#This Row],[V_mag_adj]]/20)*COS(RADIANS(_10sept_0_30[[#This Row],[V_phase]]))</f>
        <v>-4.6885299092154931E-3</v>
      </c>
      <c r="K181">
        <f>10^(_10sept_0_30[[#This Row],[V_mag_adj]]/20)*SIN(RADIANS(_10sept_0_30[[#This Row],[V_phase]]))</f>
        <v>8.8067149962709843E-3</v>
      </c>
    </row>
    <row r="182" spans="1:11" x14ac:dyDescent="0.25">
      <c r="A182">
        <v>-1</v>
      </c>
      <c r="B182">
        <v>0</v>
      </c>
      <c r="C182">
        <v>116.63</v>
      </c>
      <c r="D182">
        <v>-0.03</v>
      </c>
      <c r="E182">
        <v>116.88</v>
      </c>
      <c r="F182">
        <f>_10sept_0_30[[#This Row],[H_mag]]-40</f>
        <v>-40</v>
      </c>
      <c r="G182">
        <f>_10sept_0_30[[#This Row],[V_mag]]-40</f>
        <v>-40.03</v>
      </c>
      <c r="H182">
        <f>10^(_10sept_0_30[[#This Row],[H_mag_adj]]/20)*COS(RADIANS(_10sept_0_30[[#This Row],[H_phase]]))</f>
        <v>-4.4822720450313578E-3</v>
      </c>
      <c r="I182">
        <f>10^(_10sept_0_30[[#This Row],[H_mag_adj]]/20)*SIN(RADIANS(_10sept_0_30[[#This Row],[H_phase]]))</f>
        <v>8.9391966817119767E-3</v>
      </c>
      <c r="J182">
        <f>10^(_10sept_0_30[[#This Row],[V_mag_adj]]/20)*COS(RADIANS(_10sept_0_30[[#This Row],[V_phase]]))</f>
        <v>-4.5056450048809021E-3</v>
      </c>
      <c r="K182">
        <f>10^(_10sept_0_30[[#This Row],[V_mag_adj]]/20)*SIN(RADIANS(_10sept_0_30[[#This Row],[V_phase]]))</f>
        <v>8.8888001401811832E-3</v>
      </c>
    </row>
    <row r="183" spans="1:11" x14ac:dyDescent="0.25">
      <c r="A183">
        <v>0</v>
      </c>
      <c r="B183">
        <v>-0.05</v>
      </c>
      <c r="C183">
        <v>115.01</v>
      </c>
      <c r="D183">
        <v>-7.0000000000000007E-2</v>
      </c>
      <c r="E183">
        <v>114.93</v>
      </c>
      <c r="F183">
        <f>_10sept_0_30[[#This Row],[H_mag]]-40</f>
        <v>-40.049999999999997</v>
      </c>
      <c r="G183">
        <f>_10sept_0_30[[#This Row],[V_mag]]-40</f>
        <v>-40.07</v>
      </c>
      <c r="H183">
        <f>10^(_10sept_0_30[[#This Row],[H_mag_adj]]/20)*COS(RADIANS(_10sept_0_30[[#This Row],[H_phase]]))</f>
        <v>-4.2034973037602995E-3</v>
      </c>
      <c r="I183">
        <f>10^(_10sept_0_30[[#This Row],[H_mag_adj]]/20)*SIN(RADIANS(_10sept_0_30[[#This Row],[H_phase]]))</f>
        <v>9.0103229621902956E-3</v>
      </c>
      <c r="J183">
        <f>10^(_10sept_0_30[[#This Row],[V_mag_adj]]/20)*COS(RADIANS(_10sept_0_30[[#This Row],[V_phase]]))</f>
        <v>-4.181273595087397E-3</v>
      </c>
      <c r="K183">
        <f>10^(_10sept_0_30[[#This Row],[V_mag_adj]]/20)*SIN(RADIANS(_10sept_0_30[[#This Row],[V_phase]]))</f>
        <v>8.9954467203768266E-3</v>
      </c>
    </row>
    <row r="184" spans="1:11" x14ac:dyDescent="0.25">
      <c r="A184">
        <v>1</v>
      </c>
      <c r="B184">
        <v>-0.11</v>
      </c>
      <c r="C184">
        <v>112.95</v>
      </c>
      <c r="D184">
        <v>-0.14000000000000001</v>
      </c>
      <c r="E184">
        <v>112.9</v>
      </c>
      <c r="F184">
        <f>_10sept_0_30[[#This Row],[H_mag]]-40</f>
        <v>-40.11</v>
      </c>
      <c r="G184">
        <f>_10sept_0_30[[#This Row],[V_mag]]-40</f>
        <v>-40.14</v>
      </c>
      <c r="H184">
        <f>10^(_10sept_0_30[[#This Row],[H_mag_adj]]/20)*COS(RADIANS(_10sept_0_30[[#This Row],[H_phase]]))</f>
        <v>-3.8502069573267904E-3</v>
      </c>
      <c r="I184">
        <f>10^(_10sept_0_30[[#This Row],[H_mag_adj]]/20)*SIN(RADIANS(_10sept_0_30[[#This Row],[H_phase]]))</f>
        <v>9.0925722519807836E-3</v>
      </c>
      <c r="J184">
        <f>10^(_10sept_0_30[[#This Row],[V_mag_adj]]/20)*COS(RADIANS(_10sept_0_30[[#This Row],[V_phase]]))</f>
        <v>-3.8290228845560439E-3</v>
      </c>
      <c r="K184">
        <f>10^(_10sept_0_30[[#This Row],[V_mag_adj]]/20)*SIN(RADIANS(_10sept_0_30[[#This Row],[V_phase]]))</f>
        <v>9.0645666954174281E-3</v>
      </c>
    </row>
    <row r="185" spans="1:11" x14ac:dyDescent="0.25">
      <c r="A185">
        <v>2</v>
      </c>
      <c r="B185">
        <v>-0.17</v>
      </c>
      <c r="C185">
        <v>110.7</v>
      </c>
      <c r="D185">
        <v>-0.19</v>
      </c>
      <c r="E185">
        <v>110.68</v>
      </c>
      <c r="F185">
        <f>_10sept_0_30[[#This Row],[H_mag]]-40</f>
        <v>-40.17</v>
      </c>
      <c r="G185">
        <f>_10sept_0_30[[#This Row],[V_mag]]-40</f>
        <v>-40.19</v>
      </c>
      <c r="H185">
        <f>10^(_10sept_0_30[[#This Row],[H_mag_adj]]/20)*COS(RADIANS(_10sept_0_30[[#This Row],[H_phase]]))</f>
        <v>-3.4662390546203697E-3</v>
      </c>
      <c r="I185">
        <f>10^(_10sept_0_30[[#This Row],[H_mag_adj]]/20)*SIN(RADIANS(_10sept_0_30[[#This Row],[H_phase]]))</f>
        <v>9.1731354865493362E-3</v>
      </c>
      <c r="J185">
        <f>10^(_10sept_0_30[[#This Row],[V_mag_adj]]/20)*COS(RADIANS(_10sept_0_30[[#This Row],[V_phase]]))</f>
        <v>-3.4550720515155631E-3</v>
      </c>
      <c r="K185">
        <f>10^(_10sept_0_30[[#This Row],[V_mag_adj]]/20)*SIN(RADIANS(_10sept_0_30[[#This Row],[V_phase]]))</f>
        <v>9.1532444656700993E-3</v>
      </c>
    </row>
    <row r="186" spans="1:11" x14ac:dyDescent="0.25">
      <c r="A186">
        <v>3</v>
      </c>
      <c r="B186">
        <v>-0.24</v>
      </c>
      <c r="C186">
        <v>108.06</v>
      </c>
      <c r="D186">
        <v>-0.27</v>
      </c>
      <c r="E186">
        <v>107.77</v>
      </c>
      <c r="F186">
        <f>_10sept_0_30[[#This Row],[H_mag]]-40</f>
        <v>-40.24</v>
      </c>
      <c r="G186">
        <f>_10sept_0_30[[#This Row],[V_mag]]-40</f>
        <v>-40.270000000000003</v>
      </c>
      <c r="H186">
        <f>10^(_10sept_0_30[[#This Row],[H_mag_adj]]/20)*COS(RADIANS(_10sept_0_30[[#This Row],[H_phase]]))</f>
        <v>-3.0156406019564929E-3</v>
      </c>
      <c r="I186">
        <f>10^(_10sept_0_30[[#This Row],[H_mag_adj]]/20)*SIN(RADIANS(_10sept_0_30[[#This Row],[H_phase]]))</f>
        <v>9.2482229588397493E-3</v>
      </c>
      <c r="J186">
        <f>10^(_10sept_0_30[[#This Row],[V_mag_adj]]/20)*COS(RADIANS(_10sept_0_30[[#This Row],[V_phase]]))</f>
        <v>-2.9585565519352898E-3</v>
      </c>
      <c r="K186">
        <f>10^(_10sept_0_30[[#This Row],[V_mag_adj]]/20)*SIN(RADIANS(_10sept_0_30[[#This Row],[V_phase]]))</f>
        <v>9.2314286102132843E-3</v>
      </c>
    </row>
    <row r="187" spans="1:11" x14ac:dyDescent="0.25">
      <c r="A187">
        <v>4</v>
      </c>
      <c r="B187">
        <v>-0.31</v>
      </c>
      <c r="C187">
        <v>105.01</v>
      </c>
      <c r="D187">
        <v>-0.31</v>
      </c>
      <c r="E187">
        <v>105.02</v>
      </c>
      <c r="F187">
        <f>_10sept_0_30[[#This Row],[H_mag]]-40</f>
        <v>-40.31</v>
      </c>
      <c r="G187">
        <f>_10sept_0_30[[#This Row],[V_mag]]-40</f>
        <v>-40.31</v>
      </c>
      <c r="H187">
        <f>10^(_10sept_0_30[[#This Row],[H_mag_adj]]/20)*COS(RADIANS(_10sept_0_30[[#This Row],[H_phase]]))</f>
        <v>-2.4990734258246612E-3</v>
      </c>
      <c r="I187">
        <f>10^(_10sept_0_30[[#This Row],[H_mag_adj]]/20)*SIN(RADIANS(_10sept_0_30[[#This Row],[H_phase]]))</f>
        <v>9.3201619921072041E-3</v>
      </c>
      <c r="J187">
        <f>10^(_10sept_0_30[[#This Row],[V_mag_adj]]/20)*COS(RADIANS(_10sept_0_30[[#This Row],[V_phase]]))</f>
        <v>-2.5007000628891507E-3</v>
      </c>
      <c r="K187">
        <f>10^(_10sept_0_30[[#This Row],[V_mag_adj]]/20)*SIN(RADIANS(_10sept_0_30[[#This Row],[V_phase]]))</f>
        <v>9.319725679559937E-3</v>
      </c>
    </row>
    <row r="188" spans="1:11" x14ac:dyDescent="0.25">
      <c r="A188">
        <v>5</v>
      </c>
      <c r="B188">
        <v>-0.34</v>
      </c>
      <c r="C188">
        <v>101.46</v>
      </c>
      <c r="D188">
        <v>-0.37</v>
      </c>
      <c r="E188">
        <v>101.45</v>
      </c>
      <c r="F188">
        <f>_10sept_0_30[[#This Row],[H_mag]]-40</f>
        <v>-40.340000000000003</v>
      </c>
      <c r="G188">
        <f>_10sept_0_30[[#This Row],[V_mag]]-40</f>
        <v>-40.369999999999997</v>
      </c>
      <c r="H188">
        <f>10^(_10sept_0_30[[#This Row],[H_mag_adj]]/20)*COS(RADIANS(_10sept_0_30[[#This Row],[H_phase]]))</f>
        <v>-1.910567521583986E-3</v>
      </c>
      <c r="I188">
        <f>10^(_10sept_0_30[[#This Row],[H_mag_adj]]/20)*SIN(RADIANS(_10sept_0_30[[#This Row],[H_phase]]))</f>
        <v>9.4244124028657894E-3</v>
      </c>
      <c r="J188">
        <f>10^(_10sept_0_30[[#This Row],[V_mag_adj]]/20)*COS(RADIANS(_10sept_0_30[[#This Row],[V_phase]]))</f>
        <v>-1.9023408099974038E-3</v>
      </c>
      <c r="K188">
        <f>10^(_10sept_0_30[[#This Row],[V_mag_adj]]/20)*SIN(RADIANS(_10sept_0_30[[#This Row],[V_phase]]))</f>
        <v>9.3922499482805774E-3</v>
      </c>
    </row>
    <row r="189" spans="1:11" x14ac:dyDescent="0.25">
      <c r="A189">
        <v>6</v>
      </c>
      <c r="B189">
        <v>-0.38</v>
      </c>
      <c r="C189">
        <v>98.12</v>
      </c>
      <c r="D189">
        <v>-0.41</v>
      </c>
      <c r="E189">
        <v>98.03</v>
      </c>
      <c r="F189">
        <f>_10sept_0_30[[#This Row],[H_mag]]-40</f>
        <v>-40.380000000000003</v>
      </c>
      <c r="G189">
        <f>_10sept_0_30[[#This Row],[V_mag]]-40</f>
        <v>-40.409999999999997</v>
      </c>
      <c r="H189">
        <f>10^(_10sept_0_30[[#This Row],[H_mag_adj]]/20)*COS(RADIANS(_10sept_0_30[[#This Row],[H_phase]]))</f>
        <v>-1.3520060605481039E-3</v>
      </c>
      <c r="I189">
        <f>10^(_10sept_0_30[[#This Row],[H_mag_adj]]/20)*SIN(RADIANS(_10sept_0_30[[#This Row],[H_phase]]))</f>
        <v>9.4759763942530526E-3</v>
      </c>
      <c r="J189">
        <f>10^(_10sept_0_30[[#This Row],[V_mag_adj]]/20)*COS(RADIANS(_10sept_0_30[[#This Row],[V_phase]]))</f>
        <v>-1.3325092886592243E-3</v>
      </c>
      <c r="K189">
        <f>10^(_10sept_0_30[[#This Row],[V_mag_adj]]/20)*SIN(RADIANS(_10sept_0_30[[#This Row],[V_phase]]))</f>
        <v>9.4454087396397043E-3</v>
      </c>
    </row>
    <row r="190" spans="1:11" x14ac:dyDescent="0.25">
      <c r="A190">
        <v>7</v>
      </c>
      <c r="B190">
        <v>-0.41</v>
      </c>
      <c r="C190">
        <v>94.29</v>
      </c>
      <c r="D190">
        <v>-0.44</v>
      </c>
      <c r="E190">
        <v>94.2</v>
      </c>
      <c r="F190">
        <f>_10sept_0_30[[#This Row],[H_mag]]-40</f>
        <v>-40.409999999999997</v>
      </c>
      <c r="G190">
        <f>_10sept_0_30[[#This Row],[V_mag]]-40</f>
        <v>-40.44</v>
      </c>
      <c r="H190">
        <f>10^(_10sept_0_30[[#This Row],[H_mag_adj]]/20)*COS(RADIANS(_10sept_0_30[[#This Row],[H_phase]]))</f>
        <v>-7.1355720047577278E-4</v>
      </c>
      <c r="I190">
        <f>10^(_10sept_0_30[[#This Row],[H_mag_adj]]/20)*SIN(RADIANS(_10sept_0_30[[#This Row],[H_phase]]))</f>
        <v>9.5122112773463139E-3</v>
      </c>
      <c r="J190">
        <f>10^(_10sept_0_30[[#This Row],[V_mag_adj]]/20)*COS(RADIANS(_10sept_0_30[[#This Row],[V_phase]]))</f>
        <v>-6.9620581268270431E-4</v>
      </c>
      <c r="K190">
        <f>10^(_10sept_0_30[[#This Row],[V_mag_adj]]/20)*SIN(RADIANS(_10sept_0_30[[#This Row],[V_phase]]))</f>
        <v>9.4805192283237832E-3</v>
      </c>
    </row>
    <row r="191" spans="1:11" x14ac:dyDescent="0.25">
      <c r="A191">
        <v>8</v>
      </c>
      <c r="B191">
        <v>-0.44</v>
      </c>
      <c r="C191">
        <v>90.24</v>
      </c>
      <c r="D191">
        <v>-0.47</v>
      </c>
      <c r="E191">
        <v>90.21</v>
      </c>
      <c r="F191">
        <f>_10sept_0_30[[#This Row],[H_mag]]-40</f>
        <v>-40.44</v>
      </c>
      <c r="G191">
        <f>_10sept_0_30[[#This Row],[V_mag]]-40</f>
        <v>-40.47</v>
      </c>
      <c r="H191">
        <f>10^(_10sept_0_30[[#This Row],[H_mag_adj]]/20)*COS(RADIANS(_10sept_0_30[[#This Row],[H_phase]]))</f>
        <v>-3.9818724039685917E-5</v>
      </c>
      <c r="I191">
        <f>10^(_10sept_0_30[[#This Row],[H_mag_adj]]/20)*SIN(RADIANS(_10sept_0_30[[#This Row],[H_phase]]))</f>
        <v>9.5059645403002633E-3</v>
      </c>
      <c r="J191">
        <f>10^(_10sept_0_30[[#This Row],[V_mag_adj]]/20)*COS(RADIANS(_10sept_0_30[[#This Row],[V_phase]]))</f>
        <v>-3.4721277033908348E-5</v>
      </c>
      <c r="K191">
        <f>10^(_10sept_0_30[[#This Row],[V_mag_adj]]/20)*SIN(RADIANS(_10sept_0_30[[#This Row],[V_phase]]))</f>
        <v>9.4732082149077655E-3</v>
      </c>
    </row>
    <row r="192" spans="1:11" x14ac:dyDescent="0.25">
      <c r="A192">
        <v>9</v>
      </c>
      <c r="B192">
        <v>-0.46</v>
      </c>
      <c r="C192">
        <v>86.25</v>
      </c>
      <c r="D192">
        <v>-0.49</v>
      </c>
      <c r="E192">
        <v>86.37</v>
      </c>
      <c r="F192">
        <f>_10sept_0_30[[#This Row],[H_mag]]-40</f>
        <v>-40.46</v>
      </c>
      <c r="G192">
        <f>_10sept_0_30[[#This Row],[V_mag]]-40</f>
        <v>-40.49</v>
      </c>
      <c r="H192">
        <f>10^(_10sept_0_30[[#This Row],[H_mag_adj]]/20)*COS(RADIANS(_10sept_0_30[[#This Row],[H_phase]]))</f>
        <v>6.2029535319522218E-4</v>
      </c>
      <c r="I192">
        <f>10^(_10sept_0_30[[#This Row],[H_mag_adj]]/20)*SIN(RADIANS(_10sept_0_30[[#This Row],[H_phase]]))</f>
        <v>9.4638782656904369E-3</v>
      </c>
      <c r="J192">
        <f>10^(_10sept_0_30[[#This Row],[V_mag_adj]]/20)*COS(RADIANS(_10sept_0_30[[#This Row],[V_phase]]))</f>
        <v>5.9840252447294722E-4</v>
      </c>
      <c r="K192">
        <f>10^(_10sept_0_30[[#This Row],[V_mag_adj]]/20)*SIN(RADIANS(_10sept_0_30[[#This Row],[V_phase]]))</f>
        <v>9.4325215500434354E-3</v>
      </c>
    </row>
    <row r="193" spans="1:11" x14ac:dyDescent="0.25">
      <c r="A193">
        <v>10</v>
      </c>
      <c r="B193">
        <v>-0.47</v>
      </c>
      <c r="C193">
        <v>81.849999999999994</v>
      </c>
      <c r="D193">
        <v>-0.5</v>
      </c>
      <c r="E193">
        <v>82.03</v>
      </c>
      <c r="F193">
        <f>_10sept_0_30[[#This Row],[H_mag]]-40</f>
        <v>-40.47</v>
      </c>
      <c r="G193">
        <f>_10sept_0_30[[#This Row],[V_mag]]-40</f>
        <v>-40.5</v>
      </c>
      <c r="H193">
        <f>10^(_10sept_0_30[[#This Row],[H_mag_adj]]/20)*COS(RADIANS(_10sept_0_30[[#This Row],[H_phase]]))</f>
        <v>1.3429796790722043E-3</v>
      </c>
      <c r="I193">
        <f>10^(_10sept_0_30[[#This Row],[H_mag_adj]]/20)*SIN(RADIANS(_10sept_0_30[[#This Row],[H_phase]]))</f>
        <v>9.3775948425848486E-3</v>
      </c>
      <c r="J193">
        <f>10^(_10sept_0_30[[#This Row],[V_mag_adj]]/20)*COS(RADIANS(_10sept_0_30[[#This Row],[V_phase]]))</f>
        <v>1.3089836312324109E-3</v>
      </c>
      <c r="K193">
        <f>10^(_10sept_0_30[[#This Row],[V_mag_adj]]/20)*SIN(RADIANS(_10sept_0_30[[#This Row],[V_phase]]))</f>
        <v>9.3494200711349007E-3</v>
      </c>
    </row>
    <row r="194" spans="1:11" x14ac:dyDescent="0.25">
      <c r="A194">
        <v>11</v>
      </c>
      <c r="B194">
        <v>-0.48</v>
      </c>
      <c r="C194">
        <v>77.48</v>
      </c>
      <c r="D194">
        <v>-0.5</v>
      </c>
      <c r="E194">
        <v>77.44</v>
      </c>
      <c r="F194">
        <f>_10sept_0_30[[#This Row],[H_mag]]-40</f>
        <v>-40.479999999999997</v>
      </c>
      <c r="G194">
        <f>_10sept_0_30[[#This Row],[V_mag]]-40</f>
        <v>-40.5</v>
      </c>
      <c r="H194">
        <f>10^(_10sept_0_30[[#This Row],[H_mag_adj]]/20)*COS(RADIANS(_10sept_0_30[[#This Row],[H_phase]]))</f>
        <v>2.0512566308840967E-3</v>
      </c>
      <c r="I194">
        <f>10^(_10sept_0_30[[#This Row],[H_mag_adj]]/20)*SIN(RADIANS(_10sept_0_30[[#This Row],[H_phase]]))</f>
        <v>9.2373601634456876E-3</v>
      </c>
      <c r="J194">
        <f>10^(_10sept_0_30[[#This Row],[V_mag_adj]]/20)*COS(RADIANS(_10sept_0_30[[#This Row],[V_phase]]))</f>
        <v>2.05297243421502E-3</v>
      </c>
      <c r="K194">
        <f>10^(_10sept_0_30[[#This Row],[V_mag_adj]]/20)*SIN(RADIANS(_10sept_0_30[[#This Row],[V_phase]]))</f>
        <v>9.2146838251633886E-3</v>
      </c>
    </row>
    <row r="195" spans="1:11" x14ac:dyDescent="0.25">
      <c r="A195">
        <v>12</v>
      </c>
      <c r="B195">
        <v>-0.48</v>
      </c>
      <c r="C195">
        <v>72.33</v>
      </c>
      <c r="D195">
        <v>-0.52</v>
      </c>
      <c r="E195">
        <v>72.48</v>
      </c>
      <c r="F195">
        <f>_10sept_0_30[[#This Row],[H_mag]]-40</f>
        <v>-40.479999999999997</v>
      </c>
      <c r="G195">
        <f>_10sept_0_30[[#This Row],[V_mag]]-40</f>
        <v>-40.520000000000003</v>
      </c>
      <c r="H195">
        <f>10^(_10sept_0_30[[#This Row],[H_mag_adj]]/20)*COS(RADIANS(_10sept_0_30[[#This Row],[H_phase]]))</f>
        <v>2.872153463021194E-3</v>
      </c>
      <c r="I195">
        <f>10^(_10sept_0_30[[#This Row],[H_mag_adj]]/20)*SIN(RADIANS(_10sept_0_30[[#This Row],[H_phase]]))</f>
        <v>9.0159420494929244E-3</v>
      </c>
      <c r="J195">
        <f>10^(_10sept_0_30[[#This Row],[V_mag_adj]]/20)*COS(RADIANS(_10sept_0_30[[#This Row],[V_phase]]))</f>
        <v>2.8354521138828932E-3</v>
      </c>
      <c r="K195">
        <f>10^(_10sept_0_30[[#This Row],[V_mag_adj]]/20)*SIN(RADIANS(_10sept_0_30[[#This Row],[V_phase]]))</f>
        <v>8.9819715271021068E-3</v>
      </c>
    </row>
    <row r="196" spans="1:11" x14ac:dyDescent="0.25">
      <c r="A196">
        <v>13</v>
      </c>
      <c r="B196">
        <v>-0.4</v>
      </c>
      <c r="C196">
        <v>64.92</v>
      </c>
      <c r="D196">
        <v>-0.44</v>
      </c>
      <c r="E196">
        <v>65.06</v>
      </c>
      <c r="F196">
        <f>_10sept_0_30[[#This Row],[H_mag]]-40</f>
        <v>-40.4</v>
      </c>
      <c r="G196">
        <f>_10sept_0_30[[#This Row],[V_mag]]-40</f>
        <v>-40.44</v>
      </c>
      <c r="H196">
        <f>10^(_10sept_0_30[[#This Row],[H_mag_adj]]/20)*COS(RADIANS(_10sept_0_30[[#This Row],[H_phase]]))</f>
        <v>4.0480540288409458E-3</v>
      </c>
      <c r="I196">
        <f>10^(_10sept_0_30[[#This Row],[H_mag_adj]]/20)*SIN(RADIANS(_10sept_0_30[[#This Row],[H_phase]]))</f>
        <v>8.6495284562324842E-3</v>
      </c>
      <c r="J196">
        <f>10^(_10sept_0_30[[#This Row],[V_mag_adj]]/20)*COS(RADIANS(_10sept_0_30[[#This Row],[V_phase]]))</f>
        <v>4.0084052225208052E-3</v>
      </c>
      <c r="K196">
        <f>10^(_10sept_0_30[[#This Row],[V_mag_adj]]/20)*SIN(RADIANS(_10sept_0_30[[#This Row],[V_phase]]))</f>
        <v>8.6196075864448784E-3</v>
      </c>
    </row>
    <row r="197" spans="1:11" x14ac:dyDescent="0.25">
      <c r="A197">
        <v>14</v>
      </c>
      <c r="B197">
        <v>-0.38</v>
      </c>
      <c r="C197">
        <v>59.36</v>
      </c>
      <c r="D197">
        <v>-0.4</v>
      </c>
      <c r="E197">
        <v>59.34</v>
      </c>
      <c r="F197">
        <f>_10sept_0_30[[#This Row],[H_mag]]-40</f>
        <v>-40.380000000000003</v>
      </c>
      <c r="G197">
        <f>_10sept_0_30[[#This Row],[V_mag]]-40</f>
        <v>-40.4</v>
      </c>
      <c r="H197">
        <f>10^(_10sept_0_30[[#This Row],[H_mag_adj]]/20)*COS(RADIANS(_10sept_0_30[[#This Row],[H_phase]]))</f>
        <v>4.878264951420506E-3</v>
      </c>
      <c r="I197">
        <f>10^(_10sept_0_30[[#This Row],[H_mag_adj]]/20)*SIN(RADIANS(_10sept_0_30[[#This Row],[H_phase]]))</f>
        <v>8.2355679874518799E-3</v>
      </c>
      <c r="J197">
        <f>10^(_10sept_0_30[[#This Row],[V_mag_adj]]/20)*COS(RADIANS(_10sept_0_30[[#This Row],[V_phase]]))</f>
        <v>4.8699131005887509E-3</v>
      </c>
      <c r="K197">
        <f>10^(_10sept_0_30[[#This Row],[V_mag_adj]]/20)*SIN(RADIANS(_10sept_0_30[[#This Row],[V_phase]]))</f>
        <v>8.2149272868543999E-3</v>
      </c>
    </row>
    <row r="198" spans="1:11" x14ac:dyDescent="0.25">
      <c r="A198">
        <v>15</v>
      </c>
      <c r="B198">
        <v>-0.35</v>
      </c>
      <c r="C198">
        <v>53.81</v>
      </c>
      <c r="D198">
        <v>-0.39</v>
      </c>
      <c r="E198">
        <v>53.89</v>
      </c>
      <c r="F198">
        <f>_10sept_0_30[[#This Row],[H_mag]]-40</f>
        <v>-40.35</v>
      </c>
      <c r="G198">
        <f>_10sept_0_30[[#This Row],[V_mag]]-40</f>
        <v>-40.39</v>
      </c>
      <c r="H198">
        <f>10^(_10sept_0_30[[#This Row],[H_mag_adj]]/20)*COS(RADIANS(_10sept_0_30[[#This Row],[H_phase]]))</f>
        <v>5.6714489274354678E-3</v>
      </c>
      <c r="I198">
        <f>10^(_10sept_0_30[[#This Row],[H_mag_adj]]/20)*SIN(RADIANS(_10sept_0_30[[#This Row],[H_phase]]))</f>
        <v>7.7518907228473861E-3</v>
      </c>
      <c r="J198">
        <f>10^(_10sept_0_30[[#This Row],[V_mag_adj]]/20)*COS(RADIANS(_10sept_0_30[[#This Row],[V_phase]]))</f>
        <v>5.6346115361020589E-3</v>
      </c>
      <c r="K198">
        <f>10^(_10sept_0_30[[#This Row],[V_mag_adj]]/20)*SIN(RADIANS(_10sept_0_30[[#This Row],[V_phase]]))</f>
        <v>7.724148948864893E-3</v>
      </c>
    </row>
    <row r="199" spans="1:11" x14ac:dyDescent="0.25">
      <c r="A199">
        <v>16</v>
      </c>
      <c r="B199">
        <v>-0.37</v>
      </c>
      <c r="C199">
        <v>48.62</v>
      </c>
      <c r="D199">
        <v>-0.42</v>
      </c>
      <c r="E199">
        <v>49.15</v>
      </c>
      <c r="F199">
        <f>_10sept_0_30[[#This Row],[H_mag]]-40</f>
        <v>-40.369999999999997</v>
      </c>
      <c r="G199">
        <f>_10sept_0_30[[#This Row],[V_mag]]-40</f>
        <v>-40.42</v>
      </c>
      <c r="H199">
        <f>10^(_10sept_0_30[[#This Row],[H_mag_adj]]/20)*COS(RADIANS(_10sept_0_30[[#This Row],[H_phase]]))</f>
        <v>6.3348203174256167E-3</v>
      </c>
      <c r="I199">
        <f>10^(_10sept_0_30[[#This Row],[H_mag_adj]]/20)*SIN(RADIANS(_10sept_0_30[[#This Row],[H_phase]]))</f>
        <v>7.1905014563860351E-3</v>
      </c>
      <c r="J199">
        <f>10^(_10sept_0_30[[#This Row],[V_mag_adj]]/20)*COS(RADIANS(_10sept_0_30[[#This Row],[V_phase]]))</f>
        <v>6.232058276568718E-3</v>
      </c>
      <c r="K199">
        <f>10^(_10sept_0_30[[#This Row],[V_mag_adj]]/20)*SIN(RADIANS(_10sept_0_30[[#This Row],[V_phase]]))</f>
        <v>7.207184100275911E-3</v>
      </c>
    </row>
    <row r="200" spans="1:11" x14ac:dyDescent="0.25">
      <c r="A200">
        <v>17</v>
      </c>
      <c r="B200">
        <v>-0.36</v>
      </c>
      <c r="C200">
        <v>42.63</v>
      </c>
      <c r="D200">
        <v>-0.43</v>
      </c>
      <c r="E200">
        <v>44.39</v>
      </c>
      <c r="F200">
        <f>_10sept_0_30[[#This Row],[H_mag]]-40</f>
        <v>-40.36</v>
      </c>
      <c r="G200">
        <f>_10sept_0_30[[#This Row],[V_mag]]-40</f>
        <v>-40.43</v>
      </c>
      <c r="H200">
        <f>10^(_10sept_0_30[[#This Row],[H_mag_adj]]/20)*COS(RADIANS(_10sept_0_30[[#This Row],[H_phase]]))</f>
        <v>7.0587189090047615E-3</v>
      </c>
      <c r="I200">
        <f>10^(_10sept_0_30[[#This Row],[H_mag_adj]]/20)*SIN(RADIANS(_10sept_0_30[[#This Row],[H_phase]]))</f>
        <v>6.4976491548078977E-3</v>
      </c>
      <c r="J200">
        <f>10^(_10sept_0_30[[#This Row],[V_mag_adj]]/20)*COS(RADIANS(_10sept_0_30[[#This Row],[V_phase]]))</f>
        <v>6.8007974648110498E-3</v>
      </c>
      <c r="K200">
        <f>10^(_10sept_0_30[[#This Row],[V_mag_adj]]/20)*SIN(RADIANS(_10sept_0_30[[#This Row],[V_phase]]))</f>
        <v>6.6575080872980936E-3</v>
      </c>
    </row>
    <row r="201" spans="1:11" x14ac:dyDescent="0.25">
      <c r="A201">
        <v>18</v>
      </c>
      <c r="B201">
        <v>-0.37</v>
      </c>
      <c r="C201">
        <v>37.799999999999997</v>
      </c>
      <c r="D201">
        <v>-0.42</v>
      </c>
      <c r="E201">
        <v>37.82</v>
      </c>
      <c r="F201">
        <f>_10sept_0_30[[#This Row],[H_mag]]-40</f>
        <v>-40.369999999999997</v>
      </c>
      <c r="G201">
        <f>_10sept_0_30[[#This Row],[V_mag]]-40</f>
        <v>-40.42</v>
      </c>
      <c r="H201">
        <f>10^(_10sept_0_30[[#This Row],[H_mag_adj]]/20)*COS(RADIANS(_10sept_0_30[[#This Row],[H_phase]]))</f>
        <v>7.5720295373264716E-3</v>
      </c>
      <c r="I201">
        <f>10^(_10sept_0_30[[#This Row],[H_mag_adj]]/20)*SIN(RADIANS(_10sept_0_30[[#This Row],[H_phase]]))</f>
        <v>5.873468169166624E-3</v>
      </c>
      <c r="J201">
        <f>10^(_10sept_0_30[[#This Row],[V_mag_adj]]/20)*COS(RADIANS(_10sept_0_30[[#This Row],[V_phase]]))</f>
        <v>7.526527730122105E-3</v>
      </c>
      <c r="K201">
        <f>10^(_10sept_0_30[[#This Row],[V_mag_adj]]/20)*SIN(RADIANS(_10sept_0_30[[#This Row],[V_phase]]))</f>
        <v>5.8423825059235506E-3</v>
      </c>
    </row>
    <row r="202" spans="1:11" x14ac:dyDescent="0.25">
      <c r="A202">
        <v>19</v>
      </c>
      <c r="B202">
        <v>-0.37</v>
      </c>
      <c r="C202">
        <v>31.55</v>
      </c>
      <c r="D202">
        <v>-0.4</v>
      </c>
      <c r="E202">
        <v>31.66</v>
      </c>
      <c r="F202">
        <f>_10sept_0_30[[#This Row],[H_mag]]-40</f>
        <v>-40.369999999999997</v>
      </c>
      <c r="G202">
        <f>_10sept_0_30[[#This Row],[V_mag]]-40</f>
        <v>-40.4</v>
      </c>
      <c r="H202">
        <f>10^(_10sept_0_30[[#This Row],[H_mag_adj]]/20)*COS(RADIANS(_10sept_0_30[[#This Row],[H_phase]]))</f>
        <v>8.1664500789056568E-3</v>
      </c>
      <c r="I202">
        <f>10^(_10sept_0_30[[#This Row],[H_mag_adj]]/20)*SIN(RADIANS(_10sept_0_30[[#This Row],[H_phase]]))</f>
        <v>5.0142150688916275E-3</v>
      </c>
      <c r="J202">
        <f>10^(_10sept_0_30[[#This Row],[V_mag_adj]]/20)*COS(RADIANS(_10sept_0_30[[#This Row],[V_phase]]))</f>
        <v>8.1286844108929904E-3</v>
      </c>
      <c r="K202">
        <f>10^(_10sept_0_30[[#This Row],[V_mag_adj]]/20)*SIN(RADIANS(_10sept_0_30[[#This Row],[V_phase]]))</f>
        <v>5.0125416390984908E-3</v>
      </c>
    </row>
    <row r="203" spans="1:11" x14ac:dyDescent="0.25">
      <c r="A203">
        <v>20</v>
      </c>
      <c r="B203">
        <v>-0.37</v>
      </c>
      <c r="C203">
        <v>24.84</v>
      </c>
      <c r="D203">
        <v>-0.41</v>
      </c>
      <c r="E203">
        <v>24.91</v>
      </c>
      <c r="F203">
        <f>_10sept_0_30[[#This Row],[H_mag]]-40</f>
        <v>-40.369999999999997</v>
      </c>
      <c r="G203">
        <f>_10sept_0_30[[#This Row],[V_mag]]-40</f>
        <v>-40.409999999999997</v>
      </c>
      <c r="H203">
        <f>10^(_10sept_0_30[[#This Row],[H_mag_adj]]/20)*COS(RADIANS(_10sept_0_30[[#This Row],[H_phase]]))</f>
        <v>8.6963934413693267E-3</v>
      </c>
      <c r="I203">
        <f>10^(_10sept_0_30[[#This Row],[H_mag_adj]]/20)*SIN(RADIANS(_10sept_0_30[[#This Row],[H_phase]]))</f>
        <v>4.025667741042056E-3</v>
      </c>
      <c r="J203">
        <f>10^(_10sept_0_30[[#This Row],[V_mag_adj]]/20)*COS(RADIANS(_10sept_0_30[[#This Row],[V_phase]]))</f>
        <v>8.6515350002505532E-3</v>
      </c>
      <c r="K203">
        <f>10^(_10sept_0_30[[#This Row],[V_mag_adj]]/20)*SIN(RADIANS(_10sept_0_30[[#This Row],[V_phase]]))</f>
        <v>4.0177443177316415E-3</v>
      </c>
    </row>
    <row r="204" spans="1:11" x14ac:dyDescent="0.25">
      <c r="A204">
        <v>21</v>
      </c>
      <c r="B204">
        <v>-0.39</v>
      </c>
      <c r="C204">
        <v>17.690000000000001</v>
      </c>
      <c r="D204">
        <v>-0.43</v>
      </c>
      <c r="E204">
        <v>17.7</v>
      </c>
      <c r="F204">
        <f>_10sept_0_30[[#This Row],[H_mag]]-40</f>
        <v>-40.39</v>
      </c>
      <c r="G204">
        <f>_10sept_0_30[[#This Row],[V_mag]]-40</f>
        <v>-40.43</v>
      </c>
      <c r="H204">
        <f>10^(_10sept_0_30[[#This Row],[H_mag_adj]]/20)*COS(RADIANS(_10sept_0_30[[#This Row],[H_phase]]))</f>
        <v>9.1088340307220791E-3</v>
      </c>
      <c r="I204">
        <f>10^(_10sept_0_30[[#This Row],[H_mag_adj]]/20)*SIN(RADIANS(_10sept_0_30[[#This Row],[H_phase]]))</f>
        <v>2.9052481387627444E-3</v>
      </c>
      <c r="J204">
        <f>10^(_10sept_0_30[[#This Row],[V_mag_adj]]/20)*COS(RADIANS(_10sept_0_30[[#This Row],[V_phase]]))</f>
        <v>9.0664778701208953E-3</v>
      </c>
      <c r="K204">
        <f>10^(_10sept_0_30[[#This Row],[V_mag_adj]]/20)*SIN(RADIANS(_10sept_0_30[[#This Row],[V_phase]]))</f>
        <v>2.8934821790410231E-3</v>
      </c>
    </row>
    <row r="205" spans="1:11" x14ac:dyDescent="0.25">
      <c r="A205">
        <v>22</v>
      </c>
      <c r="B205">
        <v>-0.41</v>
      </c>
      <c r="C205">
        <v>10.72</v>
      </c>
      <c r="D205">
        <v>-0.45</v>
      </c>
      <c r="E205">
        <v>10.88</v>
      </c>
      <c r="F205">
        <f>_10sept_0_30[[#This Row],[H_mag]]-40</f>
        <v>-40.409999999999997</v>
      </c>
      <c r="G205">
        <f>_10sept_0_30[[#This Row],[V_mag]]-40</f>
        <v>-40.450000000000003</v>
      </c>
      <c r="H205">
        <f>10^(_10sept_0_30[[#This Row],[H_mag_adj]]/20)*COS(RADIANS(_10sept_0_30[[#This Row],[H_phase]]))</f>
        <v>9.3724631942193447E-3</v>
      </c>
      <c r="I205">
        <f>10^(_10sept_0_30[[#This Row],[H_mag_adj]]/20)*SIN(RADIANS(_10sept_0_30[[#This Row],[H_phase]]))</f>
        <v>1.7743339415760863E-3</v>
      </c>
      <c r="J205">
        <f>10^(_10sept_0_30[[#This Row],[V_mag_adj]]/20)*COS(RADIANS(_10sept_0_30[[#This Row],[V_phase]]))</f>
        <v>9.3244321580873164E-3</v>
      </c>
      <c r="K205">
        <f>10^(_10sept_0_30[[#This Row],[V_mag_adj]]/20)*SIN(RADIANS(_10sept_0_30[[#This Row],[V_phase]]))</f>
        <v>1.7922272985932189E-3</v>
      </c>
    </row>
    <row r="206" spans="1:11" x14ac:dyDescent="0.25">
      <c r="A206">
        <v>23</v>
      </c>
      <c r="B206">
        <v>-0.43</v>
      </c>
      <c r="C206">
        <v>3.72</v>
      </c>
      <c r="D206">
        <v>-0.47</v>
      </c>
      <c r="E206">
        <v>3.68</v>
      </c>
      <c r="F206">
        <f>_10sept_0_30[[#This Row],[H_mag]]-40</f>
        <v>-40.43</v>
      </c>
      <c r="G206">
        <f>_10sept_0_30[[#This Row],[V_mag]]-40</f>
        <v>-40.47</v>
      </c>
      <c r="H206">
        <f>10^(_10sept_0_30[[#This Row],[H_mag_adj]]/20)*COS(RADIANS(_10sept_0_30[[#This Row],[H_phase]]))</f>
        <v>9.4969464646495957E-3</v>
      </c>
      <c r="I206">
        <f>10^(_10sept_0_30[[#This Row],[H_mag_adj]]/20)*SIN(RADIANS(_10sept_0_30[[#This Row],[H_phase]]))</f>
        <v>6.1746897687209204E-4</v>
      </c>
      <c r="J206">
        <f>10^(_10sept_0_30[[#This Row],[V_mag_adj]]/20)*COS(RADIANS(_10sept_0_30[[#This Row],[V_phase]]))</f>
        <v>9.4537387495189102E-3</v>
      </c>
      <c r="K206">
        <f>10^(_10sept_0_30[[#This Row],[V_mag_adj]]/20)*SIN(RADIANS(_10sept_0_30[[#This Row],[V_phase]]))</f>
        <v>6.0803215862275317E-4</v>
      </c>
    </row>
    <row r="207" spans="1:11" x14ac:dyDescent="0.25">
      <c r="A207">
        <v>24</v>
      </c>
      <c r="B207">
        <v>-0.47</v>
      </c>
      <c r="C207">
        <v>-3.53</v>
      </c>
      <c r="D207">
        <v>-0.5</v>
      </c>
      <c r="E207">
        <v>-3.13</v>
      </c>
      <c r="F207">
        <f>_10sept_0_30[[#This Row],[H_mag]]-40</f>
        <v>-40.47</v>
      </c>
      <c r="G207">
        <f>_10sept_0_30[[#This Row],[V_mag]]-40</f>
        <v>-40.5</v>
      </c>
      <c r="H207">
        <f>10^(_10sept_0_30[[#This Row],[H_mag_adj]]/20)*COS(RADIANS(_10sept_0_30[[#This Row],[H_phase]]))</f>
        <v>9.455298174736013E-3</v>
      </c>
      <c r="I207">
        <f>10^(_10sept_0_30[[#This Row],[H_mag_adj]]/20)*SIN(RADIANS(_10sept_0_30[[#This Row],[H_phase]]))</f>
        <v>-5.8328027303231511E-4</v>
      </c>
      <c r="J207">
        <f>10^(_10sept_0_30[[#This Row],[V_mag_adj]]/20)*COS(RADIANS(_10sept_0_30[[#This Row],[V_phase]]))</f>
        <v>9.426525431221619E-3</v>
      </c>
      <c r="K207">
        <f>10^(_10sept_0_30[[#This Row],[V_mag_adj]]/20)*SIN(RADIANS(_10sept_0_30[[#This Row],[V_phase]]))</f>
        <v>-5.154727033573859E-4</v>
      </c>
    </row>
    <row r="208" spans="1:11" x14ac:dyDescent="0.25">
      <c r="A208">
        <v>25</v>
      </c>
      <c r="B208">
        <v>-0.52</v>
      </c>
      <c r="C208">
        <v>-11.09</v>
      </c>
      <c r="D208">
        <v>-0.54</v>
      </c>
      <c r="E208">
        <v>-10.78</v>
      </c>
      <c r="F208">
        <f>_10sept_0_30[[#This Row],[H_mag]]-40</f>
        <v>-40.520000000000003</v>
      </c>
      <c r="G208">
        <f>_10sept_0_30[[#This Row],[V_mag]]-40</f>
        <v>-40.54</v>
      </c>
      <c r="H208">
        <f>10^(_10sept_0_30[[#This Row],[H_mag_adj]]/20)*COS(RADIANS(_10sept_0_30[[#This Row],[H_phase]]))</f>
        <v>9.2430098611068524E-3</v>
      </c>
      <c r="I208">
        <f>10^(_10sept_0_30[[#This Row],[H_mag_adj]]/20)*SIN(RADIANS(_10sept_0_30[[#This Row],[H_phase]]))</f>
        <v>-1.8117311917824354E-3</v>
      </c>
      <c r="J208">
        <f>10^(_10sept_0_30[[#This Row],[V_mag_adj]]/20)*COS(RADIANS(_10sept_0_30[[#This Row],[V_phase]]))</f>
        <v>9.2313963675684091E-3</v>
      </c>
      <c r="K208">
        <f>10^(_10sept_0_30[[#This Row],[V_mag_adj]]/20)*SIN(RADIANS(_10sept_0_30[[#This Row],[V_phase]]))</f>
        <v>-1.7576436347283063E-3</v>
      </c>
    </row>
    <row r="209" spans="1:11" x14ac:dyDescent="0.25">
      <c r="A209">
        <v>26</v>
      </c>
      <c r="B209">
        <v>-0.56999999999999995</v>
      </c>
      <c r="C209">
        <v>-18.89</v>
      </c>
      <c r="D209">
        <v>-0.6</v>
      </c>
      <c r="E209">
        <v>-18.809999999999999</v>
      </c>
      <c r="F209">
        <f>_10sept_0_30[[#This Row],[H_mag]]-40</f>
        <v>-40.57</v>
      </c>
      <c r="G209">
        <f>_10sept_0_30[[#This Row],[V_mag]]-40</f>
        <v>-40.6</v>
      </c>
      <c r="H209">
        <f>10^(_10sept_0_30[[#This Row],[H_mag_adj]]/20)*COS(RADIANS(_10sept_0_30[[#This Row],[H_phase]]))</f>
        <v>8.8604599301568606E-3</v>
      </c>
      <c r="I209">
        <f>10^(_10sept_0_30[[#This Row],[H_mag_adj]]/20)*SIN(RADIANS(_10sept_0_30[[#This Row],[H_phase]]))</f>
        <v>-3.0318858719364707E-3</v>
      </c>
      <c r="J209">
        <f>10^(_10sept_0_30[[#This Row],[V_mag_adj]]/20)*COS(RADIANS(_10sept_0_30[[#This Row],[V_phase]]))</f>
        <v>8.834119880960091E-3</v>
      </c>
      <c r="K209">
        <f>10^(_10sept_0_30[[#This Row],[V_mag_adj]]/20)*SIN(RADIANS(_10sept_0_30[[#This Row],[V_phase]]))</f>
        <v>-3.0091003513398429E-3</v>
      </c>
    </row>
    <row r="210" spans="1:11" x14ac:dyDescent="0.25">
      <c r="A210">
        <v>27</v>
      </c>
      <c r="B210">
        <v>-0.6</v>
      </c>
      <c r="C210">
        <v>-26.48</v>
      </c>
      <c r="D210">
        <v>-0.64</v>
      </c>
      <c r="E210">
        <v>-26.58</v>
      </c>
      <c r="F210">
        <f>_10sept_0_30[[#This Row],[H_mag]]-40</f>
        <v>-40.6</v>
      </c>
      <c r="G210">
        <f>_10sept_0_30[[#This Row],[V_mag]]-40</f>
        <v>-40.64</v>
      </c>
      <c r="H210">
        <f>10^(_10sept_0_30[[#This Row],[H_mag_adj]]/20)*COS(RADIANS(_10sept_0_30[[#This Row],[H_phase]]))</f>
        <v>8.35346647624737E-3</v>
      </c>
      <c r="I210">
        <f>10^(_10sept_0_30[[#This Row],[H_mag_adj]]/20)*SIN(RADIANS(_10sept_0_30[[#This Row],[H_phase]]))</f>
        <v>-4.1612446246068304E-3</v>
      </c>
      <c r="J210">
        <f>10^(_10sept_0_30[[#This Row],[V_mag_adj]]/20)*COS(RADIANS(_10sept_0_30[[#This Row],[V_phase]]))</f>
        <v>8.3078437504948525E-3</v>
      </c>
      <c r="K210">
        <f>10^(_10sept_0_30[[#This Row],[V_mag_adj]]/20)*SIN(RADIANS(_10sept_0_30[[#This Row],[V_phase]]))</f>
        <v>-4.156631688526243E-3</v>
      </c>
    </row>
    <row r="211" spans="1:11" x14ac:dyDescent="0.25">
      <c r="A211">
        <v>28</v>
      </c>
      <c r="B211">
        <v>-0.68</v>
      </c>
      <c r="C211">
        <v>-34.83</v>
      </c>
      <c r="D211">
        <v>-0.69</v>
      </c>
      <c r="E211">
        <v>-34.56</v>
      </c>
      <c r="F211">
        <f>_10sept_0_30[[#This Row],[H_mag]]-40</f>
        <v>-40.68</v>
      </c>
      <c r="G211">
        <f>_10sept_0_30[[#This Row],[V_mag]]-40</f>
        <v>-40.69</v>
      </c>
      <c r="H211">
        <f>10^(_10sept_0_30[[#This Row],[H_mag_adj]]/20)*COS(RADIANS(_10sept_0_30[[#This Row],[H_phase]]))</f>
        <v>7.590387472813845E-3</v>
      </c>
      <c r="I211">
        <f>10^(_10sept_0_30[[#This Row],[H_mag_adj]]/20)*SIN(RADIANS(_10sept_0_30[[#This Row],[H_phase]]))</f>
        <v>-5.2813529801575415E-3</v>
      </c>
      <c r="J211">
        <f>10^(_10sept_0_30[[#This Row],[V_mag_adj]]/20)*COS(RADIANS(_10sept_0_30[[#This Row],[V_phase]]))</f>
        <v>7.6064286244764212E-3</v>
      </c>
      <c r="K211">
        <f>10^(_10sept_0_30[[#This Row],[V_mag_adj]]/20)*SIN(RADIANS(_10sept_0_30[[#This Row],[V_phase]]))</f>
        <v>-5.2394899544234803E-3</v>
      </c>
    </row>
    <row r="212" spans="1:11" x14ac:dyDescent="0.25">
      <c r="A212">
        <v>29</v>
      </c>
      <c r="B212">
        <v>-0.71</v>
      </c>
      <c r="C212">
        <v>-42.4</v>
      </c>
      <c r="D212">
        <v>-0.74</v>
      </c>
      <c r="E212">
        <v>-42.51</v>
      </c>
      <c r="F212">
        <f>_10sept_0_30[[#This Row],[H_mag]]-40</f>
        <v>-40.71</v>
      </c>
      <c r="G212">
        <f>_10sept_0_30[[#This Row],[V_mag]]-40</f>
        <v>-40.74</v>
      </c>
      <c r="H212">
        <f>10^(_10sept_0_30[[#This Row],[H_mag_adj]]/20)*COS(RADIANS(_10sept_0_30[[#This Row],[H_phase]]))</f>
        <v>6.804938987758931E-3</v>
      </c>
      <c r="I212">
        <f>10^(_10sept_0_30[[#This Row],[H_mag_adj]]/20)*SIN(RADIANS(_10sept_0_30[[#This Row],[H_phase]]))</f>
        <v>-6.2137631815599292E-3</v>
      </c>
      <c r="J212">
        <f>10^(_10sept_0_30[[#This Row],[V_mag_adj]]/20)*COS(RADIANS(_10sept_0_30[[#This Row],[V_phase]]))</f>
        <v>6.7695751762133979E-3</v>
      </c>
      <c r="K212">
        <f>10^(_10sept_0_30[[#This Row],[V_mag_adj]]/20)*SIN(RADIANS(_10sept_0_30[[#This Row],[V_phase]]))</f>
        <v>-6.2053467034504008E-3</v>
      </c>
    </row>
    <row r="213" spans="1:11" x14ac:dyDescent="0.25">
      <c r="A213">
        <v>30</v>
      </c>
      <c r="B213">
        <v>-0.77</v>
      </c>
      <c r="C213">
        <v>-50.7</v>
      </c>
      <c r="D213">
        <v>-0.79</v>
      </c>
      <c r="E213">
        <v>-50.55</v>
      </c>
      <c r="F213">
        <f>_10sept_0_30[[#This Row],[H_mag]]-40</f>
        <v>-40.770000000000003</v>
      </c>
      <c r="G213">
        <f>_10sept_0_30[[#This Row],[V_mag]]-40</f>
        <v>-40.79</v>
      </c>
      <c r="H213">
        <f>10^(_10sept_0_30[[#This Row],[H_mag_adj]]/20)*COS(RADIANS(_10sept_0_30[[#This Row],[H_phase]]))</f>
        <v>5.7964880390286456E-3</v>
      </c>
      <c r="I213">
        <f>10^(_10sept_0_30[[#This Row],[H_mag_adj]]/20)*SIN(RADIANS(_10sept_0_30[[#This Row],[H_phase]]))</f>
        <v>-7.0819245001684369E-3</v>
      </c>
      <c r="J213">
        <f>10^(_10sept_0_30[[#This Row],[V_mag_adj]]/20)*COS(RADIANS(_10sept_0_30[[#This Row],[V_phase]]))</f>
        <v>5.8016344399704064E-3</v>
      </c>
      <c r="K213">
        <f>10^(_10sept_0_30[[#This Row],[V_mag_adj]]/20)*SIN(RADIANS(_10sept_0_30[[#This Row],[V_phase]]))</f>
        <v>-7.0504720612816225E-3</v>
      </c>
    </row>
    <row r="214" spans="1:11" x14ac:dyDescent="0.25">
      <c r="A214">
        <v>31</v>
      </c>
      <c r="B214">
        <v>-0.82</v>
      </c>
      <c r="C214">
        <v>-59.34</v>
      </c>
      <c r="D214">
        <v>-0.85</v>
      </c>
      <c r="E214">
        <v>-58.74</v>
      </c>
      <c r="F214">
        <f>_10sept_0_30[[#This Row],[H_mag]]-40</f>
        <v>-40.82</v>
      </c>
      <c r="G214">
        <f>_10sept_0_30[[#This Row],[V_mag]]-40</f>
        <v>-40.85</v>
      </c>
      <c r="H214">
        <f>10^(_10sept_0_30[[#This Row],[H_mag_adj]]/20)*COS(RADIANS(_10sept_0_30[[#This Row],[H_phase]]))</f>
        <v>4.6400345213694922E-3</v>
      </c>
      <c r="I214">
        <f>10^(_10sept_0_30[[#This Row],[H_mag_adj]]/20)*SIN(RADIANS(_10sept_0_30[[#This Row],[H_phase]]))</f>
        <v>-7.8271512066481006E-3</v>
      </c>
      <c r="J214">
        <f>10^(_10sept_0_30[[#This Row],[V_mag_adj]]/20)*COS(RADIANS(_10sept_0_30[[#This Row],[V_phase]]))</f>
        <v>4.7054641468950486E-3</v>
      </c>
      <c r="K214">
        <f>10^(_10sept_0_30[[#This Row],[V_mag_adj]]/20)*SIN(RADIANS(_10sept_0_30[[#This Row],[V_phase]]))</f>
        <v>-7.7513142212783737E-3</v>
      </c>
    </row>
    <row r="215" spans="1:11" x14ac:dyDescent="0.25">
      <c r="A215">
        <v>32</v>
      </c>
      <c r="B215">
        <v>-0.88</v>
      </c>
      <c r="C215">
        <v>-67.39</v>
      </c>
      <c r="D215">
        <v>-0.91</v>
      </c>
      <c r="E215">
        <v>-67.42</v>
      </c>
      <c r="F215">
        <f>_10sept_0_30[[#This Row],[H_mag]]-40</f>
        <v>-40.880000000000003</v>
      </c>
      <c r="G215">
        <f>_10sept_0_30[[#This Row],[V_mag]]-40</f>
        <v>-40.909999999999997</v>
      </c>
      <c r="H215">
        <f>10^(_10sept_0_30[[#This Row],[H_mag_adj]]/20)*COS(RADIANS(_10sept_0_30[[#This Row],[H_phase]]))</f>
        <v>3.4741386634914292E-3</v>
      </c>
      <c r="I215">
        <f>10^(_10sept_0_30[[#This Row],[H_mag_adj]]/20)*SIN(RADIANS(_10sept_0_30[[#This Row],[H_phase]]))</f>
        <v>-8.3419780437671495E-3</v>
      </c>
      <c r="J215">
        <f>10^(_10sept_0_30[[#This Row],[V_mag_adj]]/20)*COS(RADIANS(_10sept_0_30[[#This Row],[V_phase]]))</f>
        <v>3.4578068478977255E-3</v>
      </c>
      <c r="K215">
        <f>10^(_10sept_0_30[[#This Row],[V_mag_adj]]/20)*SIN(RADIANS(_10sept_0_30[[#This Row],[V_phase]]))</f>
        <v>-8.3150272151097469E-3</v>
      </c>
    </row>
    <row r="216" spans="1:11" x14ac:dyDescent="0.25">
      <c r="A216">
        <v>33</v>
      </c>
      <c r="B216">
        <v>-0.94</v>
      </c>
      <c r="C216">
        <v>-76.02</v>
      </c>
      <c r="D216">
        <v>-0.97</v>
      </c>
      <c r="E216">
        <v>-75.540000000000006</v>
      </c>
      <c r="F216">
        <f>_10sept_0_30[[#This Row],[H_mag]]-40</f>
        <v>-40.94</v>
      </c>
      <c r="G216">
        <f>_10sept_0_30[[#This Row],[V_mag]]-40</f>
        <v>-40.97</v>
      </c>
      <c r="H216">
        <f>10^(_10sept_0_30[[#This Row],[H_mag_adj]]/20)*COS(RADIANS(_10sept_0_30[[#This Row],[H_phase]]))</f>
        <v>2.168037053778684E-3</v>
      </c>
      <c r="I216">
        <f>10^(_10sept_0_30[[#This Row],[H_mag_adj]]/20)*SIN(RADIANS(_10sept_0_30[[#This Row],[H_phase]]))</f>
        <v>-8.7084705576438264E-3</v>
      </c>
      <c r="J216">
        <f>10^(_10sept_0_30[[#This Row],[V_mag_adj]]/20)*COS(RADIANS(_10sept_0_30[[#This Row],[V_phase]]))</f>
        <v>2.2331895336772981E-3</v>
      </c>
      <c r="K216">
        <f>10^(_10sept_0_30[[#This Row],[V_mag_adj]]/20)*SIN(RADIANS(_10sept_0_30[[#This Row],[V_phase]]))</f>
        <v>-8.6600398386714739E-3</v>
      </c>
    </row>
    <row r="217" spans="1:11" x14ac:dyDescent="0.25">
      <c r="A217">
        <v>34</v>
      </c>
      <c r="B217">
        <v>-1.01</v>
      </c>
      <c r="C217">
        <v>-84.43</v>
      </c>
      <c r="D217">
        <v>-1.04</v>
      </c>
      <c r="E217">
        <v>-84.03</v>
      </c>
      <c r="F217">
        <f>_10sept_0_30[[#This Row],[H_mag]]-40</f>
        <v>-41.01</v>
      </c>
      <c r="G217">
        <f>_10sept_0_30[[#This Row],[V_mag]]-40</f>
        <v>-41.04</v>
      </c>
      <c r="H217">
        <f>10^(_10sept_0_30[[#This Row],[H_mag_adj]]/20)*COS(RADIANS(_10sept_0_30[[#This Row],[H_phase]]))</f>
        <v>8.6406871453036213E-4</v>
      </c>
      <c r="I217">
        <f>10^(_10sept_0_30[[#This Row],[H_mag_adj]]/20)*SIN(RADIANS(_10sept_0_30[[#This Row],[H_phase]]))</f>
        <v>-8.8602211205261114E-3</v>
      </c>
      <c r="J217">
        <f>10^(_10sept_0_30[[#This Row],[V_mag_adj]]/20)*COS(RADIANS(_10sept_0_30[[#This Row],[V_phase]]))</f>
        <v>9.2271072779990723E-4</v>
      </c>
      <c r="K217">
        <f>10^(_10sept_0_30[[#This Row],[V_mag_adj]]/20)*SIN(RADIANS(_10sept_0_30[[#This Row],[V_phase]]))</f>
        <v>-8.8234451254775061E-3</v>
      </c>
    </row>
    <row r="218" spans="1:11" x14ac:dyDescent="0.25">
      <c r="A218">
        <v>35</v>
      </c>
      <c r="B218">
        <v>-1.1000000000000001</v>
      </c>
      <c r="C218">
        <v>-92.98</v>
      </c>
      <c r="D218">
        <v>-1.1299999999999999</v>
      </c>
      <c r="E218">
        <v>-92.71</v>
      </c>
      <c r="F218">
        <f>_10sept_0_30[[#This Row],[H_mag]]-40</f>
        <v>-41.1</v>
      </c>
      <c r="G218">
        <f>_10sept_0_30[[#This Row],[V_mag]]-40</f>
        <v>-41.13</v>
      </c>
      <c r="H218">
        <f>10^(_10sept_0_30[[#This Row],[H_mag_adj]]/20)*COS(RADIANS(_10sept_0_30[[#This Row],[H_phase]]))</f>
        <v>-4.5803409867030442E-4</v>
      </c>
      <c r="I218">
        <f>10^(_10sept_0_30[[#This Row],[H_mag_adj]]/20)*SIN(RADIANS(_10sept_0_30[[#This Row],[H_phase]]))</f>
        <v>-8.7985746815790761E-3</v>
      </c>
      <c r="J218">
        <f>10^(_10sept_0_30[[#This Row],[V_mag_adj]]/20)*COS(RADIANS(_10sept_0_30[[#This Row],[V_phase]]))</f>
        <v>-4.1513057091887835E-4</v>
      </c>
      <c r="K218">
        <f>10^(_10sept_0_30[[#This Row],[V_mag_adj]]/20)*SIN(RADIANS(_10sept_0_30[[#This Row],[V_phase]]))</f>
        <v>-8.770291529677416E-3</v>
      </c>
    </row>
    <row r="219" spans="1:11" x14ac:dyDescent="0.25">
      <c r="A219">
        <v>36</v>
      </c>
      <c r="B219">
        <v>-1.21</v>
      </c>
      <c r="C219">
        <v>-102.07</v>
      </c>
      <c r="D219">
        <v>-1.24</v>
      </c>
      <c r="E219">
        <v>-102.01</v>
      </c>
      <c r="F219">
        <f>_10sept_0_30[[#This Row],[H_mag]]-40</f>
        <v>-41.21</v>
      </c>
      <c r="G219">
        <f>_10sept_0_30[[#This Row],[V_mag]]-40</f>
        <v>-41.24</v>
      </c>
      <c r="H219">
        <f>10^(_10sept_0_30[[#This Row],[H_mag_adj]]/20)*COS(RADIANS(_10sept_0_30[[#This Row],[H_phase]]))</f>
        <v>-1.8191464963683828E-3</v>
      </c>
      <c r="I219">
        <f>10^(_10sept_0_30[[#This Row],[H_mag_adj]]/20)*SIN(RADIANS(_10sept_0_30[[#This Row],[H_phase]]))</f>
        <v>-8.5072907277727317E-3</v>
      </c>
      <c r="J219">
        <f>10^(_10sept_0_30[[#This Row],[V_mag_adj]]/20)*COS(RADIANS(_10sept_0_30[[#This Row],[V_phase]]))</f>
        <v>-1.803995135488394E-3</v>
      </c>
      <c r="K219">
        <f>10^(_10sept_0_30[[#This Row],[V_mag_adj]]/20)*SIN(RADIANS(_10sept_0_30[[#This Row],[V_phase]]))</f>
        <v>-8.4798520596148699E-3</v>
      </c>
    </row>
    <row r="220" spans="1:11" x14ac:dyDescent="0.25">
      <c r="A220">
        <v>37</v>
      </c>
      <c r="B220">
        <v>-1.3</v>
      </c>
      <c r="C220">
        <v>-110.78</v>
      </c>
      <c r="D220">
        <v>-1.34</v>
      </c>
      <c r="E220">
        <v>-110.49</v>
      </c>
      <c r="F220">
        <f>_10sept_0_30[[#This Row],[H_mag]]-40</f>
        <v>-41.3</v>
      </c>
      <c r="G220">
        <f>_10sept_0_30[[#This Row],[V_mag]]-40</f>
        <v>-41.34</v>
      </c>
      <c r="H220">
        <f>10^(_10sept_0_30[[#This Row],[H_mag_adj]]/20)*COS(RADIANS(_10sept_0_30[[#This Row],[H_phase]]))</f>
        <v>-3.0546390157341402E-3</v>
      </c>
      <c r="I220">
        <f>10^(_10sept_0_30[[#This Row],[H_mag_adj]]/20)*SIN(RADIANS(_10sept_0_30[[#This Row],[H_phase]]))</f>
        <v>-8.0498574281565021E-3</v>
      </c>
      <c r="J220">
        <f>10^(_10sept_0_30[[#This Row],[V_mag_adj]]/20)*COS(RADIANS(_10sept_0_30[[#This Row],[V_phase]]))</f>
        <v>-3.0000086618321231E-3</v>
      </c>
      <c r="K220">
        <f>10^(_10sept_0_30[[#This Row],[V_mag_adj]]/20)*SIN(RADIANS(_10sept_0_30[[#This Row],[V_phase]]))</f>
        <v>-8.0281588701671541E-3</v>
      </c>
    </row>
    <row r="221" spans="1:11" x14ac:dyDescent="0.25">
      <c r="A221">
        <v>38</v>
      </c>
      <c r="B221">
        <v>-1.39</v>
      </c>
      <c r="C221">
        <v>-120.2</v>
      </c>
      <c r="D221">
        <v>-1.44</v>
      </c>
      <c r="E221">
        <v>-119.79</v>
      </c>
      <c r="F221">
        <f>_10sept_0_30[[#This Row],[H_mag]]-40</f>
        <v>-41.39</v>
      </c>
      <c r="G221">
        <f>_10sept_0_30[[#This Row],[V_mag]]-40</f>
        <v>-41.44</v>
      </c>
      <c r="H221">
        <f>10^(_10sept_0_30[[#This Row],[H_mag_adj]]/20)*COS(RADIANS(_10sept_0_30[[#This Row],[H_phase]]))</f>
        <v>-4.2863260811661546E-3</v>
      </c>
      <c r="I221">
        <f>10^(_10sept_0_30[[#This Row],[H_mag_adj]]/20)*SIN(RADIANS(_10sept_0_30[[#This Row],[H_phase]]))</f>
        <v>-7.3646455766336926E-3</v>
      </c>
      <c r="J221">
        <f>10^(_10sept_0_30[[#This Row],[V_mag_adj]]/20)*COS(RADIANS(_10sept_0_30[[#This Row],[V_phase]]))</f>
        <v>-4.2092164180598879E-3</v>
      </c>
      <c r="K221">
        <f>10^(_10sept_0_30[[#This Row],[V_mag_adj]]/20)*SIN(RADIANS(_10sept_0_30[[#This Row],[V_phase]]))</f>
        <v>-7.3526815702212494E-3</v>
      </c>
    </row>
    <row r="222" spans="1:11" x14ac:dyDescent="0.25">
      <c r="A222">
        <v>39</v>
      </c>
      <c r="B222">
        <v>-1.51</v>
      </c>
      <c r="C222">
        <v>-130.03</v>
      </c>
      <c r="D222">
        <v>-1.56</v>
      </c>
      <c r="E222">
        <v>-129.78</v>
      </c>
      <c r="F222">
        <f>_10sept_0_30[[#This Row],[H_mag]]-40</f>
        <v>-41.51</v>
      </c>
      <c r="G222">
        <f>_10sept_0_30[[#This Row],[V_mag]]-40</f>
        <v>-41.56</v>
      </c>
      <c r="H222">
        <f>10^(_10sept_0_30[[#This Row],[H_mag_adj]]/20)*COS(RADIANS(_10sept_0_30[[#This Row],[H_phase]]))</f>
        <v>-5.4055308815852479E-3</v>
      </c>
      <c r="I222">
        <f>10^(_10sept_0_30[[#This Row],[H_mag_adj]]/20)*SIN(RADIANS(_10sept_0_30[[#This Row],[H_phase]]))</f>
        <v>-6.4352149392638306E-3</v>
      </c>
      <c r="J222">
        <f>10^(_10sept_0_30[[#This Row],[V_mag_adj]]/20)*COS(RADIANS(_10sept_0_30[[#This Row],[V_phase]]))</f>
        <v>-5.3465347100114967E-3</v>
      </c>
      <c r="K222">
        <f>10^(_10sept_0_30[[#This Row],[V_mag_adj]]/20)*SIN(RADIANS(_10sept_0_30[[#This Row],[V_phase]]))</f>
        <v>-6.421666995598518E-3</v>
      </c>
    </row>
    <row r="223" spans="1:11" x14ac:dyDescent="0.25">
      <c r="A223">
        <v>40</v>
      </c>
      <c r="B223">
        <v>-1.63</v>
      </c>
      <c r="C223">
        <v>-139.63999999999999</v>
      </c>
      <c r="D223">
        <v>-1.68</v>
      </c>
      <c r="E223">
        <v>-139.93</v>
      </c>
      <c r="F223">
        <f>_10sept_0_30[[#This Row],[H_mag]]-40</f>
        <v>-41.63</v>
      </c>
      <c r="G223">
        <f>_10sept_0_30[[#This Row],[V_mag]]-40</f>
        <v>-41.68</v>
      </c>
      <c r="H223">
        <f>10^(_10sept_0_30[[#This Row],[H_mag_adj]]/20)*COS(RADIANS(_10sept_0_30[[#This Row],[H_phase]]))</f>
        <v>-6.3161089240630526E-3</v>
      </c>
      <c r="I223">
        <f>10^(_10sept_0_30[[#This Row],[H_mag_adj]]/20)*SIN(RADIANS(_10sept_0_30[[#This Row],[H_phase]]))</f>
        <v>-5.3678312250660578E-3</v>
      </c>
      <c r="J223">
        <f>10^(_10sept_0_30[[#This Row],[V_mag_adj]]/20)*COS(RADIANS(_10sept_0_30[[#This Row],[V_phase]]))</f>
        <v>-6.3067874581167974E-3</v>
      </c>
      <c r="K223">
        <f>10^(_10sept_0_30[[#This Row],[V_mag_adj]]/20)*SIN(RADIANS(_10sept_0_30[[#This Row],[V_phase]]))</f>
        <v>-5.3051668418494652E-3</v>
      </c>
    </row>
    <row r="224" spans="1:11" x14ac:dyDescent="0.25">
      <c r="A224">
        <v>41</v>
      </c>
      <c r="B224">
        <v>-1.79</v>
      </c>
      <c r="C224">
        <v>-150.82</v>
      </c>
      <c r="D224">
        <v>-1.81</v>
      </c>
      <c r="E224">
        <v>-150.63</v>
      </c>
      <c r="F224">
        <f>_10sept_0_30[[#This Row],[H_mag]]-40</f>
        <v>-41.79</v>
      </c>
      <c r="G224">
        <f>_10sept_0_30[[#This Row],[V_mag]]-40</f>
        <v>-41.81</v>
      </c>
      <c r="H224">
        <f>10^(_10sept_0_30[[#This Row],[H_mag_adj]]/20)*COS(RADIANS(_10sept_0_30[[#This Row],[H_phase]]))</f>
        <v>-7.1049359579124262E-3</v>
      </c>
      <c r="I224">
        <f>10^(_10sept_0_30[[#This Row],[H_mag_adj]]/20)*SIN(RADIANS(_10sept_0_30[[#This Row],[H_phase]]))</f>
        <v>-3.9675603844351384E-3</v>
      </c>
      <c r="J224">
        <f>10^(_10sept_0_30[[#This Row],[V_mag_adj]]/20)*COS(RADIANS(_10sept_0_30[[#This Row],[V_phase]]))</f>
        <v>-7.0754294388408329E-3</v>
      </c>
      <c r="K224">
        <f>10^(_10sept_0_30[[#This Row],[V_mag_adj]]/20)*SIN(RADIANS(_10sept_0_30[[#This Row],[V_phase]]))</f>
        <v>-3.9819201122594759E-3</v>
      </c>
    </row>
    <row r="225" spans="1:11" x14ac:dyDescent="0.25">
      <c r="A225">
        <v>42</v>
      </c>
      <c r="B225">
        <v>-1.91</v>
      </c>
      <c r="C225">
        <v>-161.31</v>
      </c>
      <c r="D225">
        <v>-1.96</v>
      </c>
      <c r="E225">
        <v>-161.13999999999999</v>
      </c>
      <c r="F225">
        <f>_10sept_0_30[[#This Row],[H_mag]]-40</f>
        <v>-41.91</v>
      </c>
      <c r="G225">
        <f>_10sept_0_30[[#This Row],[V_mag]]-40</f>
        <v>-41.96</v>
      </c>
      <c r="H225">
        <f>10^(_10sept_0_30[[#This Row],[H_mag_adj]]/20)*COS(RADIANS(_10sept_0_30[[#This Row],[H_phase]]))</f>
        <v>-7.6027734740971289E-3</v>
      </c>
      <c r="I225">
        <f>10^(_10sept_0_30[[#This Row],[H_mag_adj]]/20)*SIN(RADIANS(_10sept_0_30[[#This Row],[H_phase]]))</f>
        <v>-2.57191797168627E-3</v>
      </c>
      <c r="J225">
        <f>10^(_10sept_0_30[[#This Row],[V_mag_adj]]/20)*COS(RADIANS(_10sept_0_30[[#This Row],[V_phase]]))</f>
        <v>-7.5515136218889719E-3</v>
      </c>
      <c r="K225">
        <f>10^(_10sept_0_30[[#This Row],[V_mag_adj]]/20)*SIN(RADIANS(_10sept_0_30[[#This Row],[V_phase]]))</f>
        <v>-2.5795724663627696E-3</v>
      </c>
    </row>
    <row r="226" spans="1:11" x14ac:dyDescent="0.25">
      <c r="A226">
        <v>43</v>
      </c>
      <c r="B226">
        <v>-2.0699999999999998</v>
      </c>
      <c r="C226">
        <v>-172.71</v>
      </c>
      <c r="D226">
        <v>-2.12</v>
      </c>
      <c r="E226">
        <v>-172.73</v>
      </c>
      <c r="F226">
        <f>_10sept_0_30[[#This Row],[H_mag]]-40</f>
        <v>-42.07</v>
      </c>
      <c r="G226">
        <f>_10sept_0_30[[#This Row],[V_mag]]-40</f>
        <v>-42.12</v>
      </c>
      <c r="H226">
        <f>10^(_10sept_0_30[[#This Row],[H_mag_adj]]/20)*COS(RADIANS(_10sept_0_30[[#This Row],[H_phase]]))</f>
        <v>-7.8158310026570487E-3</v>
      </c>
      <c r="I226">
        <f>10^(_10sept_0_30[[#This Row],[H_mag_adj]]/20)*SIN(RADIANS(_10sept_0_30[[#This Row],[H_phase]]))</f>
        <v>-9.998445683761265E-4</v>
      </c>
      <c r="J226">
        <f>10^(_10sept_0_30[[#This Row],[V_mag_adj]]/20)*COS(RADIANS(_10sept_0_30[[#This Row],[V_phase]]))</f>
        <v>-7.7713152455578631E-3</v>
      </c>
      <c r="K226">
        <f>10^(_10sept_0_30[[#This Row],[V_mag_adj]]/20)*SIN(RADIANS(_10sept_0_30[[#This Row],[V_phase]]))</f>
        <v>-9.9139289418440231E-4</v>
      </c>
    </row>
    <row r="227" spans="1:11" x14ac:dyDescent="0.25">
      <c r="A227">
        <v>44</v>
      </c>
      <c r="B227">
        <v>-2.2400000000000002</v>
      </c>
      <c r="C227">
        <v>176.15</v>
      </c>
      <c r="D227">
        <v>-2.27</v>
      </c>
      <c r="E227">
        <v>176.43</v>
      </c>
      <c r="F227">
        <f>_10sept_0_30[[#This Row],[H_mag]]-40</f>
        <v>-42.24</v>
      </c>
      <c r="G227">
        <f>_10sept_0_30[[#This Row],[V_mag]]-40</f>
        <v>-42.27</v>
      </c>
      <c r="H227">
        <f>10^(_10sept_0_30[[#This Row],[H_mag_adj]]/20)*COS(RADIANS(_10sept_0_30[[#This Row],[H_phase]]))</f>
        <v>-7.709368408713356E-3</v>
      </c>
      <c r="I227">
        <f>10^(_10sept_0_30[[#This Row],[H_mag_adj]]/20)*SIN(RADIANS(_10sept_0_30[[#This Row],[H_phase]]))</f>
        <v>5.1881345117112826E-4</v>
      </c>
      <c r="J227">
        <f>10^(_10sept_0_30[[#This Row],[V_mag_adj]]/20)*COS(RADIANS(_10sept_0_30[[#This Row],[V_phase]]))</f>
        <v>-7.685222033131804E-3</v>
      </c>
      <c r="K227">
        <f>10^(_10sept_0_30[[#This Row],[V_mag_adj]]/20)*SIN(RADIANS(_10sept_0_30[[#This Row],[V_phase]]))</f>
        <v>4.7947341893511968E-4</v>
      </c>
    </row>
    <row r="228" spans="1:11" x14ac:dyDescent="0.25">
      <c r="A228">
        <v>45</v>
      </c>
      <c r="B228">
        <v>-2.41</v>
      </c>
      <c r="C228">
        <v>164.64</v>
      </c>
      <c r="D228">
        <v>-2.44</v>
      </c>
      <c r="E228">
        <v>164.7</v>
      </c>
      <c r="F228">
        <f>_10sept_0_30[[#This Row],[H_mag]]-40</f>
        <v>-42.41</v>
      </c>
      <c r="G228">
        <f>_10sept_0_30[[#This Row],[V_mag]]-40</f>
        <v>-42.44</v>
      </c>
      <c r="H228">
        <f>10^(_10sept_0_30[[#This Row],[H_mag_adj]]/20)*COS(RADIANS(_10sept_0_30[[#This Row],[H_phase]]))</f>
        <v>-7.3063994595529156E-3</v>
      </c>
      <c r="I228">
        <f>10^(_10sept_0_30[[#This Row],[H_mag_adj]]/20)*SIN(RADIANS(_10sept_0_30[[#This Row],[H_phase]]))</f>
        <v>2.0070309310465718E-3</v>
      </c>
      <c r="J228">
        <f>10^(_10sept_0_30[[#This Row],[V_mag_adj]]/20)*COS(RADIANS(_10sept_0_30[[#This Row],[V_phase]]))</f>
        <v>-7.2832980981451896E-3</v>
      </c>
      <c r="K228">
        <f>10^(_10sept_0_30[[#This Row],[V_mag_adj]]/20)*SIN(RADIANS(_10sept_0_30[[#This Row],[V_phase]]))</f>
        <v>1.9924848911922607E-3</v>
      </c>
    </row>
    <row r="229" spans="1:11" x14ac:dyDescent="0.25">
      <c r="A229">
        <v>46</v>
      </c>
      <c r="B229">
        <v>-2.57</v>
      </c>
      <c r="C229">
        <v>152.94</v>
      </c>
      <c r="D229">
        <v>-2.6</v>
      </c>
      <c r="E229">
        <v>153</v>
      </c>
      <c r="F229">
        <f>_10sept_0_30[[#This Row],[H_mag]]-40</f>
        <v>-42.57</v>
      </c>
      <c r="G229">
        <f>_10sept_0_30[[#This Row],[V_mag]]-40</f>
        <v>-42.6</v>
      </c>
      <c r="H229">
        <f>10^(_10sept_0_30[[#This Row],[H_mag_adj]]/20)*COS(RADIANS(_10sept_0_30[[#This Row],[H_phase]]))</f>
        <v>-6.6244351947598278E-3</v>
      </c>
      <c r="I229">
        <f>10^(_10sept_0_30[[#This Row],[H_mag_adj]]/20)*SIN(RADIANS(_10sept_0_30[[#This Row],[H_phase]]))</f>
        <v>3.3840610620969884E-3</v>
      </c>
      <c r="J229">
        <f>10^(_10sept_0_30[[#This Row],[V_mag_adj]]/20)*COS(RADIANS(_10sept_0_30[[#This Row],[V_phase]]))</f>
        <v>-6.6051226144677065E-3</v>
      </c>
      <c r="K229">
        <f>10^(_10sept_0_30[[#This Row],[V_mag_adj]]/20)*SIN(RADIANS(_10sept_0_30[[#This Row],[V_phase]]))</f>
        <v>3.3654780691024758E-3</v>
      </c>
    </row>
    <row r="230" spans="1:11" x14ac:dyDescent="0.25">
      <c r="A230">
        <v>47</v>
      </c>
      <c r="B230">
        <v>-2.75</v>
      </c>
      <c r="C230">
        <v>140.6</v>
      </c>
      <c r="D230">
        <v>-2.79</v>
      </c>
      <c r="E230">
        <v>140.57</v>
      </c>
      <c r="F230">
        <f>_10sept_0_30[[#This Row],[H_mag]]-40</f>
        <v>-42.75</v>
      </c>
      <c r="G230">
        <f>_10sept_0_30[[#This Row],[V_mag]]-40</f>
        <v>-42.79</v>
      </c>
      <c r="H230">
        <f>10^(_10sept_0_30[[#This Row],[H_mag_adj]]/20)*COS(RADIANS(_10sept_0_30[[#This Row],[H_phase]]))</f>
        <v>-5.6302772570672255E-3</v>
      </c>
      <c r="I230">
        <f>10^(_10sept_0_30[[#This Row],[H_mag_adj]]/20)*SIN(RADIANS(_10sept_0_30[[#This Row],[H_phase]]))</f>
        <v>4.6247618783727996E-3</v>
      </c>
      <c r="J230">
        <f>10^(_10sept_0_30[[#This Row],[V_mag_adj]]/20)*COS(RADIANS(_10sept_0_30[[#This Row],[V_phase]]))</f>
        <v>-5.6019973209610122E-3</v>
      </c>
      <c r="K230">
        <f>10^(_10sept_0_30[[#This Row],[V_mag_adj]]/20)*SIN(RADIANS(_10sept_0_30[[#This Row],[V_phase]]))</f>
        <v>4.6064468579390125E-3</v>
      </c>
    </row>
    <row r="231" spans="1:11" x14ac:dyDescent="0.25">
      <c r="A231">
        <v>48</v>
      </c>
      <c r="B231">
        <v>-2.94</v>
      </c>
      <c r="C231">
        <v>128.93</v>
      </c>
      <c r="D231">
        <v>-2.97</v>
      </c>
      <c r="E231">
        <v>128.61000000000001</v>
      </c>
      <c r="F231">
        <f>_10sept_0_30[[#This Row],[H_mag]]-40</f>
        <v>-42.94</v>
      </c>
      <c r="G231">
        <f>_10sept_0_30[[#This Row],[V_mag]]-40</f>
        <v>-42.97</v>
      </c>
      <c r="H231">
        <f>10^(_10sept_0_30[[#This Row],[H_mag_adj]]/20)*COS(RADIANS(_10sept_0_30[[#This Row],[H_phase]]))</f>
        <v>-4.479357855338339E-3</v>
      </c>
      <c r="I231">
        <f>10^(_10sept_0_30[[#This Row],[H_mag_adj]]/20)*SIN(RADIANS(_10sept_0_30[[#This Row],[H_phase]]))</f>
        <v>5.5453852399878229E-3</v>
      </c>
      <c r="J231">
        <f>10^(_10sept_0_30[[#This Row],[V_mag_adj]]/20)*COS(RADIANS(_10sept_0_30[[#This Row],[V_phase]]))</f>
        <v>-4.4329794406496471E-3</v>
      </c>
      <c r="K231">
        <f>10^(_10sept_0_30[[#This Row],[V_mag_adj]]/20)*SIN(RADIANS(_10sept_0_30[[#This Row],[V_phase]]))</f>
        <v>5.5511100723306143E-3</v>
      </c>
    </row>
    <row r="232" spans="1:11" x14ac:dyDescent="0.25">
      <c r="A232">
        <v>49</v>
      </c>
      <c r="B232">
        <v>-3.15</v>
      </c>
      <c r="C232">
        <v>116.79</v>
      </c>
      <c r="D232">
        <v>-3.18</v>
      </c>
      <c r="E232">
        <v>116.49</v>
      </c>
      <c r="F232">
        <f>_10sept_0_30[[#This Row],[H_mag]]-40</f>
        <v>-43.15</v>
      </c>
      <c r="G232">
        <f>_10sept_0_30[[#This Row],[V_mag]]-40</f>
        <v>-43.18</v>
      </c>
      <c r="H232">
        <f>10^(_10sept_0_30[[#This Row],[H_mag_adj]]/20)*COS(RADIANS(_10sept_0_30[[#This Row],[H_phase]]))</f>
        <v>-3.1362344003015947E-3</v>
      </c>
      <c r="I232">
        <f>10^(_10sept_0_30[[#This Row],[H_mag_adj]]/20)*SIN(RADIANS(_10sept_0_30[[#This Row],[H_phase]]))</f>
        <v>6.2113823376745095E-3</v>
      </c>
      <c r="J232">
        <f>10^(_10sept_0_30[[#This Row],[V_mag_adj]]/20)*COS(RADIANS(_10sept_0_30[[#This Row],[V_phase]]))</f>
        <v>-3.0929676348774157E-3</v>
      </c>
      <c r="K232">
        <f>10^(_10sept_0_30[[#This Row],[V_mag_adj]]/20)*SIN(RADIANS(_10sept_0_30[[#This Row],[V_phase]]))</f>
        <v>6.2062457294707286E-3</v>
      </c>
    </row>
    <row r="233" spans="1:11" x14ac:dyDescent="0.25">
      <c r="A233">
        <v>50</v>
      </c>
      <c r="B233">
        <v>-3.39</v>
      </c>
      <c r="C233">
        <v>104.3</v>
      </c>
      <c r="D233">
        <v>-3.42</v>
      </c>
      <c r="E233">
        <v>104.26</v>
      </c>
      <c r="F233">
        <f>_10sept_0_30[[#This Row],[H_mag]]-40</f>
        <v>-43.39</v>
      </c>
      <c r="G233">
        <f>_10sept_0_30[[#This Row],[V_mag]]-40</f>
        <v>-43.42</v>
      </c>
      <c r="H233">
        <f>10^(_10sept_0_30[[#This Row],[H_mag_adj]]/20)*COS(RADIANS(_10sept_0_30[[#This Row],[H_phase]]))</f>
        <v>-1.6718419460092276E-3</v>
      </c>
      <c r="I233">
        <f>10^(_10sept_0_30[[#This Row],[H_mag_adj]]/20)*SIN(RADIANS(_10sept_0_30[[#This Row],[H_phase]]))</f>
        <v>6.558897253274922E-3</v>
      </c>
      <c r="J233">
        <f>10^(_10sept_0_30[[#This Row],[V_mag_adj]]/20)*COS(RADIANS(_10sept_0_30[[#This Row],[V_phase]]))</f>
        <v>-1.6615139771507022E-3</v>
      </c>
      <c r="K233">
        <f>10^(_10sept_0_30[[#This Row],[V_mag_adj]]/20)*SIN(RADIANS(_10sept_0_30[[#This Row],[V_phase]]))</f>
        <v>6.5374442497613391E-3</v>
      </c>
    </row>
    <row r="234" spans="1:11" x14ac:dyDescent="0.25">
      <c r="A234">
        <v>51</v>
      </c>
      <c r="B234">
        <v>-3.7</v>
      </c>
      <c r="C234">
        <v>91.55</v>
      </c>
      <c r="D234">
        <v>-3.74</v>
      </c>
      <c r="E234">
        <v>91.41</v>
      </c>
      <c r="F234">
        <f>_10sept_0_30[[#This Row],[H_mag]]-40</f>
        <v>-43.7</v>
      </c>
      <c r="G234">
        <f>_10sept_0_30[[#This Row],[V_mag]]-40</f>
        <v>-43.74</v>
      </c>
      <c r="H234">
        <f>10^(_10sept_0_30[[#This Row],[H_mag_adj]]/20)*COS(RADIANS(_10sept_0_30[[#This Row],[H_phase]]))</f>
        <v>-1.7666726749637041E-4</v>
      </c>
      <c r="I234">
        <f>10^(_10sept_0_30[[#This Row],[H_mag_adj]]/20)*SIN(RADIANS(_10sept_0_30[[#This Row],[H_phase]]))</f>
        <v>6.5289157259651159E-3</v>
      </c>
      <c r="J234">
        <f>10^(_10sept_0_30[[#This Row],[V_mag_adj]]/20)*COS(RADIANS(_10sept_0_30[[#This Row],[V_phase]]))</f>
        <v>-1.5997519339234866E-4</v>
      </c>
      <c r="K234">
        <f>10^(_10sept_0_30[[#This Row],[V_mag_adj]]/20)*SIN(RADIANS(_10sept_0_30[[#This Row],[V_phase]]))</f>
        <v>6.499328377921775E-3</v>
      </c>
    </row>
    <row r="235" spans="1:11" x14ac:dyDescent="0.25">
      <c r="A235">
        <v>52</v>
      </c>
      <c r="B235">
        <v>-4.03</v>
      </c>
      <c r="C235">
        <v>79.45</v>
      </c>
      <c r="D235">
        <v>-4.08</v>
      </c>
      <c r="E235">
        <v>79.62</v>
      </c>
      <c r="F235">
        <f>_10sept_0_30[[#This Row],[H_mag]]-40</f>
        <v>-44.03</v>
      </c>
      <c r="G235">
        <f>_10sept_0_30[[#This Row],[V_mag]]-40</f>
        <v>-44.08</v>
      </c>
      <c r="H235">
        <f>10^(_10sept_0_30[[#This Row],[H_mag_adj]]/20)*COS(RADIANS(_10sept_0_30[[#This Row],[H_phase]]))</f>
        <v>1.1512587529213783E-3</v>
      </c>
      <c r="I235">
        <f>10^(_10sept_0_30[[#This Row],[H_mag_adj]]/20)*SIN(RADIANS(_10sept_0_30[[#This Row],[H_phase]]))</f>
        <v>6.1815261295763034E-3</v>
      </c>
      <c r="J235">
        <f>10^(_10sept_0_30[[#This Row],[V_mag_adj]]/20)*COS(RADIANS(_10sept_0_30[[#This Row],[V_phase]]))</f>
        <v>1.1264099196440823E-3</v>
      </c>
      <c r="K235">
        <f>10^(_10sept_0_30[[#This Row],[V_mag_adj]]/20)*SIN(RADIANS(_10sept_0_30[[#This Row],[V_phase]]))</f>
        <v>6.1494138153296895E-3</v>
      </c>
    </row>
    <row r="236" spans="1:11" x14ac:dyDescent="0.25">
      <c r="A236">
        <v>53</v>
      </c>
      <c r="B236">
        <v>-4.41</v>
      </c>
      <c r="C236">
        <v>67.89</v>
      </c>
      <c r="D236">
        <v>-4.42</v>
      </c>
      <c r="E236">
        <v>67.53</v>
      </c>
      <c r="F236">
        <f>_10sept_0_30[[#This Row],[H_mag]]-40</f>
        <v>-44.41</v>
      </c>
      <c r="G236">
        <f>_10sept_0_30[[#This Row],[V_mag]]-40</f>
        <v>-44.42</v>
      </c>
      <c r="H236">
        <f>10^(_10sept_0_30[[#This Row],[H_mag_adj]]/20)*COS(RADIANS(_10sept_0_30[[#This Row],[H_phase]]))</f>
        <v>2.2653401546276083E-3</v>
      </c>
      <c r="I236">
        <f>10^(_10sept_0_30[[#This Row],[H_mag_adj]]/20)*SIN(RADIANS(_10sept_0_30[[#This Row],[H_phase]]))</f>
        <v>5.5760679538095284E-3</v>
      </c>
      <c r="J236">
        <f>10^(_10sept_0_30[[#This Row],[V_mag_adj]]/20)*COS(RADIANS(_10sept_0_30[[#This Row],[V_phase]]))</f>
        <v>2.2976838468355991E-3</v>
      </c>
      <c r="K236">
        <f>10^(_10sept_0_30[[#This Row],[V_mag_adj]]/20)*SIN(RADIANS(_10sept_0_30[[#This Row],[V_phase]]))</f>
        <v>5.555324941346999E-3</v>
      </c>
    </row>
    <row r="237" spans="1:11" x14ac:dyDescent="0.25">
      <c r="A237">
        <v>54</v>
      </c>
      <c r="B237">
        <v>-4.8</v>
      </c>
      <c r="C237">
        <v>55.04</v>
      </c>
      <c r="D237">
        <v>-4.8499999999999996</v>
      </c>
      <c r="E237">
        <v>54.8</v>
      </c>
      <c r="F237">
        <f>_10sept_0_30[[#This Row],[H_mag]]-40</f>
        <v>-44.8</v>
      </c>
      <c r="G237">
        <f>_10sept_0_30[[#This Row],[V_mag]]-40</f>
        <v>-44.85</v>
      </c>
      <c r="H237">
        <f>10^(_10sept_0_30[[#This Row],[H_mag_adj]]/20)*COS(RADIANS(_10sept_0_30[[#This Row],[H_phase]]))</f>
        <v>3.2972962789002891E-3</v>
      </c>
      <c r="I237">
        <f>10^(_10sept_0_30[[#This Row],[H_mag_adj]]/20)*SIN(RADIANS(_10sept_0_30[[#This Row],[H_phase]]))</f>
        <v>4.7160311064929827E-3</v>
      </c>
      <c r="J237">
        <f>10^(_10sept_0_30[[#This Row],[V_mag_adj]]/20)*COS(RADIANS(_10sept_0_30[[#This Row],[V_phase]]))</f>
        <v>3.2979822993657224E-3</v>
      </c>
      <c r="K237">
        <f>10^(_10sept_0_30[[#This Row],[V_mag_adj]]/20)*SIN(RADIANS(_10sept_0_30[[#This Row],[V_phase]]))</f>
        <v>4.6751879364314488E-3</v>
      </c>
    </row>
    <row r="238" spans="1:11" x14ac:dyDescent="0.25">
      <c r="A238">
        <v>55</v>
      </c>
      <c r="B238">
        <v>-5.23</v>
      </c>
      <c r="C238">
        <v>41.65</v>
      </c>
      <c r="D238">
        <v>-5.27</v>
      </c>
      <c r="E238">
        <v>41.52</v>
      </c>
      <c r="F238">
        <f>_10sept_0_30[[#This Row],[H_mag]]-40</f>
        <v>-45.230000000000004</v>
      </c>
      <c r="G238">
        <f>_10sept_0_30[[#This Row],[V_mag]]-40</f>
        <v>-45.269999999999996</v>
      </c>
      <c r="H238">
        <f>10^(_10sept_0_30[[#This Row],[H_mag_adj]]/20)*COS(RADIANS(_10sept_0_30[[#This Row],[H_phase]]))</f>
        <v>4.0921125477915614E-3</v>
      </c>
      <c r="I238">
        <f>10^(_10sept_0_30[[#This Row],[H_mag_adj]]/20)*SIN(RADIANS(_10sept_0_30[[#This Row],[H_phase]]))</f>
        <v>3.6395384441002022E-3</v>
      </c>
      <c r="J238">
        <f>10^(_10sept_0_30[[#This Row],[V_mag_adj]]/20)*COS(RADIANS(_10sept_0_30[[#This Row],[V_phase]]))</f>
        <v>4.0815204160684921E-3</v>
      </c>
      <c r="K238">
        <f>10^(_10sept_0_30[[#This Row],[V_mag_adj]]/20)*SIN(RADIANS(_10sept_0_30[[#This Row],[V_phase]]))</f>
        <v>3.613564917169246E-3</v>
      </c>
    </row>
    <row r="239" spans="1:11" x14ac:dyDescent="0.25">
      <c r="A239">
        <v>56</v>
      </c>
      <c r="B239">
        <v>-5.62</v>
      </c>
      <c r="C239">
        <v>28.62</v>
      </c>
      <c r="D239">
        <v>-5.68</v>
      </c>
      <c r="E239">
        <v>28.48</v>
      </c>
      <c r="F239">
        <f>_10sept_0_30[[#This Row],[H_mag]]-40</f>
        <v>-45.62</v>
      </c>
      <c r="G239">
        <f>_10sept_0_30[[#This Row],[V_mag]]-40</f>
        <v>-45.68</v>
      </c>
      <c r="H239">
        <f>10^(_10sept_0_30[[#This Row],[H_mag_adj]]/20)*COS(RADIANS(_10sept_0_30[[#This Row],[H_phase]]))</f>
        <v>4.5962475023872502E-3</v>
      </c>
      <c r="I239">
        <f>10^(_10sept_0_30[[#This Row],[H_mag_adj]]/20)*SIN(RADIANS(_10sept_0_30[[#This Row],[H_phase]]))</f>
        <v>2.5080372038863035E-3</v>
      </c>
      <c r="J239">
        <f>10^(_10sept_0_30[[#This Row],[V_mag_adj]]/20)*COS(RADIANS(_10sept_0_30[[#This Row],[V_phase]]))</f>
        <v>4.5706796287067414E-3</v>
      </c>
      <c r="K239">
        <f>10^(_10sept_0_30[[#This Row],[V_mag_adj]]/20)*SIN(RADIANS(_10sept_0_30[[#This Row],[V_phase]]))</f>
        <v>2.4796111333863745E-3</v>
      </c>
    </row>
    <row r="240" spans="1:11" x14ac:dyDescent="0.25">
      <c r="A240">
        <v>57</v>
      </c>
      <c r="B240">
        <v>-6.01</v>
      </c>
      <c r="C240">
        <v>15.57</v>
      </c>
      <c r="D240">
        <v>-6.05</v>
      </c>
      <c r="E240">
        <v>15.36</v>
      </c>
      <c r="F240">
        <f>_10sept_0_30[[#This Row],[H_mag]]-40</f>
        <v>-46.01</v>
      </c>
      <c r="G240">
        <f>_10sept_0_30[[#This Row],[V_mag]]-40</f>
        <v>-46.05</v>
      </c>
      <c r="H240">
        <f>10^(_10sept_0_30[[#This Row],[H_mag_adj]]/20)*COS(RADIANS(_10sept_0_30[[#This Row],[H_phase]]))</f>
        <v>4.8223976765561938E-3</v>
      </c>
      <c r="I240">
        <f>10^(_10sept_0_30[[#This Row],[H_mag_adj]]/20)*SIN(RADIANS(_10sept_0_30[[#This Row],[H_phase]]))</f>
        <v>1.3437161826317821E-3</v>
      </c>
      <c r="J240">
        <f>10^(_10sept_0_30[[#This Row],[V_mag_adj]]/20)*COS(RADIANS(_10sept_0_30[[#This Row],[V_phase]]))</f>
        <v>4.805110867424381E-3</v>
      </c>
      <c r="K240">
        <f>10^(_10sept_0_30[[#This Row],[V_mag_adj]]/20)*SIN(RADIANS(_10sept_0_30[[#This Row],[V_phase]]))</f>
        <v>1.319939621617522E-3</v>
      </c>
    </row>
    <row r="241" spans="1:11" x14ac:dyDescent="0.25">
      <c r="A241">
        <v>58</v>
      </c>
      <c r="B241">
        <v>-6.39</v>
      </c>
      <c r="C241">
        <v>1.71</v>
      </c>
      <c r="D241">
        <v>-6.43</v>
      </c>
      <c r="E241">
        <v>1.89</v>
      </c>
      <c r="F241">
        <f>_10sept_0_30[[#This Row],[H_mag]]-40</f>
        <v>-46.39</v>
      </c>
      <c r="G241">
        <f>_10sept_0_30[[#This Row],[V_mag]]-40</f>
        <v>-46.43</v>
      </c>
      <c r="H241">
        <f>10^(_10sept_0_30[[#This Row],[H_mag_adj]]/20)*COS(RADIANS(_10sept_0_30[[#This Row],[H_phase]]))</f>
        <v>4.789680576703894E-3</v>
      </c>
      <c r="I241">
        <f>10^(_10sept_0_30[[#This Row],[H_mag_adj]]/20)*SIN(RADIANS(_10sept_0_30[[#This Row],[H_phase]]))</f>
        <v>1.4299109856579152E-4</v>
      </c>
      <c r="J241">
        <f>10^(_10sept_0_30[[#This Row],[V_mag_adj]]/20)*COS(RADIANS(_10sept_0_30[[#This Row],[V_phase]]))</f>
        <v>4.7672033108538663E-3</v>
      </c>
      <c r="K241">
        <f>10^(_10sept_0_30[[#This Row],[V_mag_adj]]/20)*SIN(RADIANS(_10sept_0_30[[#This Row],[V_phase]]))</f>
        <v>1.5731147670984018E-4</v>
      </c>
    </row>
    <row r="242" spans="1:11" x14ac:dyDescent="0.25">
      <c r="A242">
        <v>59</v>
      </c>
      <c r="B242">
        <v>-6.73</v>
      </c>
      <c r="C242">
        <v>-11.84</v>
      </c>
      <c r="D242">
        <v>-6.79</v>
      </c>
      <c r="E242">
        <v>-11.9</v>
      </c>
      <c r="F242">
        <f>_10sept_0_30[[#This Row],[H_mag]]-40</f>
        <v>-46.730000000000004</v>
      </c>
      <c r="G242">
        <f>_10sept_0_30[[#This Row],[V_mag]]-40</f>
        <v>-46.79</v>
      </c>
      <c r="H242">
        <f>10^(_10sept_0_30[[#This Row],[H_mag_adj]]/20)*COS(RADIANS(_10sept_0_30[[#This Row],[H_phase]]))</f>
        <v>4.5098324682683703E-3</v>
      </c>
      <c r="I242">
        <f>10^(_10sept_0_30[[#This Row],[H_mag_adj]]/20)*SIN(RADIANS(_10sept_0_30[[#This Row],[H_phase]]))</f>
        <v>-9.4543943653444733E-4</v>
      </c>
      <c r="J242">
        <f>10^(_10sept_0_30[[#This Row],[V_mag_adj]]/20)*COS(RADIANS(_10sept_0_30[[#This Row],[V_phase]]))</f>
        <v>4.4778012980124541E-3</v>
      </c>
      <c r="K242">
        <f>10^(_10sept_0_30[[#This Row],[V_mag_adj]]/20)*SIN(RADIANS(_10sept_0_30[[#This Row],[V_phase]]))</f>
        <v>-9.4362073632730994E-4</v>
      </c>
    </row>
    <row r="243" spans="1:11" x14ac:dyDescent="0.25">
      <c r="A243">
        <v>60</v>
      </c>
      <c r="B243">
        <v>-7.1</v>
      </c>
      <c r="C243">
        <v>-25.56</v>
      </c>
      <c r="D243">
        <v>-7.12</v>
      </c>
      <c r="E243">
        <v>-25.2</v>
      </c>
      <c r="F243">
        <f>_10sept_0_30[[#This Row],[H_mag]]-40</f>
        <v>-47.1</v>
      </c>
      <c r="G243">
        <f>_10sept_0_30[[#This Row],[V_mag]]-40</f>
        <v>-47.12</v>
      </c>
      <c r="H243">
        <f>10^(_10sept_0_30[[#This Row],[H_mag_adj]]/20)*COS(RADIANS(_10sept_0_30[[#This Row],[H_phase]]))</f>
        <v>3.983556960108321E-3</v>
      </c>
      <c r="I243">
        <f>10^(_10sept_0_30[[#This Row],[H_mag_adj]]/20)*SIN(RADIANS(_10sept_0_30[[#This Row],[H_phase]]))</f>
        <v>-1.9051823910463215E-3</v>
      </c>
      <c r="J243">
        <f>10^(_10sept_0_30[[#This Row],[V_mag_adj]]/20)*COS(RADIANS(_10sept_0_30[[#This Row],[V_phase]]))</f>
        <v>3.98625958596204E-3</v>
      </c>
      <c r="K243">
        <f>10^(_10sept_0_30[[#This Row],[V_mag_adj]]/20)*SIN(RADIANS(_10sept_0_30[[#This Row],[V_phase]]))</f>
        <v>-1.8757913767936745E-3</v>
      </c>
    </row>
    <row r="244" spans="1:11" x14ac:dyDescent="0.25">
      <c r="A244">
        <v>61</v>
      </c>
      <c r="B244">
        <v>-7.39</v>
      </c>
      <c r="C244">
        <v>-38.340000000000003</v>
      </c>
      <c r="D244">
        <v>-7.45</v>
      </c>
      <c r="E244">
        <v>-38.5</v>
      </c>
      <c r="F244">
        <f>_10sept_0_30[[#This Row],[H_mag]]-40</f>
        <v>-47.39</v>
      </c>
      <c r="G244">
        <f>_10sept_0_30[[#This Row],[V_mag]]-40</f>
        <v>-47.45</v>
      </c>
      <c r="H244">
        <f>10^(_10sept_0_30[[#This Row],[H_mag_adj]]/20)*COS(RADIANS(_10sept_0_30[[#This Row],[H_phase]]))</f>
        <v>3.349702962573664E-3</v>
      </c>
      <c r="I244">
        <f>10^(_10sept_0_30[[#This Row],[H_mag_adj]]/20)*SIN(RADIANS(_10sept_0_30[[#This Row],[H_phase]]))</f>
        <v>-2.6492351888274465E-3</v>
      </c>
      <c r="J244">
        <f>10^(_10sept_0_30[[#This Row],[V_mag_adj]]/20)*COS(RADIANS(_10sept_0_30[[#This Row],[V_phase]]))</f>
        <v>3.3192836758218786E-3</v>
      </c>
      <c r="K244">
        <f>10^(_10sept_0_30[[#This Row],[V_mag_adj]]/20)*SIN(RADIANS(_10sept_0_30[[#This Row],[V_phase]]))</f>
        <v>-2.6402774533579353E-3</v>
      </c>
    </row>
    <row r="245" spans="1:11" x14ac:dyDescent="0.25">
      <c r="A245">
        <v>62</v>
      </c>
      <c r="B245">
        <v>-7.73</v>
      </c>
      <c r="C245">
        <v>-51.93</v>
      </c>
      <c r="D245">
        <v>-7.79</v>
      </c>
      <c r="E245">
        <v>-51.97</v>
      </c>
      <c r="F245">
        <f>_10sept_0_30[[#This Row],[H_mag]]-40</f>
        <v>-47.730000000000004</v>
      </c>
      <c r="G245">
        <f>_10sept_0_30[[#This Row],[V_mag]]-40</f>
        <v>-47.79</v>
      </c>
      <c r="H245">
        <f>10^(_10sept_0_30[[#This Row],[H_mag_adj]]/20)*COS(RADIANS(_10sept_0_30[[#This Row],[H_phase]]))</f>
        <v>2.532329706877114E-3</v>
      </c>
      <c r="I245">
        <f>10^(_10sept_0_30[[#This Row],[H_mag_adj]]/20)*SIN(RADIANS(_10sept_0_30[[#This Row],[H_phase]]))</f>
        <v>-3.2330846740466039E-3</v>
      </c>
      <c r="J245">
        <f>10^(_10sept_0_30[[#This Row],[V_mag_adj]]/20)*COS(RADIANS(_10sept_0_30[[#This Row],[V_phase]]))</f>
        <v>2.5126550781045553E-3</v>
      </c>
      <c r="K245">
        <f>10^(_10sept_0_30[[#This Row],[V_mag_adj]]/20)*SIN(RADIANS(_10sept_0_30[[#This Row],[V_phase]]))</f>
        <v>-3.2125832226071673E-3</v>
      </c>
    </row>
    <row r="246" spans="1:11" x14ac:dyDescent="0.25">
      <c r="A246">
        <v>63</v>
      </c>
      <c r="B246">
        <v>-8.07</v>
      </c>
      <c r="C246">
        <v>-65.98</v>
      </c>
      <c r="D246">
        <v>-8.1199999999999992</v>
      </c>
      <c r="E246">
        <v>-65.83</v>
      </c>
      <c r="F246">
        <f>_10sept_0_30[[#This Row],[H_mag]]-40</f>
        <v>-48.07</v>
      </c>
      <c r="G246">
        <f>_10sept_0_30[[#This Row],[V_mag]]-40</f>
        <v>-48.12</v>
      </c>
      <c r="H246">
        <f>10^(_10sept_0_30[[#This Row],[H_mag_adj]]/20)*COS(RADIANS(_10sept_0_30[[#This Row],[H_phase]]))</f>
        <v>1.6075098152940014E-3</v>
      </c>
      <c r="I246">
        <f>10^(_10sept_0_30[[#This Row],[H_mag_adj]]/20)*SIN(RADIANS(_10sept_0_30[[#This Row],[H_phase]]))</f>
        <v>-3.6071369840918101E-3</v>
      </c>
      <c r="J246">
        <f>10^(_10sept_0_30[[#This Row],[V_mag_adj]]/20)*COS(RADIANS(_10sept_0_30[[#This Row],[V_phase]]))</f>
        <v>1.6076665976478713E-3</v>
      </c>
      <c r="K246">
        <f>10^(_10sept_0_30[[#This Row],[V_mag_adj]]/20)*SIN(RADIANS(_10sept_0_30[[#This Row],[V_phase]]))</f>
        <v>-3.58223570418013E-3</v>
      </c>
    </row>
    <row r="247" spans="1:11" x14ac:dyDescent="0.25">
      <c r="A247">
        <v>64</v>
      </c>
      <c r="B247">
        <v>-8.3699999999999992</v>
      </c>
      <c r="C247">
        <v>-79.14</v>
      </c>
      <c r="D247">
        <v>-8.41</v>
      </c>
      <c r="E247">
        <v>-78.34</v>
      </c>
      <c r="F247">
        <f>_10sept_0_30[[#This Row],[H_mag]]-40</f>
        <v>-48.37</v>
      </c>
      <c r="G247">
        <f>_10sept_0_30[[#This Row],[V_mag]]-40</f>
        <v>-48.41</v>
      </c>
      <c r="H247">
        <f>10^(_10sept_0_30[[#This Row],[H_mag_adj]]/20)*COS(RADIANS(_10sept_0_30[[#This Row],[H_phase]]))</f>
        <v>7.1879265054231565E-4</v>
      </c>
      <c r="I247">
        <f>10^(_10sept_0_30[[#This Row],[H_mag_adj]]/20)*SIN(RADIANS(_10sept_0_30[[#This Row],[H_phase]]))</f>
        <v>-3.746722291729935E-3</v>
      </c>
      <c r="J247">
        <f>10^(_10sept_0_30[[#This Row],[V_mag_adj]]/20)*COS(RADIANS(_10sept_0_30[[#This Row],[V_phase]]))</f>
        <v>7.6749241381201313E-4</v>
      </c>
      <c r="K247">
        <f>10^(_10sept_0_30[[#This Row],[V_mag_adj]]/20)*SIN(RADIANS(_10sept_0_30[[#This Row],[V_phase]]))</f>
        <v>-3.7191543272617382E-3</v>
      </c>
    </row>
    <row r="248" spans="1:11" x14ac:dyDescent="0.25">
      <c r="A248">
        <v>65</v>
      </c>
      <c r="B248">
        <v>-8.6999999999999993</v>
      </c>
      <c r="C248">
        <v>-92.27</v>
      </c>
      <c r="D248">
        <v>-8.76</v>
      </c>
      <c r="E248">
        <v>-92.03</v>
      </c>
      <c r="F248">
        <f>_10sept_0_30[[#This Row],[H_mag]]-40</f>
        <v>-48.7</v>
      </c>
      <c r="G248">
        <f>_10sept_0_30[[#This Row],[V_mag]]-40</f>
        <v>-48.76</v>
      </c>
      <c r="H248">
        <f>10^(_10sept_0_30[[#This Row],[H_mag_adj]]/20)*COS(RADIANS(_10sept_0_30[[#This Row],[H_phase]]))</f>
        <v>-1.4547541434642612E-4</v>
      </c>
      <c r="I248">
        <f>10^(_10sept_0_30[[#This Row],[H_mag_adj]]/20)*SIN(RADIANS(_10sept_0_30[[#This Row],[H_phase]]))</f>
        <v>-3.6699408346371545E-3</v>
      </c>
      <c r="J248">
        <f>10^(_10sept_0_30[[#This Row],[V_mag_adj]]/20)*COS(RADIANS(_10sept_0_30[[#This Row],[V_phase]]))</f>
        <v>-1.2920595791543149E-4</v>
      </c>
      <c r="K248">
        <f>10^(_10sept_0_30[[#This Row],[V_mag_adj]]/20)*SIN(RADIANS(_10sept_0_30[[#This Row],[V_phase]]))</f>
        <v>-3.6452503343693782E-3</v>
      </c>
    </row>
    <row r="249" spans="1:11" x14ac:dyDescent="0.25">
      <c r="A249">
        <v>66</v>
      </c>
      <c r="B249">
        <v>-9.08</v>
      </c>
      <c r="C249">
        <v>-105.81</v>
      </c>
      <c r="D249">
        <v>-9.14</v>
      </c>
      <c r="E249">
        <v>-105.54</v>
      </c>
      <c r="F249">
        <f>_10sept_0_30[[#This Row],[H_mag]]-40</f>
        <v>-49.08</v>
      </c>
      <c r="G249">
        <f>_10sept_0_30[[#This Row],[V_mag]]-40</f>
        <v>-49.14</v>
      </c>
      <c r="H249">
        <f>10^(_10sept_0_30[[#This Row],[H_mag_adj]]/20)*COS(RADIANS(_10sept_0_30[[#This Row],[H_phase]]))</f>
        <v>-9.5782002749262587E-4</v>
      </c>
      <c r="I249">
        <f>10^(_10sept_0_30[[#This Row],[H_mag_adj]]/20)*SIN(RADIANS(_10sept_0_30[[#This Row],[H_phase]]))</f>
        <v>-3.3826106972838503E-3</v>
      </c>
      <c r="J249">
        <f>10^(_10sept_0_30[[#This Row],[V_mag_adj]]/20)*COS(RADIANS(_10sept_0_30[[#This Row],[V_phase]]))</f>
        <v>-9.3538549168862455E-4</v>
      </c>
      <c r="K249">
        <f>10^(_10sept_0_30[[#This Row],[V_mag_adj]]/20)*SIN(RADIANS(_10sept_0_30[[#This Row],[V_phase]]))</f>
        <v>-3.3637702018995135E-3</v>
      </c>
    </row>
    <row r="250" spans="1:11" x14ac:dyDescent="0.25">
      <c r="A250">
        <v>67</v>
      </c>
      <c r="B250">
        <v>-9.4700000000000006</v>
      </c>
      <c r="C250">
        <v>-119.42</v>
      </c>
      <c r="D250">
        <v>-9.57</v>
      </c>
      <c r="E250">
        <v>-118.88</v>
      </c>
      <c r="F250">
        <f>_10sept_0_30[[#This Row],[H_mag]]-40</f>
        <v>-49.47</v>
      </c>
      <c r="G250">
        <f>_10sept_0_30[[#This Row],[V_mag]]-40</f>
        <v>-49.57</v>
      </c>
      <c r="H250">
        <f>10^(_10sept_0_30[[#This Row],[H_mag_adj]]/20)*COS(RADIANS(_10sept_0_30[[#This Row],[H_phase]]))</f>
        <v>-1.6510692350656781E-3</v>
      </c>
      <c r="I250">
        <f>10^(_10sept_0_30[[#This Row],[H_mag_adj]]/20)*SIN(RADIANS(_10sept_0_30[[#This Row],[H_phase]]))</f>
        <v>-2.9277857721745305E-3</v>
      </c>
      <c r="J250">
        <f>10^(_10sept_0_30[[#This Row],[V_mag_adj]]/20)*COS(RADIANS(_10sept_0_30[[#This Row],[V_phase]]))</f>
        <v>-1.6048196482825034E-3</v>
      </c>
      <c r="K250">
        <f>10^(_10sept_0_30[[#This Row],[V_mag_adj]]/20)*SIN(RADIANS(_10sept_0_30[[#This Row],[V_phase]]))</f>
        <v>-2.9095257509613405E-3</v>
      </c>
    </row>
    <row r="251" spans="1:11" x14ac:dyDescent="0.25">
      <c r="A251">
        <v>68</v>
      </c>
      <c r="B251">
        <v>-9.93</v>
      </c>
      <c r="C251">
        <v>-132.19999999999999</v>
      </c>
      <c r="D251">
        <v>-9.9700000000000006</v>
      </c>
      <c r="E251">
        <v>-132.24</v>
      </c>
      <c r="F251">
        <f>_10sept_0_30[[#This Row],[H_mag]]-40</f>
        <v>-49.93</v>
      </c>
      <c r="G251">
        <f>_10sept_0_30[[#This Row],[V_mag]]-40</f>
        <v>-49.97</v>
      </c>
      <c r="H251">
        <f>10^(_10sept_0_30[[#This Row],[H_mag_adj]]/20)*COS(RADIANS(_10sept_0_30[[#This Row],[H_phase]]))</f>
        <v>-2.1413549431889205E-3</v>
      </c>
      <c r="I251">
        <f>10^(_10sept_0_30[[#This Row],[H_mag_adj]]/20)*SIN(RADIANS(_10sept_0_30[[#This Row],[H_phase]]))</f>
        <v>-2.3615854708198274E-3</v>
      </c>
      <c r="J251">
        <f>10^(_10sept_0_30[[#This Row],[V_mag_adj]]/20)*COS(RADIANS(_10sept_0_30[[#This Row],[V_phase]]))</f>
        <v>-2.1331569139553998E-3</v>
      </c>
      <c r="K251">
        <f>10^(_10sept_0_30[[#This Row],[V_mag_adj]]/20)*SIN(RADIANS(_10sept_0_30[[#This Row],[V_phase]]))</f>
        <v>-2.3492463193463347E-3</v>
      </c>
    </row>
    <row r="252" spans="1:11" x14ac:dyDescent="0.25">
      <c r="A252">
        <v>69</v>
      </c>
      <c r="B252">
        <v>-10.42</v>
      </c>
      <c r="C252">
        <v>-146</v>
      </c>
      <c r="D252">
        <v>-10.45</v>
      </c>
      <c r="E252">
        <v>-145.69999999999999</v>
      </c>
      <c r="F252">
        <f>_10sept_0_30[[#This Row],[H_mag]]-40</f>
        <v>-50.42</v>
      </c>
      <c r="G252">
        <f>_10sept_0_30[[#This Row],[V_mag]]-40</f>
        <v>-50.45</v>
      </c>
      <c r="H252">
        <f>10^(_10sept_0_30[[#This Row],[H_mag_adj]]/20)*COS(RADIANS(_10sept_0_30[[#This Row],[H_phase]]))</f>
        <v>-2.4978952003849777E-3</v>
      </c>
      <c r="I252">
        <f>10^(_10sept_0_30[[#This Row],[H_mag_adj]]/20)*SIN(RADIANS(_10sept_0_30[[#This Row],[H_phase]]))</f>
        <v>-1.6848515868394876E-3</v>
      </c>
      <c r="J252">
        <f>10^(_10sept_0_30[[#This Row],[V_mag_adj]]/20)*COS(RADIANS(_10sept_0_30[[#This Row],[V_phase]]))</f>
        <v>-2.4804571303967599E-3</v>
      </c>
      <c r="K252">
        <f>10^(_10sept_0_30[[#This Row],[V_mag_adj]]/20)*SIN(RADIANS(_10sept_0_30[[#This Row],[V_phase]]))</f>
        <v>-1.6920531316490703E-3</v>
      </c>
    </row>
    <row r="253" spans="1:11" x14ac:dyDescent="0.25">
      <c r="A253">
        <v>70</v>
      </c>
      <c r="B253">
        <v>-10.89</v>
      </c>
      <c r="C253">
        <v>-160.47999999999999</v>
      </c>
      <c r="D253">
        <v>-10.91</v>
      </c>
      <c r="E253">
        <v>-160.13999999999999</v>
      </c>
      <c r="F253">
        <f>_10sept_0_30[[#This Row],[H_mag]]-40</f>
        <v>-50.89</v>
      </c>
      <c r="G253">
        <f>_10sept_0_30[[#This Row],[V_mag]]-40</f>
        <v>-50.91</v>
      </c>
      <c r="H253">
        <f>10^(_10sept_0_30[[#This Row],[H_mag_adj]]/20)*COS(RADIANS(_10sept_0_30[[#This Row],[H_phase]]))</f>
        <v>-2.6902512287402735E-3</v>
      </c>
      <c r="I253">
        <f>10^(_10sept_0_30[[#This Row],[H_mag_adj]]/20)*SIN(RADIANS(_10sept_0_30[[#This Row],[H_phase]]))</f>
        <v>-9.5372489034827414E-4</v>
      </c>
      <c r="J253">
        <f>10^(_10sept_0_30[[#This Row],[V_mag_adj]]/20)*COS(RADIANS(_10sept_0_30[[#This Row],[V_phase]]))</f>
        <v>-2.6783700969831847E-3</v>
      </c>
      <c r="K253">
        <f>10^(_10sept_0_30[[#This Row],[V_mag_adj]]/20)*SIN(RADIANS(_10sept_0_30[[#This Row],[V_phase]]))</f>
        <v>-9.6744209238832106E-4</v>
      </c>
    </row>
    <row r="254" spans="1:11" x14ac:dyDescent="0.25">
      <c r="A254">
        <v>71</v>
      </c>
      <c r="B254">
        <v>-11.3</v>
      </c>
      <c r="C254">
        <v>-174.88</v>
      </c>
      <c r="D254">
        <v>-11.35</v>
      </c>
      <c r="E254">
        <v>-174.3</v>
      </c>
      <c r="F254">
        <f>_10sept_0_30[[#This Row],[H_mag]]-40</f>
        <v>-51.3</v>
      </c>
      <c r="G254">
        <f>_10sept_0_30[[#This Row],[V_mag]]-40</f>
        <v>-51.35</v>
      </c>
      <c r="H254">
        <f>10^(_10sept_0_30[[#This Row],[H_mag_adj]]/20)*COS(RADIANS(_10sept_0_30[[#This Row],[H_phase]]))</f>
        <v>-2.7118376611534288E-3</v>
      </c>
      <c r="I254">
        <f>10^(_10sept_0_30[[#This Row],[H_mag_adj]]/20)*SIN(RADIANS(_10sept_0_30[[#This Row],[H_phase]]))</f>
        <v>-2.4297924306217989E-4</v>
      </c>
      <c r="J254">
        <f>10^(_10sept_0_30[[#This Row],[V_mag_adj]]/20)*COS(RADIANS(_10sept_0_30[[#This Row],[V_phase]]))</f>
        <v>-2.6936882698547285E-3</v>
      </c>
      <c r="K254">
        <f>10^(_10sept_0_30[[#This Row],[V_mag_adj]]/20)*SIN(RADIANS(_10sept_0_30[[#This Row],[V_phase]]))</f>
        <v>-2.6886583315117936E-4</v>
      </c>
    </row>
    <row r="255" spans="1:11" x14ac:dyDescent="0.25">
      <c r="A255">
        <v>72</v>
      </c>
      <c r="B255">
        <v>-11.65</v>
      </c>
      <c r="C255">
        <v>171.08</v>
      </c>
      <c r="D255">
        <v>-11.69</v>
      </c>
      <c r="E255">
        <v>170.88</v>
      </c>
      <c r="F255">
        <f>_10sept_0_30[[#This Row],[H_mag]]-40</f>
        <v>-51.65</v>
      </c>
      <c r="G255">
        <f>_10sept_0_30[[#This Row],[V_mag]]-40</f>
        <v>-51.69</v>
      </c>
      <c r="H255">
        <f>10^(_10sept_0_30[[#This Row],[H_mag_adj]]/20)*COS(RADIANS(_10sept_0_30[[#This Row],[H_phase]]))</f>
        <v>-2.5835420575431186E-3</v>
      </c>
      <c r="I255">
        <f>10^(_10sept_0_30[[#This Row],[H_mag_adj]]/20)*SIN(RADIANS(_10sept_0_30[[#This Row],[H_phase]]))</f>
        <v>4.054958812616469E-4</v>
      </c>
      <c r="J255">
        <f>10^(_10sept_0_30[[#This Row],[V_mag_adj]]/20)*COS(RADIANS(_10sept_0_30[[#This Row],[V_phase]]))</f>
        <v>-2.5702471511357136E-3</v>
      </c>
      <c r="K255">
        <f>10^(_10sept_0_30[[#This Row],[V_mag_adj]]/20)*SIN(RADIANS(_10sept_0_30[[#This Row],[V_phase]]))</f>
        <v>4.1260714752110308E-4</v>
      </c>
    </row>
    <row r="256" spans="1:11" x14ac:dyDescent="0.25">
      <c r="A256">
        <v>73</v>
      </c>
      <c r="B256">
        <v>-11.97</v>
      </c>
      <c r="C256">
        <v>156.34</v>
      </c>
      <c r="D256">
        <v>-12</v>
      </c>
      <c r="E256">
        <v>156.47999999999999</v>
      </c>
      <c r="F256">
        <f>_10sept_0_30[[#This Row],[H_mag]]-40</f>
        <v>-51.97</v>
      </c>
      <c r="G256">
        <f>_10sept_0_30[[#This Row],[V_mag]]-40</f>
        <v>-52</v>
      </c>
      <c r="H256">
        <f>10^(_10sept_0_30[[#This Row],[H_mag_adj]]/20)*COS(RADIANS(_10sept_0_30[[#This Row],[H_phase]]))</f>
        <v>-2.3087049799441362E-3</v>
      </c>
      <c r="I256">
        <f>10^(_10sept_0_30[[#This Row],[H_mag_adj]]/20)*SIN(RADIANS(_10sept_0_30[[#This Row],[H_phase]]))</f>
        <v>1.0115288597457668E-3</v>
      </c>
      <c r="J256">
        <f>10^(_10sept_0_30[[#This Row],[V_mag_adj]]/20)*COS(RADIANS(_10sept_0_30[[#This Row],[V_phase]]))</f>
        <v>-2.3032009887181885E-3</v>
      </c>
      <c r="K256">
        <f>10^(_10sept_0_30[[#This Row],[V_mag_adj]]/20)*SIN(RADIANS(_10sept_0_30[[#This Row],[V_phase]]))</f>
        <v>1.0024164056765428E-3</v>
      </c>
    </row>
    <row r="257" spans="1:11" x14ac:dyDescent="0.25">
      <c r="A257">
        <v>74</v>
      </c>
      <c r="B257">
        <v>-12.22</v>
      </c>
      <c r="C257">
        <v>141.5</v>
      </c>
      <c r="D257">
        <v>-12.26</v>
      </c>
      <c r="E257">
        <v>141.54</v>
      </c>
      <c r="F257">
        <f>_10sept_0_30[[#This Row],[H_mag]]-40</f>
        <v>-52.22</v>
      </c>
      <c r="G257">
        <f>_10sept_0_30[[#This Row],[V_mag]]-40</f>
        <v>-52.26</v>
      </c>
      <c r="H257">
        <f>10^(_10sept_0_30[[#This Row],[H_mag_adj]]/20)*COS(RADIANS(_10sept_0_30[[#This Row],[H_phase]]))</f>
        <v>-1.9166568697151143E-3</v>
      </c>
      <c r="I257">
        <f>10^(_10sept_0_30[[#This Row],[H_mag_adj]]/20)*SIN(RADIANS(_10sept_0_30[[#This Row],[H_phase]]))</f>
        <v>1.5245777140995328E-3</v>
      </c>
      <c r="J257">
        <f>10^(_10sept_0_30[[#This Row],[V_mag_adj]]/20)*COS(RADIANS(_10sept_0_30[[#This Row],[V_phase]]))</f>
        <v>-1.9089096320615551E-3</v>
      </c>
      <c r="K257">
        <f>10^(_10sept_0_30[[#This Row],[V_mag_adj]]/20)*SIN(RADIANS(_10sept_0_30[[#This Row],[V_phase]]))</f>
        <v>1.5162406150668643E-3</v>
      </c>
    </row>
    <row r="258" spans="1:11" x14ac:dyDescent="0.25">
      <c r="A258">
        <v>75</v>
      </c>
      <c r="B258">
        <v>-12.49</v>
      </c>
      <c r="C258">
        <v>126.67</v>
      </c>
      <c r="D258">
        <v>-12.57</v>
      </c>
      <c r="E258">
        <v>127</v>
      </c>
      <c r="F258">
        <f>_10sept_0_30[[#This Row],[H_mag]]-40</f>
        <v>-52.49</v>
      </c>
      <c r="G258">
        <f>_10sept_0_30[[#This Row],[V_mag]]-40</f>
        <v>-52.57</v>
      </c>
      <c r="H258">
        <f>10^(_10sept_0_30[[#This Row],[H_mag_adj]]/20)*COS(RADIANS(_10sept_0_30[[#This Row],[H_phase]]))</f>
        <v>-1.4178282375339136E-3</v>
      </c>
      <c r="I258">
        <f>10^(_10sept_0_30[[#This Row],[H_mag_adj]]/20)*SIN(RADIANS(_10sept_0_30[[#This Row],[H_phase]]))</f>
        <v>1.9042425389406167E-3</v>
      </c>
      <c r="J258">
        <f>10^(_10sept_0_30[[#This Row],[V_mag_adj]]/20)*COS(RADIANS(_10sept_0_30[[#This Row],[V_phase]]))</f>
        <v>-1.4156732466753461E-3</v>
      </c>
      <c r="K258">
        <f>10^(_10sept_0_30[[#This Row],[V_mag_adj]]/20)*SIN(RADIANS(_10sept_0_30[[#This Row],[V_phase]]))</f>
        <v>1.8786618511070709E-3</v>
      </c>
    </row>
    <row r="259" spans="1:11" x14ac:dyDescent="0.25">
      <c r="A259">
        <v>76</v>
      </c>
      <c r="B259">
        <v>-12.73</v>
      </c>
      <c r="C259">
        <v>112.08</v>
      </c>
      <c r="D259">
        <v>-12.78</v>
      </c>
      <c r="E259">
        <v>112.36</v>
      </c>
      <c r="F259">
        <f>_10sept_0_30[[#This Row],[H_mag]]-40</f>
        <v>-52.730000000000004</v>
      </c>
      <c r="G259">
        <f>_10sept_0_30[[#This Row],[V_mag]]-40</f>
        <v>-52.78</v>
      </c>
      <c r="H259">
        <f>10^(_10sept_0_30[[#This Row],[H_mag_adj]]/20)*COS(RADIANS(_10sept_0_30[[#This Row],[H_phase]]))</f>
        <v>-8.6810703148353476E-4</v>
      </c>
      <c r="I259">
        <f>10^(_10sept_0_30[[#This Row],[H_mag_adj]]/20)*SIN(RADIANS(_10sept_0_30[[#This Row],[H_phase]]))</f>
        <v>2.1400325083430478E-3</v>
      </c>
      <c r="J259">
        <f>10^(_10sept_0_30[[#This Row],[V_mag_adj]]/20)*COS(RADIANS(_10sept_0_30[[#This Row],[V_phase]]))</f>
        <v>-8.7351195599759195E-4</v>
      </c>
      <c r="K259">
        <f>10^(_10sept_0_30[[#This Row],[V_mag_adj]]/20)*SIN(RADIANS(_10sept_0_30[[#This Row],[V_phase]]))</f>
        <v>2.1235054690199131E-3</v>
      </c>
    </row>
    <row r="260" spans="1:11" x14ac:dyDescent="0.25">
      <c r="A260">
        <v>77</v>
      </c>
      <c r="B260">
        <v>-13.01</v>
      </c>
      <c r="C260">
        <v>97.4</v>
      </c>
      <c r="D260">
        <v>-13.04</v>
      </c>
      <c r="E260">
        <v>98.17</v>
      </c>
      <c r="F260">
        <f>_10sept_0_30[[#This Row],[H_mag]]-40</f>
        <v>-53.01</v>
      </c>
      <c r="G260">
        <f>_10sept_0_30[[#This Row],[V_mag]]-40</f>
        <v>-53.04</v>
      </c>
      <c r="H260">
        <f>10^(_10sept_0_30[[#This Row],[H_mag_adj]]/20)*COS(RADIANS(_10sept_0_30[[#This Row],[H_phase]]))</f>
        <v>-2.880056549035199E-4</v>
      </c>
      <c r="I260">
        <f>10^(_10sept_0_30[[#This Row],[H_mag_adj]]/20)*SIN(RADIANS(_10sept_0_30[[#This Row],[H_phase]]))</f>
        <v>2.2175207084745279E-3</v>
      </c>
      <c r="J260">
        <f>10^(_10sept_0_30[[#This Row],[V_mag_adj]]/20)*COS(RADIANS(_10sept_0_30[[#This Row],[V_phase]]))</f>
        <v>-3.1668440889494668E-4</v>
      </c>
      <c r="K260">
        <f>10^(_10sept_0_30[[#This Row],[V_mag_adj]]/20)*SIN(RADIANS(_10sept_0_30[[#This Row],[V_phase]]))</f>
        <v>2.2058182607971608E-3</v>
      </c>
    </row>
    <row r="261" spans="1:11" x14ac:dyDescent="0.25">
      <c r="A261">
        <v>78</v>
      </c>
      <c r="B261">
        <v>-13.28</v>
      </c>
      <c r="C261">
        <v>82.12</v>
      </c>
      <c r="D261">
        <v>-13.34</v>
      </c>
      <c r="E261">
        <v>82.34</v>
      </c>
      <c r="F261">
        <f>_10sept_0_30[[#This Row],[H_mag]]-40</f>
        <v>-53.28</v>
      </c>
      <c r="G261">
        <f>_10sept_0_30[[#This Row],[V_mag]]-40</f>
        <v>-53.34</v>
      </c>
      <c r="H261">
        <f>10^(_10sept_0_30[[#This Row],[H_mag_adj]]/20)*COS(RADIANS(_10sept_0_30[[#This Row],[H_phase]]))</f>
        <v>2.9718959823523907E-4</v>
      </c>
      <c r="I261">
        <f>10^(_10sept_0_30[[#This Row],[H_mag_adj]]/20)*SIN(RADIANS(_10sept_0_30[[#This Row],[H_phase]]))</f>
        <v>2.1472352988792182E-3</v>
      </c>
      <c r="J261">
        <f>10^(_10sept_0_30[[#This Row],[V_mag_adj]]/20)*COS(RADIANS(_10sept_0_30[[#This Row],[V_phase]]))</f>
        <v>2.8695356890529278E-4</v>
      </c>
      <c r="K261">
        <f>10^(_10sept_0_30[[#This Row],[V_mag_adj]]/20)*SIN(RADIANS(_10sept_0_30[[#This Row],[V_phase]]))</f>
        <v>2.1335713830700361E-3</v>
      </c>
    </row>
    <row r="262" spans="1:11" x14ac:dyDescent="0.25">
      <c r="A262">
        <v>79</v>
      </c>
      <c r="B262">
        <v>-13.62</v>
      </c>
      <c r="C262">
        <v>66.53</v>
      </c>
      <c r="D262">
        <v>-13.65</v>
      </c>
      <c r="E262">
        <v>67.06</v>
      </c>
      <c r="F262">
        <f>_10sept_0_30[[#This Row],[H_mag]]-40</f>
        <v>-53.62</v>
      </c>
      <c r="G262">
        <f>_10sept_0_30[[#This Row],[V_mag]]-40</f>
        <v>-53.65</v>
      </c>
      <c r="H262">
        <f>10^(_10sept_0_30[[#This Row],[H_mag_adj]]/20)*COS(RADIANS(_10sept_0_30[[#This Row],[H_phase]]))</f>
        <v>8.3018777174539895E-4</v>
      </c>
      <c r="I262">
        <f>10^(_10sept_0_30[[#This Row],[H_mag_adj]]/20)*SIN(RADIANS(_10sept_0_30[[#This Row],[H_phase]]))</f>
        <v>1.9120383116873253E-3</v>
      </c>
      <c r="J262">
        <f>10^(_10sept_0_30[[#This Row],[V_mag_adj]]/20)*COS(RADIANS(_10sept_0_30[[#This Row],[V_phase]]))</f>
        <v>8.0966436641142202E-4</v>
      </c>
      <c r="K262">
        <f>10^(_10sept_0_30[[#This Row],[V_mag_adj]]/20)*SIN(RADIANS(_10sept_0_30[[#This Row],[V_phase]]))</f>
        <v>1.9130170888001065E-3</v>
      </c>
    </row>
    <row r="263" spans="1:11" x14ac:dyDescent="0.25">
      <c r="A263">
        <v>80</v>
      </c>
      <c r="B263">
        <v>-13.82</v>
      </c>
      <c r="C263">
        <v>51.15</v>
      </c>
      <c r="D263">
        <v>-13.92</v>
      </c>
      <c r="E263">
        <v>50.42</v>
      </c>
      <c r="F263">
        <f>_10sept_0_30[[#This Row],[H_mag]]-40</f>
        <v>-53.82</v>
      </c>
      <c r="G263">
        <f>_10sept_0_30[[#This Row],[V_mag]]-40</f>
        <v>-53.92</v>
      </c>
      <c r="H263">
        <f>10^(_10sept_0_30[[#This Row],[H_mag_adj]]/20)*COS(RADIANS(_10sept_0_30[[#This Row],[H_phase]]))</f>
        <v>1.2778032372896884E-3</v>
      </c>
      <c r="I263">
        <f>10^(_10sept_0_30[[#This Row],[H_mag_adj]]/20)*SIN(RADIANS(_10sept_0_30[[#This Row],[H_phase]]))</f>
        <v>1.5864297378439494E-3</v>
      </c>
      <c r="J263">
        <f>10^(_10sept_0_30[[#This Row],[V_mag_adj]]/20)*COS(RADIANS(_10sept_0_30[[#This Row],[V_phase]]))</f>
        <v>1.2830544564178281E-3</v>
      </c>
      <c r="K263">
        <f>10^(_10sept_0_30[[#This Row],[V_mag_adj]]/20)*SIN(RADIANS(_10sept_0_30[[#This Row],[V_phase]]))</f>
        <v>1.5520491668597951E-3</v>
      </c>
    </row>
    <row r="264" spans="1:11" x14ac:dyDescent="0.25">
      <c r="A264">
        <v>81</v>
      </c>
      <c r="B264">
        <v>-14</v>
      </c>
      <c r="C264">
        <v>34.96</v>
      </c>
      <c r="D264">
        <v>-14.08</v>
      </c>
      <c r="E264">
        <v>35.200000000000003</v>
      </c>
      <c r="F264">
        <f>_10sept_0_30[[#This Row],[H_mag]]-40</f>
        <v>-54</v>
      </c>
      <c r="G264">
        <f>_10sept_0_30[[#This Row],[V_mag]]-40</f>
        <v>-54.08</v>
      </c>
      <c r="H264">
        <f>10^(_10sept_0_30[[#This Row],[H_mag_adj]]/20)*COS(RADIANS(_10sept_0_30[[#This Row],[H_phase]]))</f>
        <v>1.6352217725015431E-3</v>
      </c>
      <c r="I264">
        <f>10^(_10sept_0_30[[#This Row],[H_mag_adj]]/20)*SIN(RADIANS(_10sept_0_30[[#This Row],[H_phase]]))</f>
        <v>1.1432941267547376E-3</v>
      </c>
      <c r="J264">
        <f>10^(_10sept_0_30[[#This Row],[V_mag_adj]]/20)*COS(RADIANS(_10sept_0_30[[#This Row],[V_phase]]))</f>
        <v>1.6154706555808417E-3</v>
      </c>
      <c r="K264">
        <f>10^(_10sept_0_30[[#This Row],[V_mag_adj]]/20)*SIN(RADIANS(_10sept_0_30[[#This Row],[V_phase]]))</f>
        <v>1.1395891886470425E-3</v>
      </c>
    </row>
    <row r="265" spans="1:11" x14ac:dyDescent="0.25">
      <c r="A265">
        <v>82</v>
      </c>
      <c r="B265">
        <v>-14.1</v>
      </c>
      <c r="C265">
        <v>18.940000000000001</v>
      </c>
      <c r="D265">
        <v>-14.15</v>
      </c>
      <c r="E265">
        <v>19.079999999999998</v>
      </c>
      <c r="F265">
        <f>_10sept_0_30[[#This Row],[H_mag]]-40</f>
        <v>-54.1</v>
      </c>
      <c r="G265">
        <f>_10sept_0_30[[#This Row],[V_mag]]-40</f>
        <v>-54.15</v>
      </c>
      <c r="H265">
        <f>10^(_10sept_0_30[[#This Row],[H_mag_adj]]/20)*COS(RADIANS(_10sept_0_30[[#This Row],[H_phase]]))</f>
        <v>1.8656337795446855E-3</v>
      </c>
      <c r="I265">
        <f>10^(_10sept_0_30[[#This Row],[H_mag_adj]]/20)*SIN(RADIANS(_10sept_0_30[[#This Row],[H_phase]]))</f>
        <v>6.402046942694269E-4</v>
      </c>
      <c r="J265">
        <f>10^(_10sept_0_30[[#This Row],[V_mag_adj]]/20)*COS(RADIANS(_10sept_0_30[[#This Row],[V_phase]]))</f>
        <v>1.8533643076341223E-3</v>
      </c>
      <c r="K265">
        <f>10^(_10sept_0_30[[#This Row],[V_mag_adj]]/20)*SIN(RADIANS(_10sept_0_30[[#This Row],[V_phase]]))</f>
        <v>6.4106049920535635E-4</v>
      </c>
    </row>
    <row r="266" spans="1:11" x14ac:dyDescent="0.25">
      <c r="A266">
        <v>83</v>
      </c>
      <c r="B266">
        <v>-14.19</v>
      </c>
      <c r="C266">
        <v>3.16</v>
      </c>
      <c r="D266">
        <v>-14.24</v>
      </c>
      <c r="E266">
        <v>4.0599999999999996</v>
      </c>
      <c r="F266">
        <f>_10sept_0_30[[#This Row],[H_mag]]-40</f>
        <v>-54.19</v>
      </c>
      <c r="G266">
        <f>_10sept_0_30[[#This Row],[V_mag]]-40</f>
        <v>-54.24</v>
      </c>
      <c r="H266">
        <f>10^(_10sept_0_30[[#This Row],[H_mag_adj]]/20)*COS(RADIANS(_10sept_0_30[[#This Row],[H_phase]]))</f>
        <v>1.9491225637375072E-3</v>
      </c>
      <c r="I266">
        <f>10^(_10sept_0_30[[#This Row],[H_mag_adj]]/20)*SIN(RADIANS(_10sept_0_30[[#This Row],[H_phase]]))</f>
        <v>1.0760792474095449E-4</v>
      </c>
      <c r="J266">
        <f>10^(_10sept_0_30[[#This Row],[V_mag_adj]]/20)*COS(RADIANS(_10sept_0_30[[#This Row],[V_phase]]))</f>
        <v>1.9360151361513839E-3</v>
      </c>
      <c r="K266">
        <f>10^(_10sept_0_30[[#This Row],[V_mag_adj]]/20)*SIN(RADIANS(_10sept_0_30[[#This Row],[V_phase]]))</f>
        <v>1.3741682004695025E-4</v>
      </c>
    </row>
    <row r="267" spans="1:11" x14ac:dyDescent="0.25">
      <c r="A267">
        <v>84</v>
      </c>
      <c r="B267">
        <v>-14.27</v>
      </c>
      <c r="C267">
        <v>-11.64</v>
      </c>
      <c r="D267">
        <v>-14.34</v>
      </c>
      <c r="E267">
        <v>-11.67</v>
      </c>
      <c r="F267">
        <f>_10sept_0_30[[#This Row],[H_mag]]-40</f>
        <v>-54.269999999999996</v>
      </c>
      <c r="G267">
        <f>_10sept_0_30[[#This Row],[V_mag]]-40</f>
        <v>-54.34</v>
      </c>
      <c r="H267">
        <f>10^(_10sept_0_30[[#This Row],[H_mag_adj]]/20)*COS(RADIANS(_10sept_0_30[[#This Row],[H_phase]]))</f>
        <v>1.8944164501781629E-3</v>
      </c>
      <c r="I267">
        <f>10^(_10sept_0_30[[#This Row],[H_mag_adj]]/20)*SIN(RADIANS(_10sept_0_30[[#This Row],[H_phase]]))</f>
        <v>-3.9024632735606523E-4</v>
      </c>
      <c r="J267">
        <f>10^(_10sept_0_30[[#This Row],[V_mag_adj]]/20)*COS(RADIANS(_10sept_0_30[[#This Row],[V_phase]]))</f>
        <v>1.8790076620122855E-3</v>
      </c>
      <c r="K267">
        <f>10^(_10sept_0_30[[#This Row],[V_mag_adj]]/20)*SIN(RADIANS(_10sept_0_30[[#This Row],[V_phase]]))</f>
        <v>-3.8809785173901234E-4</v>
      </c>
    </row>
    <row r="268" spans="1:11" x14ac:dyDescent="0.25">
      <c r="A268">
        <v>85</v>
      </c>
      <c r="B268">
        <v>-14.34</v>
      </c>
      <c r="C268">
        <v>-26.46</v>
      </c>
      <c r="D268">
        <v>-14.41</v>
      </c>
      <c r="E268">
        <v>-26.13</v>
      </c>
      <c r="F268">
        <f>_10sept_0_30[[#This Row],[H_mag]]-40</f>
        <v>-54.34</v>
      </c>
      <c r="G268">
        <f>_10sept_0_30[[#This Row],[V_mag]]-40</f>
        <v>-54.41</v>
      </c>
      <c r="H268">
        <f>10^(_10sept_0_30[[#This Row],[H_mag_adj]]/20)*COS(RADIANS(_10sept_0_30[[#This Row],[H_phase]]))</f>
        <v>1.7176798406619228E-3</v>
      </c>
      <c r="I268">
        <f>10^(_10sept_0_30[[#This Row],[H_mag_adj]]/20)*SIN(RADIANS(_10sept_0_30[[#This Row],[H_phase]]))</f>
        <v>-8.5490683785365994E-4</v>
      </c>
      <c r="J268">
        <f>10^(_10sept_0_30[[#This Row],[V_mag_adj]]/20)*COS(RADIANS(_10sept_0_30[[#This Row],[V_phase]]))</f>
        <v>1.708748706237126E-3</v>
      </c>
      <c r="K268">
        <f>10^(_10sept_0_30[[#This Row],[V_mag_adj]]/20)*SIN(RADIANS(_10sept_0_30[[#This Row],[V_phase]]))</f>
        <v>-8.3821706204296055E-4</v>
      </c>
    </row>
    <row r="269" spans="1:11" x14ac:dyDescent="0.25">
      <c r="A269">
        <v>86</v>
      </c>
      <c r="B269">
        <v>-14.54</v>
      </c>
      <c r="C269">
        <v>-41.37</v>
      </c>
      <c r="D269">
        <v>-14.6</v>
      </c>
      <c r="E269">
        <v>-41.07</v>
      </c>
      <c r="F269">
        <f>_10sept_0_30[[#This Row],[H_mag]]-40</f>
        <v>-54.54</v>
      </c>
      <c r="G269">
        <f>_10sept_0_30[[#This Row],[V_mag]]-40</f>
        <v>-54.6</v>
      </c>
      <c r="H269">
        <f>10^(_10sept_0_30[[#This Row],[H_mag_adj]]/20)*COS(RADIANS(_10sept_0_30[[#This Row],[H_phase]]))</f>
        <v>1.4071031826782584E-3</v>
      </c>
      <c r="I269">
        <f>10^(_10sept_0_30[[#This Row],[H_mag_adj]]/20)*SIN(RADIANS(_10sept_0_30[[#This Row],[H_phase]]))</f>
        <v>-1.2392195280012716E-3</v>
      </c>
      <c r="J269">
        <f>10^(_10sept_0_30[[#This Row],[V_mag_adj]]/20)*COS(RADIANS(_10sept_0_30[[#This Row],[V_phase]]))</f>
        <v>1.4038414391074553E-3</v>
      </c>
      <c r="K269">
        <f>10^(_10sept_0_30[[#This Row],[V_mag_adj]]/20)*SIN(RADIANS(_10sept_0_30[[#This Row],[V_phase]]))</f>
        <v>-1.223355107223582E-3</v>
      </c>
    </row>
    <row r="270" spans="1:11" x14ac:dyDescent="0.25">
      <c r="A270">
        <v>87</v>
      </c>
      <c r="B270">
        <v>-14.78</v>
      </c>
      <c r="C270">
        <v>-56.03</v>
      </c>
      <c r="D270">
        <v>-14.87</v>
      </c>
      <c r="E270">
        <v>-55.82</v>
      </c>
      <c r="F270">
        <f>_10sept_0_30[[#This Row],[H_mag]]-40</f>
        <v>-54.78</v>
      </c>
      <c r="G270">
        <f>_10sept_0_30[[#This Row],[V_mag]]-40</f>
        <v>-54.87</v>
      </c>
      <c r="H270">
        <f>10^(_10sept_0_30[[#This Row],[H_mag_adj]]/20)*COS(RADIANS(_10sept_0_30[[#This Row],[H_phase]]))</f>
        <v>1.0191176714133385E-3</v>
      </c>
      <c r="I270">
        <f>10^(_10sept_0_30[[#This Row],[H_mag_adj]]/20)*SIN(RADIANS(_10sept_0_30[[#This Row],[H_phase]]))</f>
        <v>-1.5126118817307683E-3</v>
      </c>
      <c r="J270">
        <f>10^(_10sept_0_30[[#This Row],[V_mag_adj]]/20)*COS(RADIANS(_10sept_0_30[[#This Row],[V_phase]]))</f>
        <v>1.014092544456522E-3</v>
      </c>
      <c r="K270">
        <f>10^(_10sept_0_30[[#This Row],[V_mag_adj]]/20)*SIN(RADIANS(_10sept_0_30[[#This Row],[V_phase]]))</f>
        <v>-1.4933128678538124E-3</v>
      </c>
    </row>
    <row r="271" spans="1:11" x14ac:dyDescent="0.25">
      <c r="A271">
        <v>88</v>
      </c>
      <c r="B271">
        <v>-15.13</v>
      </c>
      <c r="C271">
        <v>-70.8</v>
      </c>
      <c r="D271">
        <v>-15.2</v>
      </c>
      <c r="E271">
        <v>-71.72</v>
      </c>
      <c r="F271">
        <f>_10sept_0_30[[#This Row],[H_mag]]-40</f>
        <v>-55.13</v>
      </c>
      <c r="G271">
        <f>_10sept_0_30[[#This Row],[V_mag]]-40</f>
        <v>-55.2</v>
      </c>
      <c r="H271">
        <f>10^(_10sept_0_30[[#This Row],[H_mag_adj]]/20)*COS(RADIANS(_10sept_0_30[[#This Row],[H_phase]]))</f>
        <v>5.7612912428546233E-4</v>
      </c>
      <c r="I271">
        <f>10^(_10sept_0_30[[#This Row],[H_mag_adj]]/20)*SIN(RADIANS(_10sept_0_30[[#This Row],[H_phase]]))</f>
        <v>-1.6544174867732812E-3</v>
      </c>
      <c r="J271">
        <f>10^(_10sept_0_30[[#This Row],[V_mag_adj]]/20)*COS(RADIANS(_10sept_0_30[[#This Row],[V_phase]]))</f>
        <v>5.4508038890095254E-4</v>
      </c>
      <c r="K271">
        <f>10^(_10sept_0_30[[#This Row],[V_mag_adj]]/20)*SIN(RADIANS(_10sept_0_30[[#This Row],[V_phase]]))</f>
        <v>-1.6501027513575013E-3</v>
      </c>
    </row>
    <row r="272" spans="1:11" x14ac:dyDescent="0.25">
      <c r="A272">
        <v>89</v>
      </c>
      <c r="B272">
        <v>-15.55</v>
      </c>
      <c r="C272">
        <v>-85.67</v>
      </c>
      <c r="D272">
        <v>-15.59</v>
      </c>
      <c r="E272">
        <v>-85.75</v>
      </c>
      <c r="F272">
        <f>_10sept_0_30[[#This Row],[H_mag]]-40</f>
        <v>-55.55</v>
      </c>
      <c r="G272">
        <f>_10sept_0_30[[#This Row],[V_mag]]-40</f>
        <v>-55.59</v>
      </c>
      <c r="H272">
        <f>10^(_10sept_0_30[[#This Row],[H_mag_adj]]/20)*COS(RADIANS(_10sept_0_30[[#This Row],[H_phase]]))</f>
        <v>1.2602357394817236E-4</v>
      </c>
      <c r="I272">
        <f>10^(_10sept_0_30[[#This Row],[H_mag_adj]]/20)*SIN(RADIANS(_10sept_0_30[[#This Row],[H_phase]]))</f>
        <v>-1.6644035650764208E-3</v>
      </c>
      <c r="J272">
        <f>10^(_10sept_0_30[[#This Row],[V_mag_adj]]/20)*COS(RADIANS(_10sept_0_30[[#This Row],[V_phase]]))</f>
        <v>1.2313115847093913E-4</v>
      </c>
      <c r="K272">
        <f>10^(_10sept_0_30[[#This Row],[V_mag_adj]]/20)*SIN(RADIANS(_10sept_0_30[[#This Row],[V_phase]]))</f>
        <v>-1.6569298639453472E-3</v>
      </c>
    </row>
    <row r="273" spans="1:11" x14ac:dyDescent="0.25">
      <c r="A273">
        <v>90</v>
      </c>
      <c r="B273">
        <v>-15.99</v>
      </c>
      <c r="C273">
        <v>-102.66</v>
      </c>
      <c r="D273">
        <v>-16.05</v>
      </c>
      <c r="E273">
        <v>-102.54</v>
      </c>
      <c r="F273">
        <f>_10sept_0_30[[#This Row],[H_mag]]-40</f>
        <v>-55.99</v>
      </c>
      <c r="G273">
        <f>_10sept_0_30[[#This Row],[V_mag]]-40</f>
        <v>-56.05</v>
      </c>
      <c r="H273">
        <f>10^(_10sept_0_30[[#This Row],[H_mag_adj]]/20)*COS(RADIANS(_10sept_0_30[[#This Row],[H_phase]]))</f>
        <v>-3.4775340934217042E-4</v>
      </c>
      <c r="I273">
        <f>10^(_10sept_0_30[[#This Row],[H_mag_adj]]/20)*SIN(RADIANS(_10sept_0_30[[#This Row],[H_phase]]))</f>
        <v>-1.5481422719019562E-3</v>
      </c>
      <c r="J273">
        <f>10^(_10sept_0_30[[#This Row],[V_mag_adj]]/20)*COS(RADIANS(_10sept_0_30[[#This Row],[V_phase]]))</f>
        <v>-3.4213863568827282E-4</v>
      </c>
      <c r="K273">
        <f>10^(_10sept_0_30[[#This Row],[V_mag_adj]]/20)*SIN(RADIANS(_10sept_0_30[[#This Row],[V_phase]]))</f>
        <v>-1.5382048820833129E-3</v>
      </c>
    </row>
    <row r="274" spans="1:11" x14ac:dyDescent="0.25">
      <c r="A274">
        <v>91</v>
      </c>
      <c r="B274">
        <v>-16.329999999999998</v>
      </c>
      <c r="C274">
        <v>-120.11</v>
      </c>
      <c r="D274">
        <v>-16.43</v>
      </c>
      <c r="E274">
        <v>-120.27</v>
      </c>
      <c r="F274">
        <f>_10sept_0_30[[#This Row],[H_mag]]-40</f>
        <v>-56.33</v>
      </c>
      <c r="G274">
        <f>_10sept_0_30[[#This Row],[V_mag]]-40</f>
        <v>-56.43</v>
      </c>
      <c r="H274">
        <f>10^(_10sept_0_30[[#This Row],[H_mag_adj]]/20)*COS(RADIANS(_10sept_0_30[[#This Row],[H_phase]]))</f>
        <v>-7.6543967430100211E-4</v>
      </c>
      <c r="I274">
        <f>10^(_10sept_0_30[[#This Row],[H_mag_adj]]/20)*SIN(RADIANS(_10sept_0_30[[#This Row],[H_phase]]))</f>
        <v>-1.3199217259636953E-3</v>
      </c>
      <c r="J274">
        <f>10^(_10sept_0_30[[#This Row],[V_mag_adj]]/20)*COS(RADIANS(_10sept_0_30[[#This Row],[V_phase]]))</f>
        <v>-7.6031852816230247E-4</v>
      </c>
      <c r="K274">
        <f>10^(_10sept_0_30[[#This Row],[V_mag_adj]]/20)*SIN(RADIANS(_10sept_0_30[[#This Row],[V_phase]]))</f>
        <v>-1.3026945791340262E-3</v>
      </c>
    </row>
    <row r="275" spans="1:11" x14ac:dyDescent="0.25">
      <c r="A275">
        <v>92</v>
      </c>
      <c r="B275">
        <v>-16.690000000000001</v>
      </c>
      <c r="C275">
        <v>-137.22</v>
      </c>
      <c r="D275">
        <v>-16.75</v>
      </c>
      <c r="E275">
        <v>-137.36000000000001</v>
      </c>
      <c r="F275">
        <f>_10sept_0_30[[#This Row],[H_mag]]-40</f>
        <v>-56.69</v>
      </c>
      <c r="G275">
        <f>_10sept_0_30[[#This Row],[V_mag]]-40</f>
        <v>-56.75</v>
      </c>
      <c r="H275">
        <f>10^(_10sept_0_30[[#This Row],[H_mag_adj]]/20)*COS(RADIANS(_10sept_0_30[[#This Row],[H_phase]]))</f>
        <v>-1.0744260458389636E-3</v>
      </c>
      <c r="I275">
        <f>10^(_10sept_0_30[[#This Row],[H_mag_adj]]/20)*SIN(RADIANS(_10sept_0_30[[#This Row],[H_phase]]))</f>
        <v>-9.9423300747003346E-4</v>
      </c>
      <c r="J275">
        <f>10^(_10sept_0_30[[#This Row],[V_mag_adj]]/20)*COS(RADIANS(_10sept_0_30[[#This Row],[V_phase]]))</f>
        <v>-1.0694392070831073E-3</v>
      </c>
      <c r="K275">
        <f>10^(_10sept_0_30[[#This Row],[V_mag_adj]]/20)*SIN(RADIANS(_10sept_0_30[[#This Row],[V_phase]]))</f>
        <v>-9.8477856505414406E-4</v>
      </c>
    </row>
    <row r="276" spans="1:11" x14ac:dyDescent="0.25">
      <c r="A276">
        <v>93</v>
      </c>
      <c r="B276">
        <v>-16.87</v>
      </c>
      <c r="C276">
        <v>-155.27000000000001</v>
      </c>
      <c r="D276">
        <v>-16.91</v>
      </c>
      <c r="E276">
        <v>-155.04</v>
      </c>
      <c r="F276">
        <f>_10sept_0_30[[#This Row],[H_mag]]-40</f>
        <v>-56.870000000000005</v>
      </c>
      <c r="G276">
        <f>_10sept_0_30[[#This Row],[V_mag]]-40</f>
        <v>-56.91</v>
      </c>
      <c r="H276">
        <f>10^(_10sept_0_30[[#This Row],[H_mag_adj]]/20)*COS(RADIANS(_10sept_0_30[[#This Row],[H_phase]]))</f>
        <v>-1.3023393956563595E-3</v>
      </c>
      <c r="I276">
        <f>10^(_10sept_0_30[[#This Row],[H_mag_adj]]/20)*SIN(RADIANS(_10sept_0_30[[#This Row],[H_phase]]))</f>
        <v>-5.9983555621984075E-4</v>
      </c>
      <c r="J276">
        <f>10^(_10sept_0_30[[#This Row],[V_mag_adj]]/20)*COS(RADIANS(_10sept_0_30[[#This Row],[V_phase]]))</f>
        <v>-1.2939484202315952E-3</v>
      </c>
      <c r="K276">
        <f>10^(_10sept_0_30[[#This Row],[V_mag_adj]]/20)*SIN(RADIANS(_10sept_0_30[[#This Row],[V_phase]]))</f>
        <v>-6.0227864272766171E-4</v>
      </c>
    </row>
    <row r="277" spans="1:11" x14ac:dyDescent="0.25">
      <c r="A277">
        <v>94</v>
      </c>
      <c r="B277">
        <v>-17.010000000000002</v>
      </c>
      <c r="C277">
        <v>-173.1</v>
      </c>
      <c r="D277">
        <v>-17.059999999999999</v>
      </c>
      <c r="E277">
        <v>-173.52</v>
      </c>
      <c r="F277">
        <f>_10sept_0_30[[#This Row],[H_mag]]-40</f>
        <v>-57.010000000000005</v>
      </c>
      <c r="G277">
        <f>_10sept_0_30[[#This Row],[V_mag]]-40</f>
        <v>-57.06</v>
      </c>
      <c r="H277">
        <f>10^(_10sept_0_30[[#This Row],[H_mag_adj]]/20)*COS(RADIANS(_10sept_0_30[[#This Row],[H_phase]]))</f>
        <v>-1.4006934815618667E-3</v>
      </c>
      <c r="I277">
        <f>10^(_10sept_0_30[[#This Row],[H_mag_adj]]/20)*SIN(RADIANS(_10sept_0_30[[#This Row],[H_phase]]))</f>
        <v>-1.6950253596119779E-4</v>
      </c>
      <c r="J277">
        <f>10^(_10sept_0_30[[#This Row],[V_mag_adj]]/20)*COS(RADIANS(_10sept_0_30[[#This Row],[V_phase]]))</f>
        <v>-1.393851563405233E-3</v>
      </c>
      <c r="K277">
        <f>10^(_10sept_0_30[[#This Row],[V_mag_adj]]/20)*SIN(RADIANS(_10sept_0_30[[#This Row],[V_phase]]))</f>
        <v>-1.5831648334783838E-4</v>
      </c>
    </row>
    <row r="278" spans="1:11" x14ac:dyDescent="0.25">
      <c r="A278">
        <v>95</v>
      </c>
      <c r="B278">
        <v>-17.190000000000001</v>
      </c>
      <c r="C278">
        <v>169.18</v>
      </c>
      <c r="D278">
        <v>-17.21</v>
      </c>
      <c r="E278">
        <v>169.37</v>
      </c>
      <c r="F278">
        <f>_10sept_0_30[[#This Row],[H_mag]]-40</f>
        <v>-57.19</v>
      </c>
      <c r="G278">
        <f>_10sept_0_30[[#This Row],[V_mag]]-40</f>
        <v>-57.21</v>
      </c>
      <c r="H278">
        <f>10^(_10sept_0_30[[#This Row],[H_mag_adj]]/20)*COS(RADIANS(_10sept_0_30[[#This Row],[H_phase]]))</f>
        <v>-1.3574053642891545E-3</v>
      </c>
      <c r="I278">
        <f>10^(_10sept_0_30[[#This Row],[H_mag_adj]]/20)*SIN(RADIANS(_10sept_0_30[[#This Row],[H_phase]]))</f>
        <v>2.594300205551902E-4</v>
      </c>
      <c r="J278">
        <f>10^(_10sept_0_30[[#This Row],[V_mag_adj]]/20)*COS(RADIANS(_10sept_0_30[[#This Row],[V_phase]]))</f>
        <v>-1.3551342945875451E-3</v>
      </c>
      <c r="K278">
        <f>10^(_10sept_0_30[[#This Row],[V_mag_adj]]/20)*SIN(RADIANS(_10sept_0_30[[#This Row],[V_phase]]))</f>
        <v>2.5434095925747844E-4</v>
      </c>
    </row>
    <row r="279" spans="1:11" x14ac:dyDescent="0.25">
      <c r="A279">
        <v>96</v>
      </c>
      <c r="B279">
        <v>-17.350000000000001</v>
      </c>
      <c r="C279">
        <v>151.61000000000001</v>
      </c>
      <c r="D279">
        <v>-17.420000000000002</v>
      </c>
      <c r="E279">
        <v>151.4</v>
      </c>
      <c r="F279">
        <f>_10sept_0_30[[#This Row],[H_mag]]-40</f>
        <v>-57.35</v>
      </c>
      <c r="G279">
        <f>_10sept_0_30[[#This Row],[V_mag]]-40</f>
        <v>-57.42</v>
      </c>
      <c r="H279">
        <f>10^(_10sept_0_30[[#This Row],[H_mag_adj]]/20)*COS(RADIANS(_10sept_0_30[[#This Row],[H_phase]]))</f>
        <v>-1.1935762762259076E-3</v>
      </c>
      <c r="I279">
        <f>10^(_10sept_0_30[[#This Row],[H_mag_adj]]/20)*SIN(RADIANS(_10sept_0_30[[#This Row],[H_phase]]))</f>
        <v>6.4509508934702678E-4</v>
      </c>
      <c r="J279">
        <f>10^(_10sept_0_30[[#This Row],[V_mag_adj]]/20)*COS(RADIANS(_10sept_0_30[[#This Row],[V_phase]]))</f>
        <v>-1.1816424781645959E-3</v>
      </c>
      <c r="K279">
        <f>10^(_10sept_0_30[[#This Row],[V_mag_adj]]/20)*SIN(RADIANS(_10sept_0_30[[#This Row],[V_phase]]))</f>
        <v>6.442523934116444E-4</v>
      </c>
    </row>
    <row r="280" spans="1:11" x14ac:dyDescent="0.25">
      <c r="A280">
        <v>97</v>
      </c>
      <c r="B280">
        <v>-17.43</v>
      </c>
      <c r="C280">
        <v>133.46</v>
      </c>
      <c r="D280">
        <v>-17.54</v>
      </c>
      <c r="E280">
        <v>133.11000000000001</v>
      </c>
      <c r="F280">
        <f>_10sept_0_30[[#This Row],[H_mag]]-40</f>
        <v>-57.43</v>
      </c>
      <c r="G280">
        <f>_10sept_0_30[[#This Row],[V_mag]]-40</f>
        <v>-57.54</v>
      </c>
      <c r="H280">
        <f>10^(_10sept_0_30[[#This Row],[H_mag_adj]]/20)*COS(RADIANS(_10sept_0_30[[#This Row],[H_phase]]))</f>
        <v>-9.2468216161882793E-4</v>
      </c>
      <c r="I280">
        <f>10^(_10sept_0_30[[#This Row],[H_mag_adj]]/20)*SIN(RADIANS(_10sept_0_30[[#This Row],[H_phase]]))</f>
        <v>9.7577508986182622E-4</v>
      </c>
      <c r="J280">
        <f>10^(_10sept_0_30[[#This Row],[V_mag_adj]]/20)*COS(RADIANS(_10sept_0_30[[#This Row],[V_phase]]))</f>
        <v>-9.0714296612384629E-4</v>
      </c>
      <c r="K280">
        <f>10^(_10sept_0_30[[#This Row],[V_mag_adj]]/20)*SIN(RADIANS(_10sept_0_30[[#This Row],[V_phase]]))</f>
        <v>9.6905504767462024E-4</v>
      </c>
    </row>
    <row r="281" spans="1:11" x14ac:dyDescent="0.25">
      <c r="A281">
        <v>98</v>
      </c>
      <c r="B281">
        <v>-17.55</v>
      </c>
      <c r="C281">
        <v>115.05</v>
      </c>
      <c r="D281">
        <v>-17.649999999999999</v>
      </c>
      <c r="E281">
        <v>114.63</v>
      </c>
      <c r="F281">
        <f>_10sept_0_30[[#This Row],[H_mag]]-40</f>
        <v>-57.55</v>
      </c>
      <c r="G281">
        <f>_10sept_0_30[[#This Row],[V_mag]]-40</f>
        <v>-57.65</v>
      </c>
      <c r="H281">
        <f>10^(_10sept_0_30[[#This Row],[H_mag_adj]]/20)*COS(RADIANS(_10sept_0_30[[#This Row],[H_phase]]))</f>
        <v>-5.6138407505831737E-4</v>
      </c>
      <c r="I281">
        <f>10^(_10sept_0_30[[#This Row],[H_mag_adj]]/20)*SIN(RADIANS(_10sept_0_30[[#This Row],[H_phase]]))</f>
        <v>1.2011542508061179E-3</v>
      </c>
      <c r="J281">
        <f>10^(_10sept_0_30[[#This Row],[V_mag_adj]]/20)*COS(RADIANS(_10sept_0_30[[#This Row],[V_phase]]))</f>
        <v>-5.4623900107217058E-4</v>
      </c>
      <c r="K281">
        <f>10^(_10sept_0_30[[#This Row],[V_mag_adj]]/20)*SIN(RADIANS(_10sept_0_30[[#This Row],[V_phase]]))</f>
        <v>1.1914408675487279E-3</v>
      </c>
    </row>
    <row r="282" spans="1:11" x14ac:dyDescent="0.25">
      <c r="A282">
        <v>99</v>
      </c>
      <c r="B282">
        <v>-17.510000000000002</v>
      </c>
      <c r="C282">
        <v>95.77</v>
      </c>
      <c r="D282">
        <v>-17.53</v>
      </c>
      <c r="E282">
        <v>95.43</v>
      </c>
      <c r="F282">
        <f>_10sept_0_30[[#This Row],[H_mag]]-40</f>
        <v>-57.510000000000005</v>
      </c>
      <c r="G282">
        <f>_10sept_0_30[[#This Row],[V_mag]]-40</f>
        <v>-57.53</v>
      </c>
      <c r="H282">
        <f>10^(_10sept_0_30[[#This Row],[H_mag_adj]]/20)*COS(RADIANS(_10sept_0_30[[#This Row],[H_phase]]))</f>
        <v>-1.3391180351839368E-4</v>
      </c>
      <c r="I282">
        <f>10^(_10sept_0_30[[#This Row],[H_mag_adj]]/20)*SIN(RADIANS(_10sept_0_30[[#This Row],[H_phase]]))</f>
        <v>1.3252385105212616E-3</v>
      </c>
      <c r="J282">
        <f>10^(_10sept_0_30[[#This Row],[V_mag_adj]]/20)*COS(RADIANS(_10sept_0_30[[#This Row],[V_phase]]))</f>
        <v>-1.2575547197683765E-4</v>
      </c>
      <c r="K282">
        <f>10^(_10sept_0_30[[#This Row],[V_mag_adj]]/20)*SIN(RADIANS(_10sept_0_30[[#This Row],[V_phase]]))</f>
        <v>1.3229600832806874E-3</v>
      </c>
    </row>
    <row r="283" spans="1:11" x14ac:dyDescent="0.25">
      <c r="A283">
        <v>100</v>
      </c>
      <c r="B283">
        <v>-17.420000000000002</v>
      </c>
      <c r="C283">
        <v>77.81</v>
      </c>
      <c r="D283">
        <v>-17.37</v>
      </c>
      <c r="E283">
        <v>77.569999999999993</v>
      </c>
      <c r="F283">
        <f>_10sept_0_30[[#This Row],[H_mag]]-40</f>
        <v>-57.42</v>
      </c>
      <c r="G283">
        <f>_10sept_0_30[[#This Row],[V_mag]]-40</f>
        <v>-57.370000000000005</v>
      </c>
      <c r="H283">
        <f>10^(_10sept_0_30[[#This Row],[H_mag_adj]]/20)*COS(RADIANS(_10sept_0_30[[#This Row],[H_phase]]))</f>
        <v>2.8418406904047124E-4</v>
      </c>
      <c r="I283">
        <f>10^(_10sept_0_30[[#This Row],[H_mag_adj]]/20)*SIN(RADIANS(_10sept_0_30[[#This Row],[H_phase]]))</f>
        <v>1.3155149210568461E-3</v>
      </c>
      <c r="J283">
        <f>10^(_10sept_0_30[[#This Row],[V_mag_adj]]/20)*COS(RADIANS(_10sept_0_30[[#This Row],[V_phase]]))</f>
        <v>2.9136438583122386E-4</v>
      </c>
      <c r="K283">
        <f>10^(_10sept_0_30[[#This Row],[V_mag_adj]]/20)*SIN(RADIANS(_10sept_0_30[[#This Row],[V_phase]]))</f>
        <v>1.3219006078523461E-3</v>
      </c>
    </row>
    <row r="284" spans="1:11" x14ac:dyDescent="0.25">
      <c r="A284">
        <v>101</v>
      </c>
      <c r="B284">
        <v>-17.16</v>
      </c>
      <c r="C284">
        <v>60.93</v>
      </c>
      <c r="D284">
        <v>-17.190000000000001</v>
      </c>
      <c r="E284">
        <v>60.16</v>
      </c>
      <c r="F284">
        <f>_10sept_0_30[[#This Row],[H_mag]]-40</f>
        <v>-57.16</v>
      </c>
      <c r="G284">
        <f>_10sept_0_30[[#This Row],[V_mag]]-40</f>
        <v>-57.19</v>
      </c>
      <c r="H284">
        <f>10^(_10sept_0_30[[#This Row],[H_mag_adj]]/20)*COS(RADIANS(_10sept_0_30[[#This Row],[H_phase]]))</f>
        <v>6.737938819647495E-4</v>
      </c>
      <c r="I284">
        <f>10^(_10sept_0_30[[#This Row],[H_mag_adj]]/20)*SIN(RADIANS(_10sept_0_30[[#This Row],[H_phase]]))</f>
        <v>1.2120616871830546E-3</v>
      </c>
      <c r="J284">
        <f>10^(_10sept_0_30[[#This Row],[V_mag_adj]]/20)*COS(RADIANS(_10sept_0_30[[#This Row],[V_phase]]))</f>
        <v>6.8764234733420667E-4</v>
      </c>
      <c r="K284">
        <f>10^(_10sept_0_30[[#This Row],[V_mag_adj]]/20)*SIN(RADIANS(_10sept_0_30[[#This Row],[V_phase]]))</f>
        <v>1.1987498741267675E-3</v>
      </c>
    </row>
    <row r="285" spans="1:11" x14ac:dyDescent="0.25">
      <c r="A285">
        <v>102</v>
      </c>
      <c r="B285">
        <v>-17.010000000000002</v>
      </c>
      <c r="C285">
        <v>44.86</v>
      </c>
      <c r="D285">
        <v>-16.96</v>
      </c>
      <c r="E285">
        <v>44.34</v>
      </c>
      <c r="F285">
        <f>_10sept_0_30[[#This Row],[H_mag]]-40</f>
        <v>-57.010000000000005</v>
      </c>
      <c r="G285">
        <f>_10sept_0_30[[#This Row],[V_mag]]-40</f>
        <v>-56.96</v>
      </c>
      <c r="H285">
        <f>10^(_10sept_0_30[[#This Row],[H_mag_adj]]/20)*COS(RADIANS(_10sept_0_30[[#This Row],[H_phase]]))</f>
        <v>1.0001003863144534E-3</v>
      </c>
      <c r="I285">
        <f>10^(_10sept_0_30[[#This Row],[H_mag_adj]]/20)*SIN(RADIANS(_10sept_0_30[[#This Row],[H_phase]]))</f>
        <v>9.9522487724175261E-4</v>
      </c>
      <c r="J285">
        <f>10^(_10sept_0_30[[#This Row],[V_mag_adj]]/20)*COS(RADIANS(_10sept_0_30[[#This Row],[V_phase]]))</f>
        <v>1.0149169971694907E-3</v>
      </c>
      <c r="K285">
        <f>10^(_10sept_0_30[[#This Row],[V_mag_adj]]/20)*SIN(RADIANS(_10sept_0_30[[#This Row],[V_phase]]))</f>
        <v>9.918002514210458E-4</v>
      </c>
    </row>
    <row r="286" spans="1:11" x14ac:dyDescent="0.25">
      <c r="A286">
        <v>103</v>
      </c>
      <c r="B286">
        <v>-16.82</v>
      </c>
      <c r="C286">
        <v>28.93</v>
      </c>
      <c r="D286">
        <v>-16.850000000000001</v>
      </c>
      <c r="E286">
        <v>28.62</v>
      </c>
      <c r="F286">
        <f>_10sept_0_30[[#This Row],[H_mag]]-40</f>
        <v>-56.82</v>
      </c>
      <c r="G286">
        <f>_10sept_0_30[[#This Row],[V_mag]]-40</f>
        <v>-56.85</v>
      </c>
      <c r="H286">
        <f>10^(_10sept_0_30[[#This Row],[H_mag_adj]]/20)*COS(RADIANS(_10sept_0_30[[#This Row],[H_phase]]))</f>
        <v>1.2621557394414929E-3</v>
      </c>
      <c r="I286">
        <f>10^(_10sept_0_30[[#This Row],[H_mag_adj]]/20)*SIN(RADIANS(_10sept_0_30[[#This Row],[H_phase]]))</f>
        <v>6.9760990281000825E-4</v>
      </c>
      <c r="J286">
        <f>10^(_10sept_0_30[[#This Row],[V_mag_adj]]/20)*COS(RADIANS(_10sept_0_30[[#This Row],[V_phase]]))</f>
        <v>1.26154691784347E-3</v>
      </c>
      <c r="K286">
        <f>10^(_10sept_0_30[[#This Row],[V_mag_adj]]/20)*SIN(RADIANS(_10sept_0_30[[#This Row],[V_phase]]))</f>
        <v>6.8838908321541944E-4</v>
      </c>
    </row>
    <row r="287" spans="1:11" x14ac:dyDescent="0.25">
      <c r="A287">
        <v>104</v>
      </c>
      <c r="B287">
        <v>-16.760000000000002</v>
      </c>
      <c r="C287">
        <v>13.49</v>
      </c>
      <c r="D287">
        <v>-16.75</v>
      </c>
      <c r="E287">
        <v>13.67</v>
      </c>
      <c r="F287">
        <f>_10sept_0_30[[#This Row],[H_mag]]-40</f>
        <v>-56.760000000000005</v>
      </c>
      <c r="G287">
        <f>_10sept_0_30[[#This Row],[V_mag]]-40</f>
        <v>-56.75</v>
      </c>
      <c r="H287">
        <f>10^(_10sept_0_30[[#This Row],[H_mag_adj]]/20)*COS(RADIANS(_10sept_0_30[[#This Row],[H_phase]]))</f>
        <v>1.4120488011899717E-3</v>
      </c>
      <c r="I287">
        <f>10^(_10sept_0_30[[#This Row],[H_mag_adj]]/20)*SIN(RADIANS(_10sept_0_30[[#This Row],[H_phase]]))</f>
        <v>3.3874228107995277E-4</v>
      </c>
      <c r="J287">
        <f>10^(_10sept_0_30[[#This Row],[V_mag_adj]]/20)*COS(RADIANS(_10sept_0_30[[#This Row],[V_phase]]))</f>
        <v>1.4126030280148104E-3</v>
      </c>
      <c r="K287">
        <f>10^(_10sept_0_30[[#This Row],[V_mag_adj]]/20)*SIN(RADIANS(_10sept_0_30[[#This Row],[V_phase]]))</f>
        <v>3.4357200858049129E-4</v>
      </c>
    </row>
    <row r="288" spans="1:11" x14ac:dyDescent="0.25">
      <c r="A288">
        <v>105</v>
      </c>
      <c r="B288">
        <v>-16.64</v>
      </c>
      <c r="C288">
        <v>-1.24</v>
      </c>
      <c r="D288">
        <v>-16.73</v>
      </c>
      <c r="E288">
        <v>-1.1000000000000001</v>
      </c>
      <c r="F288">
        <f>_10sept_0_30[[#This Row],[H_mag]]-40</f>
        <v>-56.64</v>
      </c>
      <c r="G288">
        <f>_10sept_0_30[[#This Row],[V_mag]]-40</f>
        <v>-56.730000000000004</v>
      </c>
      <c r="H288">
        <f>10^(_10sept_0_30[[#This Row],[H_mag_adj]]/20)*COS(RADIANS(_10sept_0_30[[#This Row],[H_phase]]))</f>
        <v>1.4719677152136687E-3</v>
      </c>
      <c r="I288">
        <f>10^(_10sept_0_30[[#This Row],[H_mag_adj]]/20)*SIN(RADIANS(_10sept_0_30[[#This Row],[H_phase]]))</f>
        <v>-3.186142163096289E-5</v>
      </c>
      <c r="J288">
        <f>10^(_10sept_0_30[[#This Row],[V_mag_adj]]/20)*COS(RADIANS(_10sept_0_30[[#This Row],[V_phase]]))</f>
        <v>1.4568671722829185E-3</v>
      </c>
      <c r="K288">
        <f>10^(_10sept_0_30[[#This Row],[V_mag_adj]]/20)*SIN(RADIANS(_10sept_0_30[[#This Row],[V_phase]]))</f>
        <v>-2.7973278760093443E-5</v>
      </c>
    </row>
    <row r="289" spans="1:11" x14ac:dyDescent="0.25">
      <c r="A289">
        <v>106</v>
      </c>
      <c r="B289">
        <v>-16.670000000000002</v>
      </c>
      <c r="C289">
        <v>-16.2</v>
      </c>
      <c r="D289">
        <v>-16.670000000000002</v>
      </c>
      <c r="E289">
        <v>-15.95</v>
      </c>
      <c r="F289">
        <f>_10sept_0_30[[#This Row],[H_mag]]-40</f>
        <v>-56.67</v>
      </c>
      <c r="G289">
        <f>_10sept_0_30[[#This Row],[V_mag]]-40</f>
        <v>-56.67</v>
      </c>
      <c r="H289">
        <f>10^(_10sept_0_30[[#This Row],[H_mag_adj]]/20)*COS(RADIANS(_10sept_0_30[[#This Row],[H_phase]]))</f>
        <v>1.4089775496548603E-3</v>
      </c>
      <c r="I289">
        <f>10^(_10sept_0_30[[#This Row],[H_mag_adj]]/20)*SIN(RADIANS(_10sept_0_30[[#This Row],[H_phase]]))</f>
        <v>-4.0934581870706436E-4</v>
      </c>
      <c r="J289">
        <f>10^(_10sept_0_30[[#This Row],[V_mag_adj]]/20)*COS(RADIANS(_10sept_0_30[[#This Row],[V_phase]]))</f>
        <v>1.4107502396155231E-3</v>
      </c>
      <c r="K289">
        <f>10^(_10sept_0_30[[#This Row],[V_mag_adj]]/20)*SIN(RADIANS(_10sept_0_30[[#This Row],[V_phase]]))</f>
        <v>-4.0319411720549135E-4</v>
      </c>
    </row>
    <row r="290" spans="1:11" x14ac:dyDescent="0.25">
      <c r="A290">
        <v>107</v>
      </c>
      <c r="B290">
        <v>-16.68</v>
      </c>
      <c r="C290">
        <v>-31.29</v>
      </c>
      <c r="D290">
        <v>-16.71</v>
      </c>
      <c r="E290">
        <v>-31.79</v>
      </c>
      <c r="F290">
        <f>_10sept_0_30[[#This Row],[H_mag]]-40</f>
        <v>-56.68</v>
      </c>
      <c r="G290">
        <f>_10sept_0_30[[#This Row],[V_mag]]-40</f>
        <v>-56.71</v>
      </c>
      <c r="H290">
        <f>10^(_10sept_0_30[[#This Row],[H_mag_adj]]/20)*COS(RADIANS(_10sept_0_30[[#This Row],[H_phase]]))</f>
        <v>1.2523831605115788E-3</v>
      </c>
      <c r="I290">
        <f>10^(_10sept_0_30[[#This Row],[H_mag_adj]]/20)*SIN(RADIANS(_10sept_0_30[[#This Row],[H_phase]]))</f>
        <v>-7.611615422481355E-4</v>
      </c>
      <c r="J290">
        <f>10^(_10sept_0_30[[#This Row],[V_mag_adj]]/20)*COS(RADIANS(_10sept_0_30[[#This Row],[V_phase]]))</f>
        <v>1.241398120151781E-3</v>
      </c>
      <c r="K290">
        <f>10^(_10sept_0_30[[#This Row],[V_mag_adj]]/20)*SIN(RADIANS(_10sept_0_30[[#This Row],[V_phase]]))</f>
        <v>-7.6939951938521315E-4</v>
      </c>
    </row>
    <row r="291" spans="1:11" x14ac:dyDescent="0.25">
      <c r="A291">
        <v>108</v>
      </c>
      <c r="B291">
        <v>-16.72</v>
      </c>
      <c r="C291">
        <v>-46.07</v>
      </c>
      <c r="D291">
        <v>-16.79</v>
      </c>
      <c r="E291">
        <v>-46.11</v>
      </c>
      <c r="F291">
        <f>_10sept_0_30[[#This Row],[H_mag]]-40</f>
        <v>-56.72</v>
      </c>
      <c r="G291">
        <f>_10sept_0_30[[#This Row],[V_mag]]-40</f>
        <v>-56.79</v>
      </c>
      <c r="H291">
        <f>10^(_10sept_0_30[[#This Row],[H_mag_adj]]/20)*COS(RADIANS(_10sept_0_30[[#This Row],[H_phase]]))</f>
        <v>1.012094717481329E-3</v>
      </c>
      <c r="I291">
        <f>10^(_10sept_0_30[[#This Row],[H_mag_adj]]/20)*SIN(RADIANS(_10sept_0_30[[#This Row],[H_phase]]))</f>
        <v>-1.0506204494626498E-3</v>
      </c>
      <c r="J291">
        <f>10^(_10sept_0_30[[#This Row],[V_mag_adj]]/20)*COS(RADIANS(_10sept_0_30[[#This Row],[V_phase]]))</f>
        <v>1.0032431478088227E-3</v>
      </c>
      <c r="K291">
        <f>10^(_10sept_0_30[[#This Row],[V_mag_adj]]/20)*SIN(RADIANS(_10sept_0_30[[#This Row],[V_phase]]))</f>
        <v>-1.0428881254600294E-3</v>
      </c>
    </row>
    <row r="292" spans="1:11" x14ac:dyDescent="0.25">
      <c r="A292">
        <v>109</v>
      </c>
      <c r="B292">
        <v>-16.82</v>
      </c>
      <c r="C292">
        <v>-60.68</v>
      </c>
      <c r="D292">
        <v>-16.809999999999999</v>
      </c>
      <c r="E292">
        <v>-61.1</v>
      </c>
      <c r="F292">
        <f>_10sept_0_30[[#This Row],[H_mag]]-40</f>
        <v>-56.82</v>
      </c>
      <c r="G292">
        <f>_10sept_0_30[[#This Row],[V_mag]]-40</f>
        <v>-56.81</v>
      </c>
      <c r="H292">
        <f>10^(_10sept_0_30[[#This Row],[H_mag_adj]]/20)*COS(RADIANS(_10sept_0_30[[#This Row],[H_phase]]))</f>
        <v>7.0618489718893946E-4</v>
      </c>
      <c r="I292">
        <f>10^(_10sept_0_30[[#This Row],[H_mag_adj]]/20)*SIN(RADIANS(_10sept_0_30[[#This Row],[H_phase]]))</f>
        <v>-1.2573780569446636E-3</v>
      </c>
      <c r="J292">
        <f>10^(_10sept_0_30[[#This Row],[V_mag_adj]]/20)*COS(RADIANS(_10sept_0_30[[#This Row],[V_phase]]))</f>
        <v>6.9775179820944085E-4</v>
      </c>
      <c r="K292">
        <f>10^(_10sept_0_30[[#This Row],[V_mag_adj]]/20)*SIN(RADIANS(_10sept_0_30[[#This Row],[V_phase]]))</f>
        <v>-1.2639752019690802E-3</v>
      </c>
    </row>
    <row r="293" spans="1:11" x14ac:dyDescent="0.25">
      <c r="A293">
        <v>110</v>
      </c>
      <c r="B293">
        <v>-17.010000000000002</v>
      </c>
      <c r="C293">
        <v>-76.16</v>
      </c>
      <c r="D293">
        <v>-17.04</v>
      </c>
      <c r="E293">
        <v>-76.180000000000007</v>
      </c>
      <c r="F293">
        <f>_10sept_0_30[[#This Row],[H_mag]]-40</f>
        <v>-57.010000000000005</v>
      </c>
      <c r="G293">
        <f>_10sept_0_30[[#This Row],[V_mag]]-40</f>
        <v>-57.04</v>
      </c>
      <c r="H293">
        <f>10^(_10sept_0_30[[#This Row],[H_mag_adj]]/20)*COS(RADIANS(_10sept_0_30[[#This Row],[H_phase]]))</f>
        <v>3.3750626176058782E-4</v>
      </c>
      <c r="I293">
        <f>10^(_10sept_0_30[[#This Row],[H_mag_adj]]/20)*SIN(RADIANS(_10sept_0_30[[#This Row],[H_phase]]))</f>
        <v>-1.3699499488154939E-3</v>
      </c>
      <c r="J293">
        <f>10^(_10sept_0_30[[#This Row],[V_mag_adj]]/20)*COS(RADIANS(_10sept_0_30[[#This Row],[V_phase]]))</f>
        <v>3.3586599279539377E-4</v>
      </c>
      <c r="K293">
        <f>10^(_10sept_0_30[[#This Row],[V_mag_adj]]/20)*SIN(RADIANS(_10sept_0_30[[#This Row],[V_phase]]))</f>
        <v>-1.3653437937001162E-3</v>
      </c>
    </row>
    <row r="294" spans="1:11" x14ac:dyDescent="0.25">
      <c r="A294">
        <v>111</v>
      </c>
      <c r="B294">
        <v>-17.18</v>
      </c>
      <c r="C294">
        <v>-91.98</v>
      </c>
      <c r="D294">
        <v>-17.25</v>
      </c>
      <c r="E294">
        <v>-92.37</v>
      </c>
      <c r="F294">
        <f>_10sept_0_30[[#This Row],[H_mag]]-40</f>
        <v>-57.18</v>
      </c>
      <c r="G294">
        <f>_10sept_0_30[[#This Row],[V_mag]]-40</f>
        <v>-57.25</v>
      </c>
      <c r="H294">
        <f>10^(_10sept_0_30[[#This Row],[H_mag_adj]]/20)*COS(RADIANS(_10sept_0_30[[#This Row],[H_phase]]))</f>
        <v>-4.7803105777631184E-5</v>
      </c>
      <c r="I294">
        <f>10^(_10sept_0_30[[#This Row],[H_mag_adj]]/20)*SIN(RADIANS(_10sept_0_30[[#This Row],[H_phase]]))</f>
        <v>-1.382740318389211E-3</v>
      </c>
      <c r="J294">
        <f>10^(_10sept_0_30[[#This Row],[V_mag_adj]]/20)*COS(RADIANS(_10sept_0_30[[#This Row],[V_phase]]))</f>
        <v>-5.6754703586681496E-5</v>
      </c>
      <c r="K294">
        <f>10^(_10sept_0_30[[#This Row],[V_mag_adj]]/20)*SIN(RADIANS(_10sept_0_30[[#This Row],[V_phase]]))</f>
        <v>-1.3712869842270757E-3</v>
      </c>
    </row>
    <row r="295" spans="1:11" x14ac:dyDescent="0.25">
      <c r="A295">
        <v>112</v>
      </c>
      <c r="B295">
        <v>-17.350000000000001</v>
      </c>
      <c r="C295">
        <v>-107.58</v>
      </c>
      <c r="D295">
        <v>-17.41</v>
      </c>
      <c r="E295">
        <v>-107.46</v>
      </c>
      <c r="F295">
        <f>_10sept_0_30[[#This Row],[H_mag]]-40</f>
        <v>-57.35</v>
      </c>
      <c r="G295">
        <f>_10sept_0_30[[#This Row],[V_mag]]-40</f>
        <v>-57.41</v>
      </c>
      <c r="H295">
        <f>10^(_10sept_0_30[[#This Row],[H_mag_adj]]/20)*COS(RADIANS(_10sept_0_30[[#This Row],[H_phase]]))</f>
        <v>-4.0978905803930739E-4</v>
      </c>
      <c r="I295">
        <f>10^(_10sept_0_30[[#This Row],[H_mag_adj]]/20)*SIN(RADIANS(_10sept_0_30[[#This Row],[H_phase]]))</f>
        <v>-1.2933850661656062E-3</v>
      </c>
      <c r="J295">
        <f>10^(_10sept_0_30[[#This Row],[V_mag_adj]]/20)*COS(RADIANS(_10sept_0_30[[#This Row],[V_phase]]))</f>
        <v>-4.042769877008249E-4</v>
      </c>
      <c r="K295">
        <f>10^(_10sept_0_30[[#This Row],[V_mag_adj]]/20)*SIN(RADIANS(_10sept_0_30[[#This Row],[V_phase]]))</f>
        <v>-1.28533100016637E-3</v>
      </c>
    </row>
    <row r="296" spans="1:11" x14ac:dyDescent="0.25">
      <c r="A296">
        <v>113</v>
      </c>
      <c r="B296">
        <v>-17.489999999999998</v>
      </c>
      <c r="C296">
        <v>-124.25</v>
      </c>
      <c r="D296">
        <v>-17.579999999999998</v>
      </c>
      <c r="E296">
        <v>-124.54</v>
      </c>
      <c r="F296">
        <f>_10sept_0_30[[#This Row],[H_mag]]-40</f>
        <v>-57.489999999999995</v>
      </c>
      <c r="G296">
        <f>_10sept_0_30[[#This Row],[V_mag]]-40</f>
        <v>-57.58</v>
      </c>
      <c r="H296">
        <f>10^(_10sept_0_30[[#This Row],[H_mag_adj]]/20)*COS(RADIANS(_10sept_0_30[[#This Row],[H_phase]]))</f>
        <v>-7.5137699016240259E-4</v>
      </c>
      <c r="I296">
        <f>10^(_10sept_0_30[[#This Row],[H_mag_adj]]/20)*SIN(RADIANS(_10sept_0_30[[#This Row],[H_phase]]))</f>
        <v>-1.103544918026709E-3</v>
      </c>
      <c r="J296">
        <f>10^(_10sept_0_30[[#This Row],[V_mag_adj]]/20)*COS(RADIANS(_10sept_0_30[[#This Row],[V_phase]]))</f>
        <v>-7.4915011120170536E-4</v>
      </c>
      <c r="K296">
        <f>10^(_10sept_0_30[[#This Row],[V_mag_adj]]/20)*SIN(RADIANS(_10sept_0_30[[#This Row],[V_phase]]))</f>
        <v>-1.08839159488071E-3</v>
      </c>
    </row>
    <row r="297" spans="1:11" x14ac:dyDescent="0.25">
      <c r="A297">
        <v>114</v>
      </c>
      <c r="B297">
        <v>-17.510000000000002</v>
      </c>
      <c r="C297">
        <v>-141.51</v>
      </c>
      <c r="D297">
        <v>-17.579999999999998</v>
      </c>
      <c r="E297">
        <v>-141.44</v>
      </c>
      <c r="F297">
        <f>_10sept_0_30[[#This Row],[H_mag]]-40</f>
        <v>-57.510000000000005</v>
      </c>
      <c r="G297">
        <f>_10sept_0_30[[#This Row],[V_mag]]-40</f>
        <v>-57.58</v>
      </c>
      <c r="H297">
        <f>10^(_10sept_0_30[[#This Row],[H_mag_adj]]/20)*COS(RADIANS(_10sept_0_30[[#This Row],[H_phase]]))</f>
        <v>-1.0425686277186798E-3</v>
      </c>
      <c r="I297">
        <f>10^(_10sept_0_30[[#This Row],[H_mag_adj]]/20)*SIN(RADIANS(_10sept_0_30[[#This Row],[H_phase]]))</f>
        <v>-8.2899947972658557E-4</v>
      </c>
      <c r="J297">
        <f>10^(_10sept_0_30[[#This Row],[V_mag_adj]]/20)*COS(RADIANS(_10sept_0_30[[#This Row],[V_phase]]))</f>
        <v>-1.0331948270217817E-3</v>
      </c>
      <c r="K297">
        <f>10^(_10sept_0_30[[#This Row],[V_mag_adj]]/20)*SIN(RADIANS(_10sept_0_30[[#This Row],[V_phase]]))</f>
        <v>-8.2360828209527713E-4</v>
      </c>
    </row>
    <row r="298" spans="1:11" x14ac:dyDescent="0.25">
      <c r="A298">
        <v>115</v>
      </c>
      <c r="B298">
        <v>-17.38</v>
      </c>
      <c r="C298">
        <v>-158.22</v>
      </c>
      <c r="D298">
        <v>-17.47</v>
      </c>
      <c r="E298">
        <v>-157.88999999999999</v>
      </c>
      <c r="F298">
        <f>_10sept_0_30[[#This Row],[H_mag]]-40</f>
        <v>-57.379999999999995</v>
      </c>
      <c r="G298">
        <f>_10sept_0_30[[#This Row],[V_mag]]-40</f>
        <v>-57.47</v>
      </c>
      <c r="H298">
        <f>10^(_10sept_0_30[[#This Row],[H_mag_adj]]/20)*COS(RADIANS(_10sept_0_30[[#This Row],[H_phase]]))</f>
        <v>-1.2555554069944893E-3</v>
      </c>
      <c r="I298">
        <f>10^(_10sept_0_30[[#This Row],[H_mag_adj]]/20)*SIN(RADIANS(_10sept_0_30[[#This Row],[H_phase]]))</f>
        <v>-5.0167802035732409E-4</v>
      </c>
      <c r="J298">
        <f>10^(_10sept_0_30[[#This Row],[V_mag_adj]]/20)*COS(RADIANS(_10sept_0_30[[#This Row],[V_phase]]))</f>
        <v>-1.2397327032649054E-3</v>
      </c>
      <c r="K298">
        <f>10^(_10sept_0_30[[#This Row],[V_mag_adj]]/20)*SIN(RADIANS(_10sept_0_30[[#This Row],[V_phase]]))</f>
        <v>-5.0365531714733399E-4</v>
      </c>
    </row>
    <row r="299" spans="1:11" x14ac:dyDescent="0.25">
      <c r="A299">
        <v>116</v>
      </c>
      <c r="B299">
        <v>-17.29</v>
      </c>
      <c r="C299">
        <v>-173.04</v>
      </c>
      <c r="D299">
        <v>-17.29</v>
      </c>
      <c r="E299">
        <v>-173.22</v>
      </c>
      <c r="F299">
        <f>_10sept_0_30[[#This Row],[H_mag]]-40</f>
        <v>-57.29</v>
      </c>
      <c r="G299">
        <f>_10sept_0_30[[#This Row],[V_mag]]-40</f>
        <v>-57.29</v>
      </c>
      <c r="H299">
        <f>10^(_10sept_0_30[[#This Row],[H_mag_adj]]/20)*COS(RADIANS(_10sept_0_30[[#This Row],[H_phase]]))</f>
        <v>-1.3560878661079874E-3</v>
      </c>
      <c r="I299">
        <f>10^(_10sept_0_30[[#This Row],[H_mag_adj]]/20)*SIN(RADIANS(_10sept_0_30[[#This Row],[H_phase]]))</f>
        <v>-1.6554573455499668E-4</v>
      </c>
      <c r="J299">
        <f>10^(_10sept_0_30[[#This Row],[V_mag_adj]]/20)*COS(RADIANS(_10sept_0_30[[#This Row],[V_phase]]))</f>
        <v>-1.3566012504961243E-3</v>
      </c>
      <c r="K299">
        <f>10^(_10sept_0_30[[#This Row],[V_mag_adj]]/20)*SIN(RADIANS(_10sept_0_30[[#This Row],[V_phase]]))</f>
        <v>-1.6128464895029507E-4</v>
      </c>
    </row>
    <row r="300" spans="1:11" x14ac:dyDescent="0.25">
      <c r="A300">
        <v>117</v>
      </c>
      <c r="B300">
        <v>-17.059999999999999</v>
      </c>
      <c r="C300">
        <v>171.86</v>
      </c>
      <c r="D300">
        <v>-17.11</v>
      </c>
      <c r="E300">
        <v>171.64</v>
      </c>
      <c r="F300">
        <f>_10sept_0_30[[#This Row],[H_mag]]-40</f>
        <v>-57.06</v>
      </c>
      <c r="G300">
        <f>_10sept_0_30[[#This Row],[V_mag]]-40</f>
        <v>-57.11</v>
      </c>
      <c r="H300">
        <f>10^(_10sept_0_30[[#This Row],[H_mag_adj]]/20)*COS(RADIANS(_10sept_0_30[[#This Row],[H_phase]]))</f>
        <v>-1.3886804250090687E-3</v>
      </c>
      <c r="I300">
        <f>10^(_10sept_0_30[[#This Row],[H_mag_adj]]/20)*SIN(RADIANS(_10sept_0_30[[#This Row],[H_phase]]))</f>
        <v>1.9862770930429344E-4</v>
      </c>
      <c r="J300">
        <f>10^(_10sept_0_30[[#This Row],[V_mag_adj]]/20)*COS(RADIANS(_10sept_0_30[[#This Row],[V_phase]]))</f>
        <v>-1.3799410277577269E-3</v>
      </c>
      <c r="K300">
        <f>10^(_10sept_0_30[[#This Row],[V_mag_adj]]/20)*SIN(RADIANS(_10sept_0_30[[#This Row],[V_phase]]))</f>
        <v>2.0278767599045261E-4</v>
      </c>
    </row>
    <row r="301" spans="1:11" x14ac:dyDescent="0.25">
      <c r="A301">
        <v>118</v>
      </c>
      <c r="B301">
        <v>-16.91</v>
      </c>
      <c r="C301">
        <v>157.02000000000001</v>
      </c>
      <c r="D301">
        <v>-16.89</v>
      </c>
      <c r="E301">
        <v>157</v>
      </c>
      <c r="F301">
        <f>_10sept_0_30[[#This Row],[H_mag]]-40</f>
        <v>-56.91</v>
      </c>
      <c r="G301">
        <f>_10sept_0_30[[#This Row],[V_mag]]-40</f>
        <v>-56.89</v>
      </c>
      <c r="H301">
        <f>10^(_10sept_0_30[[#This Row],[H_mag_adj]]/20)*COS(RADIANS(_10sept_0_30[[#This Row],[H_phase]]))</f>
        <v>-1.3139849795911031E-3</v>
      </c>
      <c r="I301">
        <f>10^(_10sept_0_30[[#This Row],[H_mag_adj]]/20)*SIN(RADIANS(_10sept_0_30[[#This Row],[H_phase]]))</f>
        <v>5.5721230344876966E-4</v>
      </c>
      <c r="J301">
        <f>10^(_10sept_0_30[[#This Row],[V_mag_adj]]/20)*COS(RADIANS(_10sept_0_30[[#This Row],[V_phase]]))</f>
        <v>-1.3168189954026303E-3</v>
      </c>
      <c r="K301">
        <f>10^(_10sept_0_30[[#This Row],[V_mag_adj]]/20)*SIN(RADIANS(_10sept_0_30[[#This Row],[V_phase]]))</f>
        <v>5.5895650105484789E-4</v>
      </c>
    </row>
    <row r="302" spans="1:11" x14ac:dyDescent="0.25">
      <c r="A302">
        <v>119</v>
      </c>
      <c r="B302">
        <v>-16.78</v>
      </c>
      <c r="C302">
        <v>142.44999999999999</v>
      </c>
      <c r="D302">
        <v>-16.77</v>
      </c>
      <c r="E302">
        <v>142.34</v>
      </c>
      <c r="F302">
        <f>_10sept_0_30[[#This Row],[H_mag]]-40</f>
        <v>-56.78</v>
      </c>
      <c r="G302">
        <f>_10sept_0_30[[#This Row],[V_mag]]-40</f>
        <v>-56.769999999999996</v>
      </c>
      <c r="H302">
        <f>10^(_10sept_0_30[[#This Row],[H_mag_adj]]/20)*COS(RADIANS(_10sept_0_30[[#This Row],[H_phase]]))</f>
        <v>-1.1486178996000867E-3</v>
      </c>
      <c r="I302">
        <f>10^(_10sept_0_30[[#This Row],[H_mag_adj]]/20)*SIN(RADIANS(_10sept_0_30[[#This Row],[H_phase]]))</f>
        <v>8.8295911815995567E-4</v>
      </c>
      <c r="J302">
        <f>10^(_10sept_0_30[[#This Row],[V_mag_adj]]/20)*COS(RADIANS(_10sept_0_30[[#This Row],[V_phase]]))</f>
        <v>-1.1482418255632091E-3</v>
      </c>
      <c r="K302">
        <f>10^(_10sept_0_30[[#This Row],[V_mag_adj]]/20)*SIN(RADIANS(_10sept_0_30[[#This Row],[V_phase]]))</f>
        <v>8.8618234567934334E-4</v>
      </c>
    </row>
    <row r="303" spans="1:11" x14ac:dyDescent="0.25">
      <c r="A303">
        <v>120</v>
      </c>
      <c r="B303">
        <v>-16.66</v>
      </c>
      <c r="C303">
        <v>128.74</v>
      </c>
      <c r="D303">
        <v>-16.73</v>
      </c>
      <c r="E303">
        <v>128.18</v>
      </c>
      <c r="F303">
        <f>_10sept_0_30[[#This Row],[H_mag]]-40</f>
        <v>-56.66</v>
      </c>
      <c r="G303">
        <f>_10sept_0_30[[#This Row],[V_mag]]-40</f>
        <v>-56.730000000000004</v>
      </c>
      <c r="H303">
        <f>10^(_10sept_0_30[[#This Row],[H_mag_adj]]/20)*COS(RADIANS(_10sept_0_30[[#This Row],[H_phase]]))</f>
        <v>-9.1923547841812068E-4</v>
      </c>
      <c r="I303">
        <f>10^(_10sept_0_30[[#This Row],[H_mag_adj]]/20)*SIN(RADIANS(_10sept_0_30[[#This Row],[H_phase]]))</f>
        <v>1.145753265048839E-3</v>
      </c>
      <c r="J303">
        <f>10^(_10sept_0_30[[#This Row],[V_mag_adj]]/20)*COS(RADIANS(_10sept_0_30[[#This Row],[V_phase]]))</f>
        <v>-9.0070518273679056E-4</v>
      </c>
      <c r="K303">
        <f>10^(_10sept_0_30[[#This Row],[V_mag_adj]]/20)*SIN(RADIANS(_10sept_0_30[[#This Row],[V_phase]]))</f>
        <v>1.1454146130512311E-3</v>
      </c>
    </row>
    <row r="304" spans="1:11" x14ac:dyDescent="0.25">
      <c r="A304">
        <v>121</v>
      </c>
      <c r="B304">
        <v>-16.68</v>
      </c>
      <c r="C304">
        <v>115.23</v>
      </c>
      <c r="D304">
        <v>-16.77</v>
      </c>
      <c r="E304">
        <v>114.81</v>
      </c>
      <c r="F304">
        <f>_10sept_0_30[[#This Row],[H_mag]]-40</f>
        <v>-56.68</v>
      </c>
      <c r="G304">
        <f>_10sept_0_30[[#This Row],[V_mag]]-40</f>
        <v>-56.769999999999996</v>
      </c>
      <c r="H304">
        <f>10^(_10sept_0_30[[#This Row],[H_mag_adj]]/20)*COS(RADIANS(_10sept_0_30[[#This Row],[H_phase]]))</f>
        <v>-6.2469416314065904E-4</v>
      </c>
      <c r="I304">
        <f>10^(_10sept_0_30[[#This Row],[H_mag_adj]]/20)*SIN(RADIANS(_10sept_0_30[[#This Row],[H_phase]]))</f>
        <v>1.3257404258257054E-3</v>
      </c>
      <c r="J304">
        <f>10^(_10sept_0_30[[#This Row],[V_mag_adj]]/20)*COS(RADIANS(_10sept_0_30[[#This Row],[V_phase]]))</f>
        <v>-6.086201975497779E-4</v>
      </c>
      <c r="K304">
        <f>10^(_10sept_0_30[[#This Row],[V_mag_adj]]/20)*SIN(RADIANS(_10sept_0_30[[#This Row],[V_phase]]))</f>
        <v>1.3165712646495608E-3</v>
      </c>
    </row>
    <row r="305" spans="1:11" x14ac:dyDescent="0.25">
      <c r="A305">
        <v>122</v>
      </c>
      <c r="B305">
        <v>-16.82</v>
      </c>
      <c r="C305">
        <v>101.07</v>
      </c>
      <c r="D305">
        <v>-16.79</v>
      </c>
      <c r="E305">
        <v>101.12</v>
      </c>
      <c r="F305">
        <f>_10sept_0_30[[#This Row],[H_mag]]-40</f>
        <v>-56.82</v>
      </c>
      <c r="G305">
        <f>_10sept_0_30[[#This Row],[V_mag]]-40</f>
        <v>-56.79</v>
      </c>
      <c r="H305">
        <f>10^(_10sept_0_30[[#This Row],[H_mag_adj]]/20)*COS(RADIANS(_10sept_0_30[[#This Row],[H_phase]]))</f>
        <v>-2.768978812953664E-4</v>
      </c>
      <c r="I305">
        <f>10^(_10sept_0_30[[#This Row],[H_mag_adj]]/20)*SIN(RADIANS(_10sept_0_30[[#This Row],[H_phase]]))</f>
        <v>1.4152823924707847E-3</v>
      </c>
      <c r="J305">
        <f>10^(_10sept_0_30[[#This Row],[V_mag_adj]]/20)*COS(RADIANS(_10sept_0_30[[#This Row],[V_phase]]))</f>
        <v>-2.7909514026182042E-4</v>
      </c>
      <c r="K305">
        <f>10^(_10sept_0_30[[#This Row],[V_mag_adj]]/20)*SIN(RADIANS(_10sept_0_30[[#This Row],[V_phase]]))</f>
        <v>1.4199360402965774E-3</v>
      </c>
    </row>
    <row r="306" spans="1:11" x14ac:dyDescent="0.25">
      <c r="A306">
        <v>123</v>
      </c>
      <c r="B306">
        <v>-16.84</v>
      </c>
      <c r="C306">
        <v>87.2</v>
      </c>
      <c r="D306">
        <v>-16.850000000000001</v>
      </c>
      <c r="E306">
        <v>87.2</v>
      </c>
      <c r="F306">
        <f>_10sept_0_30[[#This Row],[H_mag]]-40</f>
        <v>-56.84</v>
      </c>
      <c r="G306">
        <f>_10sept_0_30[[#This Row],[V_mag]]-40</f>
        <v>-56.85</v>
      </c>
      <c r="H306">
        <f>10^(_10sept_0_30[[#This Row],[H_mag_adj]]/20)*COS(RADIANS(_10sept_0_30[[#This Row],[H_phase]]))</f>
        <v>7.0284979330053501E-5</v>
      </c>
      <c r="I306">
        <f>10^(_10sept_0_30[[#This Row],[H_mag_adj]]/20)*SIN(RADIANS(_10sept_0_30[[#This Row],[H_phase]]))</f>
        <v>1.4370808503600667E-3</v>
      </c>
      <c r="J306">
        <f>10^(_10sept_0_30[[#This Row],[V_mag_adj]]/20)*COS(RADIANS(_10sept_0_30[[#This Row],[V_phase]]))</f>
        <v>7.0204107319824205E-5</v>
      </c>
      <c r="K306">
        <f>10^(_10sept_0_30[[#This Row],[V_mag_adj]]/20)*SIN(RADIANS(_10sept_0_30[[#This Row],[V_phase]]))</f>
        <v>1.4354273019299693E-3</v>
      </c>
    </row>
    <row r="307" spans="1:11" x14ac:dyDescent="0.25">
      <c r="A307">
        <v>124</v>
      </c>
      <c r="B307">
        <v>-16.93</v>
      </c>
      <c r="C307">
        <v>73.12</v>
      </c>
      <c r="D307">
        <v>-17</v>
      </c>
      <c r="E307">
        <v>72.61</v>
      </c>
      <c r="F307">
        <f>_10sept_0_30[[#This Row],[H_mag]]-40</f>
        <v>-56.93</v>
      </c>
      <c r="G307">
        <f>_10sept_0_30[[#This Row],[V_mag]]-40</f>
        <v>-57</v>
      </c>
      <c r="H307">
        <f>10^(_10sept_0_30[[#This Row],[H_mag_adj]]/20)*COS(RADIANS(_10sept_0_30[[#This Row],[H_phase]]))</f>
        <v>4.1347478483272121E-4</v>
      </c>
      <c r="I307">
        <f>10^(_10sept_0_30[[#This Row],[H_mag_adj]]/20)*SIN(RADIANS(_10sept_0_30[[#This Row],[H_phase]]))</f>
        <v>1.3626156177839791E-3</v>
      </c>
      <c r="J307">
        <f>10^(_10sept_0_30[[#This Row],[V_mag_adj]]/20)*COS(RADIANS(_10sept_0_30[[#This Row],[V_phase]]))</f>
        <v>4.2217108702243374E-4</v>
      </c>
      <c r="K307">
        <f>10^(_10sept_0_30[[#This Row],[V_mag_adj]]/20)*SIN(RADIANS(_10sept_0_30[[#This Row],[V_phase]]))</f>
        <v>1.3479739939075872E-3</v>
      </c>
    </row>
    <row r="308" spans="1:11" x14ac:dyDescent="0.25">
      <c r="A308">
        <v>125</v>
      </c>
      <c r="B308">
        <v>-17.07</v>
      </c>
      <c r="C308">
        <v>59.38</v>
      </c>
      <c r="D308">
        <v>-17.04</v>
      </c>
      <c r="E308">
        <v>59.27</v>
      </c>
      <c r="F308">
        <f>_10sept_0_30[[#This Row],[H_mag]]-40</f>
        <v>-57.07</v>
      </c>
      <c r="G308">
        <f>_10sept_0_30[[#This Row],[V_mag]]-40</f>
        <v>-57.04</v>
      </c>
      <c r="H308">
        <f>10^(_10sept_0_30[[#This Row],[H_mag_adj]]/20)*COS(RADIANS(_10sept_0_30[[#This Row],[H_phase]]))</f>
        <v>7.136895753320873E-4</v>
      </c>
      <c r="I308">
        <f>10^(_10sept_0_30[[#This Row],[H_mag_adj]]/20)*SIN(RADIANS(_10sept_0_30[[#This Row],[H_phase]]))</f>
        <v>1.2058223197877669E-3</v>
      </c>
      <c r="J308">
        <f>10^(_10sept_0_30[[#This Row],[V_mag_adj]]/20)*COS(RADIANS(_10sept_0_30[[#This Row],[V_phase]]))</f>
        <v>7.1848053459877851E-4</v>
      </c>
      <c r="K308">
        <f>10^(_10sept_0_30[[#This Row],[V_mag_adj]]/20)*SIN(RADIANS(_10sept_0_30[[#This Row],[V_phase]]))</f>
        <v>1.2086171277598688E-3</v>
      </c>
    </row>
    <row r="309" spans="1:11" x14ac:dyDescent="0.25">
      <c r="A309">
        <v>126</v>
      </c>
      <c r="B309">
        <v>-17.18</v>
      </c>
      <c r="C309">
        <v>45.71</v>
      </c>
      <c r="D309">
        <v>-17.170000000000002</v>
      </c>
      <c r="E309">
        <v>45.09</v>
      </c>
      <c r="F309">
        <f>_10sept_0_30[[#This Row],[H_mag]]-40</f>
        <v>-57.18</v>
      </c>
      <c r="G309">
        <f>_10sept_0_30[[#This Row],[V_mag]]-40</f>
        <v>-57.17</v>
      </c>
      <c r="H309">
        <f>10^(_10sept_0_30[[#This Row],[H_mag_adj]]/20)*COS(RADIANS(_10sept_0_30[[#This Row],[H_phase]]))</f>
        <v>9.6613106879623462E-4</v>
      </c>
      <c r="I309">
        <f>10^(_10sept_0_30[[#This Row],[H_mag_adj]]/20)*SIN(RADIANS(_10sept_0_30[[#This Row],[H_phase]]))</f>
        <v>9.9037704079190433E-4</v>
      </c>
      <c r="J309">
        <f>10^(_10sept_0_30[[#This Row],[V_mag_adj]]/20)*COS(RADIANS(_10sept_0_30[[#This Row],[V_phase]]))</f>
        <v>9.7791642663497768E-4</v>
      </c>
      <c r="K309">
        <f>10^(_10sept_0_30[[#This Row],[V_mag_adj]]/20)*SIN(RADIANS(_10sept_0_30[[#This Row],[V_phase]]))</f>
        <v>9.809934776479211E-4</v>
      </c>
    </row>
    <row r="310" spans="1:11" x14ac:dyDescent="0.25">
      <c r="A310">
        <v>127</v>
      </c>
      <c r="B310">
        <v>-17.28</v>
      </c>
      <c r="C310">
        <v>31.86</v>
      </c>
      <c r="D310">
        <v>-17.239999999999998</v>
      </c>
      <c r="E310">
        <v>31.96</v>
      </c>
      <c r="F310">
        <f>_10sept_0_30[[#This Row],[H_mag]]-40</f>
        <v>-57.28</v>
      </c>
      <c r="G310">
        <f>_10sept_0_30[[#This Row],[V_mag]]-40</f>
        <v>-57.239999999999995</v>
      </c>
      <c r="H310">
        <f>10^(_10sept_0_30[[#This Row],[H_mag_adj]]/20)*COS(RADIANS(_10sept_0_30[[#This Row],[H_phase]]))</f>
        <v>1.1616673481832538E-3</v>
      </c>
      <c r="I310">
        <f>10^(_10sept_0_30[[#This Row],[H_mag_adj]]/20)*SIN(RADIANS(_10sept_0_30[[#This Row],[H_phase]]))</f>
        <v>7.2194952214866518E-4</v>
      </c>
      <c r="J310">
        <f>10^(_10sept_0_30[[#This Row],[V_mag_adj]]/20)*COS(RADIANS(_10sept_0_30[[#This Row],[V_phase]]))</f>
        <v>1.1657617284933893E-3</v>
      </c>
      <c r="K310">
        <f>10^(_10sept_0_30[[#This Row],[V_mag_adj]]/20)*SIN(RADIANS(_10sept_0_30[[#This Row],[V_phase]]))</f>
        <v>7.273176345149343E-4</v>
      </c>
    </row>
    <row r="311" spans="1:11" x14ac:dyDescent="0.25">
      <c r="A311">
        <v>128</v>
      </c>
      <c r="B311">
        <v>-17.39</v>
      </c>
      <c r="C311">
        <v>18.89</v>
      </c>
      <c r="D311">
        <v>-17.39</v>
      </c>
      <c r="E311">
        <v>18.43</v>
      </c>
      <c r="F311">
        <f>_10sept_0_30[[#This Row],[H_mag]]-40</f>
        <v>-57.39</v>
      </c>
      <c r="G311">
        <f>_10sept_0_30[[#This Row],[V_mag]]-40</f>
        <v>-57.39</v>
      </c>
      <c r="H311">
        <f>10^(_10sept_0_30[[#This Row],[H_mag_adj]]/20)*COS(RADIANS(_10sept_0_30[[#This Row],[H_phase]]))</f>
        <v>1.2777805286850179E-3</v>
      </c>
      <c r="I311">
        <f>10^(_10sept_0_30[[#This Row],[H_mag_adj]]/20)*SIN(RADIANS(_10sept_0_30[[#This Row],[H_phase]]))</f>
        <v>4.3723291599909474E-4</v>
      </c>
      <c r="J311">
        <f>10^(_10sept_0_30[[#This Row],[V_mag_adj]]/20)*COS(RADIANS(_10sept_0_30[[#This Row],[V_phase]]))</f>
        <v>1.2812496410480874E-3</v>
      </c>
      <c r="K311">
        <f>10^(_10sept_0_30[[#This Row],[V_mag_adj]]/20)*SIN(RADIANS(_10sept_0_30[[#This Row],[V_phase]]))</f>
        <v>4.2696025533272148E-4</v>
      </c>
    </row>
    <row r="312" spans="1:11" x14ac:dyDescent="0.25">
      <c r="A312">
        <v>129</v>
      </c>
      <c r="B312">
        <v>-17.55</v>
      </c>
      <c r="C312">
        <v>5.92</v>
      </c>
      <c r="D312">
        <v>-17.61</v>
      </c>
      <c r="E312">
        <v>5.77</v>
      </c>
      <c r="F312">
        <f>_10sept_0_30[[#This Row],[H_mag]]-40</f>
        <v>-57.55</v>
      </c>
      <c r="G312">
        <f>_10sept_0_30[[#This Row],[V_mag]]-40</f>
        <v>-57.61</v>
      </c>
      <c r="H312">
        <f>10^(_10sept_0_30[[#This Row],[H_mag_adj]]/20)*COS(RADIANS(_10sept_0_30[[#This Row],[H_phase]]))</f>
        <v>1.3187961028908418E-3</v>
      </c>
      <c r="I312">
        <f>10^(_10sept_0_30[[#This Row],[H_mag_adj]]/20)*SIN(RADIANS(_10sept_0_30[[#This Row],[H_phase]]))</f>
        <v>1.3674959948247465E-4</v>
      </c>
      <c r="J312">
        <f>10^(_10sept_0_30[[#This Row],[V_mag_adj]]/20)*COS(RADIANS(_10sept_0_30[[#This Row],[V_phase]]))</f>
        <v>1.3100686307343466E-3</v>
      </c>
      <c r="K312">
        <f>10^(_10sept_0_30[[#This Row],[V_mag_adj]]/20)*SIN(RADIANS(_10sept_0_30[[#This Row],[V_phase]]))</f>
        <v>1.3237892777920028E-4</v>
      </c>
    </row>
    <row r="313" spans="1:11" x14ac:dyDescent="0.25">
      <c r="A313">
        <v>130</v>
      </c>
      <c r="B313">
        <v>-17.73</v>
      </c>
      <c r="C313">
        <v>-7.02</v>
      </c>
      <c r="D313">
        <v>-17.77</v>
      </c>
      <c r="E313">
        <v>-6.91</v>
      </c>
      <c r="F313">
        <f>_10sept_0_30[[#This Row],[H_mag]]-40</f>
        <v>-57.730000000000004</v>
      </c>
      <c r="G313">
        <f>_10sept_0_30[[#This Row],[V_mag]]-40</f>
        <v>-57.769999999999996</v>
      </c>
      <c r="H313">
        <f>10^(_10sept_0_30[[#This Row],[H_mag_adj]]/20)*COS(RADIANS(_10sept_0_30[[#This Row],[H_phase]]))</f>
        <v>1.2889381233614754E-3</v>
      </c>
      <c r="I313">
        <f>10^(_10sept_0_30[[#This Row],[H_mag_adj]]/20)*SIN(RADIANS(_10sept_0_30[[#This Row],[H_phase]]))</f>
        <v>-1.5871842846416814E-4</v>
      </c>
      <c r="J313">
        <f>10^(_10sept_0_30[[#This Row],[V_mag_adj]]/20)*COS(RADIANS(_10sept_0_30[[#This Row],[V_phase]]))</f>
        <v>1.2833169433816038E-3</v>
      </c>
      <c r="K313">
        <f>10^(_10sept_0_30[[#This Row],[V_mag_adj]]/20)*SIN(RADIANS(_10sept_0_30[[#This Row],[V_phase]]))</f>
        <v>-1.5552568000303137E-4</v>
      </c>
    </row>
    <row r="314" spans="1:11" x14ac:dyDescent="0.25">
      <c r="A314">
        <v>131</v>
      </c>
      <c r="B314">
        <v>-17.97</v>
      </c>
      <c r="C314">
        <v>-19.059999999999999</v>
      </c>
      <c r="D314">
        <v>-18.02</v>
      </c>
      <c r="E314">
        <v>-19.02</v>
      </c>
      <c r="F314">
        <f>_10sept_0_30[[#This Row],[H_mag]]-40</f>
        <v>-57.97</v>
      </c>
      <c r="G314">
        <f>_10sept_0_30[[#This Row],[V_mag]]-40</f>
        <v>-58.019999999999996</v>
      </c>
      <c r="H314">
        <f>10^(_10sept_0_30[[#This Row],[H_mag_adj]]/20)*COS(RADIANS(_10sept_0_30[[#This Row],[H_phase]]))</f>
        <v>1.1940243992988138E-3</v>
      </c>
      <c r="I314">
        <f>10^(_10sept_0_30[[#This Row],[H_mag_adj]]/20)*SIN(RADIANS(_10sept_0_30[[#This Row],[H_phase]]))</f>
        <v>-4.1253470292308426E-4</v>
      </c>
      <c r="J314">
        <f>10^(_10sept_0_30[[#This Row],[V_mag_adj]]/20)*COS(RADIANS(_10sept_0_30[[#This Row],[V_phase]]))</f>
        <v>1.1874568486535926E-3</v>
      </c>
      <c r="K314">
        <f>10^(_10sept_0_30[[#This Row],[V_mag_adj]]/20)*SIN(RADIANS(_10sept_0_30[[#This Row],[V_phase]]))</f>
        <v>-4.0933788278758898E-4</v>
      </c>
    </row>
    <row r="315" spans="1:11" x14ac:dyDescent="0.25">
      <c r="A315">
        <v>132</v>
      </c>
      <c r="B315">
        <v>-18.27</v>
      </c>
      <c r="C315">
        <v>-32.15</v>
      </c>
      <c r="D315">
        <v>-18.3</v>
      </c>
      <c r="E315">
        <v>-31.95</v>
      </c>
      <c r="F315">
        <f>_10sept_0_30[[#This Row],[H_mag]]-40</f>
        <v>-58.269999999999996</v>
      </c>
      <c r="G315">
        <f>_10sept_0_30[[#This Row],[V_mag]]-40</f>
        <v>-58.3</v>
      </c>
      <c r="H315">
        <f>10^(_10sept_0_30[[#This Row],[H_mag_adj]]/20)*COS(RADIANS(_10sept_0_30[[#This Row],[H_phase]]))</f>
        <v>1.0332560281196882E-3</v>
      </c>
      <c r="I315">
        <f>10^(_10sept_0_30[[#This Row],[H_mag_adj]]/20)*SIN(RADIANS(_10sept_0_30[[#This Row],[H_phase]]))</f>
        <v>-6.4941747594689833E-4</v>
      </c>
      <c r="J315">
        <f>10^(_10sept_0_30[[#This Row],[V_mag_adj]]/20)*COS(RADIANS(_10sept_0_30[[#This Row],[V_phase]]))</f>
        <v>1.0319462448659443E-3</v>
      </c>
      <c r="K315">
        <f>10^(_10sept_0_30[[#This Row],[V_mag_adj]]/20)*SIN(RADIANS(_10sept_0_30[[#This Row],[V_phase]]))</f>
        <v>-6.435800928208409E-4</v>
      </c>
    </row>
    <row r="316" spans="1:11" x14ac:dyDescent="0.25">
      <c r="A316">
        <v>133</v>
      </c>
      <c r="B316">
        <v>-18.63</v>
      </c>
      <c r="C316">
        <v>-44.24</v>
      </c>
      <c r="D316">
        <v>-18.71</v>
      </c>
      <c r="E316">
        <v>-44.78</v>
      </c>
      <c r="F316">
        <f>_10sept_0_30[[#This Row],[H_mag]]-40</f>
        <v>-58.629999999999995</v>
      </c>
      <c r="G316">
        <f>_10sept_0_30[[#This Row],[V_mag]]-40</f>
        <v>-58.71</v>
      </c>
      <c r="H316">
        <f>10^(_10sept_0_30[[#This Row],[H_mag_adj]]/20)*COS(RADIANS(_10sept_0_30[[#This Row],[H_phase]]))</f>
        <v>8.3882227829495525E-4</v>
      </c>
      <c r="I316">
        <f>10^(_10sept_0_30[[#This Row],[H_mag_adj]]/20)*SIN(RADIANS(_10sept_0_30[[#This Row],[H_phase]]))</f>
        <v>-8.1685919937337737E-4</v>
      </c>
      <c r="J316">
        <f>10^(_10sept_0_30[[#This Row],[V_mag_adj]]/20)*COS(RADIANS(_10sept_0_30[[#This Row],[V_phase]]))</f>
        <v>8.2346697505947914E-4</v>
      </c>
      <c r="K316">
        <f>10^(_10sept_0_30[[#This Row],[V_mag_adj]]/20)*SIN(RADIANS(_10sept_0_30[[#This Row],[V_phase]]))</f>
        <v>-8.1716736048519307E-4</v>
      </c>
    </row>
    <row r="317" spans="1:11" x14ac:dyDescent="0.25">
      <c r="A317">
        <v>134</v>
      </c>
      <c r="B317">
        <v>-18.97</v>
      </c>
      <c r="C317">
        <v>-57.83</v>
      </c>
      <c r="D317">
        <v>-18.98</v>
      </c>
      <c r="E317">
        <v>-58.38</v>
      </c>
      <c r="F317">
        <f>_10sept_0_30[[#This Row],[H_mag]]-40</f>
        <v>-58.97</v>
      </c>
      <c r="G317">
        <f>_10sept_0_30[[#This Row],[V_mag]]-40</f>
        <v>-58.980000000000004</v>
      </c>
      <c r="H317">
        <f>10^(_10sept_0_30[[#This Row],[H_mag_adj]]/20)*COS(RADIANS(_10sept_0_30[[#This Row],[H_phase]]))</f>
        <v>5.9946671898602111E-4</v>
      </c>
      <c r="I317">
        <f>10^(_10sept_0_30[[#This Row],[H_mag_adj]]/20)*SIN(RADIANS(_10sept_0_30[[#This Row],[H_phase]]))</f>
        <v>-9.5304329318556013E-4</v>
      </c>
      <c r="J317">
        <f>10^(_10sept_0_30[[#This Row],[V_mag_adj]]/20)*COS(RADIANS(_10sept_0_30[[#This Row],[V_phase]]))</f>
        <v>5.8961147517509478E-4</v>
      </c>
      <c r="K317">
        <f>10^(_10sept_0_30[[#This Row],[V_mag_adj]]/20)*SIN(RADIANS(_10sept_0_30[[#This Row],[V_phase]]))</f>
        <v>-9.5765059171547338E-4</v>
      </c>
    </row>
    <row r="318" spans="1:11" x14ac:dyDescent="0.25">
      <c r="A318">
        <v>135</v>
      </c>
      <c r="B318">
        <v>-19.41</v>
      </c>
      <c r="C318">
        <v>-70.72</v>
      </c>
      <c r="D318">
        <v>-19.47</v>
      </c>
      <c r="E318">
        <v>-71.67</v>
      </c>
      <c r="F318">
        <f>_10sept_0_30[[#This Row],[H_mag]]-40</f>
        <v>-59.41</v>
      </c>
      <c r="G318">
        <f>_10sept_0_30[[#This Row],[V_mag]]-40</f>
        <v>-59.47</v>
      </c>
      <c r="H318">
        <f>10^(_10sept_0_30[[#This Row],[H_mag_adj]]/20)*COS(RADIANS(_10sept_0_30[[#This Row],[H_phase]]))</f>
        <v>3.5339242789499982E-4</v>
      </c>
      <c r="I318">
        <f>10^(_10sept_0_30[[#This Row],[H_mag_adj]]/20)*SIN(RADIANS(_10sept_0_30[[#This Row],[H_phase]]))</f>
        <v>-1.0102607254328026E-3</v>
      </c>
      <c r="J318">
        <f>10^(_10sept_0_30[[#This Row],[V_mag_adj]]/20)*COS(RADIANS(_10sept_0_30[[#This Row],[V_phase]]))</f>
        <v>3.3427676666147779E-4</v>
      </c>
      <c r="K318">
        <f>10^(_10sept_0_30[[#This Row],[V_mag_adj]]/20)*SIN(RADIANS(_10sept_0_30[[#This Row],[V_phase]]))</f>
        <v>-1.008987095033006E-3</v>
      </c>
    </row>
    <row r="319" spans="1:11" x14ac:dyDescent="0.25">
      <c r="A319">
        <v>136</v>
      </c>
      <c r="B319">
        <v>-19.850000000000001</v>
      </c>
      <c r="C319">
        <v>-84.2</v>
      </c>
      <c r="D319">
        <v>-19.88</v>
      </c>
      <c r="E319">
        <v>-85.23</v>
      </c>
      <c r="F319">
        <f>_10sept_0_30[[#This Row],[H_mag]]-40</f>
        <v>-59.85</v>
      </c>
      <c r="G319">
        <f>_10sept_0_30[[#This Row],[V_mag]]-40</f>
        <v>-59.879999999999995</v>
      </c>
      <c r="H319">
        <f>10^(_10sept_0_30[[#This Row],[H_mag_adj]]/20)*COS(RADIANS(_10sept_0_30[[#This Row],[H_phase]]))</f>
        <v>1.0281663382843203E-4</v>
      </c>
      <c r="I319">
        <f>10^(_10sept_0_30[[#This Row],[H_mag_adj]]/20)*SIN(RADIANS(_10sept_0_30[[#This Row],[H_phase]]))</f>
        <v>-1.0122109002018958E-3</v>
      </c>
      <c r="J319">
        <f>10^(_10sept_0_30[[#This Row],[V_mag_adj]]/20)*COS(RADIANS(_10sept_0_30[[#This Row],[V_phase]]))</f>
        <v>8.4312885603175485E-5</v>
      </c>
      <c r="K319">
        <f>10^(_10sept_0_30[[#This Row],[V_mag_adj]]/20)*SIN(RADIANS(_10sept_0_30[[#This Row],[V_phase]]))</f>
        <v>-1.0103997404234321E-3</v>
      </c>
    </row>
    <row r="320" spans="1:11" x14ac:dyDescent="0.25">
      <c r="A320">
        <v>137</v>
      </c>
      <c r="B320">
        <v>-20.22</v>
      </c>
      <c r="C320">
        <v>-98.08</v>
      </c>
      <c r="D320">
        <v>-20.260000000000002</v>
      </c>
      <c r="E320">
        <v>-99.07</v>
      </c>
      <c r="F320">
        <f>_10sept_0_30[[#This Row],[H_mag]]-40</f>
        <v>-60.22</v>
      </c>
      <c r="G320">
        <f>_10sept_0_30[[#This Row],[V_mag]]-40</f>
        <v>-60.260000000000005</v>
      </c>
      <c r="H320">
        <f>10^(_10sept_0_30[[#This Row],[H_mag_adj]]/20)*COS(RADIANS(_10sept_0_30[[#This Row],[H_phase]]))</f>
        <v>-1.37040292435387E-4</v>
      </c>
      <c r="I320">
        <f>10^(_10sept_0_30[[#This Row],[H_mag_adj]]/20)*SIN(RADIANS(_10sept_0_30[[#This Row],[H_phase]]))</f>
        <v>-9.6531070226404448E-4</v>
      </c>
      <c r="J320">
        <f>10^(_10sept_0_30[[#This Row],[V_mag_adj]]/20)*COS(RADIANS(_10sept_0_30[[#This Row],[V_phase]]))</f>
        <v>-1.5299219759516323E-4</v>
      </c>
      <c r="K320">
        <f>10^(_10sept_0_30[[#This Row],[V_mag_adj]]/20)*SIN(RADIANS(_10sept_0_30[[#This Row],[V_phase]]))</f>
        <v>-9.5837517914324161E-4</v>
      </c>
    </row>
    <row r="321" spans="1:11" x14ac:dyDescent="0.25">
      <c r="A321">
        <v>138</v>
      </c>
      <c r="B321">
        <v>-20.48</v>
      </c>
      <c r="C321">
        <v>-113.31</v>
      </c>
      <c r="D321">
        <v>-20.5</v>
      </c>
      <c r="E321">
        <v>-114.85</v>
      </c>
      <c r="F321">
        <f>_10sept_0_30[[#This Row],[H_mag]]-40</f>
        <v>-60.480000000000004</v>
      </c>
      <c r="G321">
        <f>_10sept_0_30[[#This Row],[V_mag]]-40</f>
        <v>-60.5</v>
      </c>
      <c r="H321">
        <f>10^(_10sept_0_30[[#This Row],[H_mag_adj]]/20)*COS(RADIANS(_10sept_0_30[[#This Row],[H_phase]]))</f>
        <v>-3.744315288319305E-4</v>
      </c>
      <c r="I321">
        <f>10^(_10sept_0_30[[#This Row],[H_mag_adj]]/20)*SIN(RADIANS(_10sept_0_30[[#This Row],[H_phase]]))</f>
        <v>-8.6900275935475368E-4</v>
      </c>
      <c r="J321">
        <f>10^(_10sept_0_30[[#This Row],[V_mag_adj]]/20)*COS(RADIANS(_10sept_0_30[[#This Row],[V_phase]]))</f>
        <v>-3.9673602078065071E-4</v>
      </c>
      <c r="K321">
        <f>10^(_10sept_0_30[[#This Row],[V_mag_adj]]/20)*SIN(RADIANS(_10sept_0_30[[#This Row],[V_phase]]))</f>
        <v>-8.5665131059777151E-4</v>
      </c>
    </row>
    <row r="322" spans="1:11" x14ac:dyDescent="0.25">
      <c r="A322">
        <v>139</v>
      </c>
      <c r="B322">
        <v>-20.65</v>
      </c>
      <c r="C322">
        <v>-128.68</v>
      </c>
      <c r="D322">
        <v>-20.53</v>
      </c>
      <c r="E322">
        <v>-129.78</v>
      </c>
      <c r="F322">
        <f>_10sept_0_30[[#This Row],[H_mag]]-40</f>
        <v>-60.65</v>
      </c>
      <c r="G322">
        <f>_10sept_0_30[[#This Row],[V_mag]]-40</f>
        <v>-60.53</v>
      </c>
      <c r="H322">
        <f>10^(_10sept_0_30[[#This Row],[H_mag_adj]]/20)*COS(RADIANS(_10sept_0_30[[#This Row],[H_phase]]))</f>
        <v>-5.799082768717089E-4</v>
      </c>
      <c r="I322">
        <f>10^(_10sept_0_30[[#This Row],[H_mag_adj]]/20)*SIN(RADIANS(_10sept_0_30[[#This Row],[H_phase]]))</f>
        <v>-7.2436188649064464E-4</v>
      </c>
      <c r="J322">
        <f>10^(_10sept_0_30[[#This Row],[V_mag_adj]]/20)*COS(RADIANS(_10sept_0_30[[#This Row],[V_phase]]))</f>
        <v>-6.0196659369650179E-4</v>
      </c>
      <c r="K322">
        <f>10^(_10sept_0_30[[#This Row],[V_mag_adj]]/20)*SIN(RADIANS(_10sept_0_30[[#This Row],[V_phase]]))</f>
        <v>-7.2301578814315342E-4</v>
      </c>
    </row>
    <row r="323" spans="1:11" x14ac:dyDescent="0.25">
      <c r="A323">
        <v>140</v>
      </c>
      <c r="B323">
        <v>-20.6</v>
      </c>
      <c r="C323">
        <v>-143.24</v>
      </c>
      <c r="D323">
        <v>-20.52</v>
      </c>
      <c r="E323">
        <v>-143.94999999999999</v>
      </c>
      <c r="F323">
        <f>_10sept_0_30[[#This Row],[H_mag]]-40</f>
        <v>-60.6</v>
      </c>
      <c r="G323">
        <f>_10sept_0_30[[#This Row],[V_mag]]-40</f>
        <v>-60.519999999999996</v>
      </c>
      <c r="H323">
        <f>10^(_10sept_0_30[[#This Row],[H_mag_adj]]/20)*COS(RADIANS(_10sept_0_30[[#This Row],[H_phase]]))</f>
        <v>-7.4767609806842216E-4</v>
      </c>
      <c r="I323">
        <f>10^(_10sept_0_30[[#This Row],[H_mag_adj]]/20)*SIN(RADIANS(_10sept_0_30[[#This Row],[H_phase]]))</f>
        <v>-5.5851950935778202E-4</v>
      </c>
      <c r="J323">
        <f>10^(_10sept_0_30[[#This Row],[V_mag_adj]]/20)*COS(RADIANS(_10sept_0_30[[#This Row],[V_phase]]))</f>
        <v>-7.6152126804138339E-4</v>
      </c>
      <c r="K323">
        <f>10^(_10sept_0_30[[#This Row],[V_mag_adj]]/20)*SIN(RADIANS(_10sept_0_30[[#This Row],[V_phase]]))</f>
        <v>-5.5429357777138648E-4</v>
      </c>
    </row>
    <row r="324" spans="1:11" x14ac:dyDescent="0.25">
      <c r="A324">
        <v>141</v>
      </c>
      <c r="B324">
        <v>-20.45</v>
      </c>
      <c r="C324">
        <v>-157.28</v>
      </c>
      <c r="D324">
        <v>-20.5</v>
      </c>
      <c r="E324">
        <v>-157.56</v>
      </c>
      <c r="F324">
        <f>_10sept_0_30[[#This Row],[H_mag]]-40</f>
        <v>-60.45</v>
      </c>
      <c r="G324">
        <f>_10sept_0_30[[#This Row],[V_mag]]-40</f>
        <v>-60.5</v>
      </c>
      <c r="H324">
        <f>10^(_10sept_0_30[[#This Row],[H_mag_adj]]/20)*COS(RADIANS(_10sept_0_30[[#This Row],[H_phase]]))</f>
        <v>-8.7583210433959523E-4</v>
      </c>
      <c r="I324">
        <f>10^(_10sept_0_30[[#This Row],[H_mag_adj]]/20)*SIN(RADIANS(_10sept_0_30[[#This Row],[H_phase]]))</f>
        <v>-3.667277772599623E-4</v>
      </c>
      <c r="J324">
        <f>10^(_10sept_0_30[[#This Row],[V_mag_adj]]/20)*COS(RADIANS(_10sept_0_30[[#This Row],[V_phase]]))</f>
        <v>-8.7257637056032766E-4</v>
      </c>
      <c r="K324">
        <f>10^(_10sept_0_30[[#This Row],[V_mag_adj]]/20)*SIN(RADIANS(_10sept_0_30[[#This Row],[V_phase]]))</f>
        <v>-3.603628944182661E-4</v>
      </c>
    </row>
    <row r="325" spans="1:11" x14ac:dyDescent="0.25">
      <c r="A325">
        <v>142</v>
      </c>
      <c r="B325">
        <v>-20.38</v>
      </c>
      <c r="C325">
        <v>-170.01</v>
      </c>
      <c r="D325">
        <v>-20.420000000000002</v>
      </c>
      <c r="E325">
        <v>-169.82</v>
      </c>
      <c r="F325">
        <f>_10sept_0_30[[#This Row],[H_mag]]-40</f>
        <v>-60.379999999999995</v>
      </c>
      <c r="G325">
        <f>_10sept_0_30[[#This Row],[V_mag]]-40</f>
        <v>-60.42</v>
      </c>
      <c r="H325">
        <f>10^(_10sept_0_30[[#This Row],[H_mag_adj]]/20)*COS(RADIANS(_10sept_0_30[[#This Row],[H_phase]]))</f>
        <v>-9.4268113818215876E-4</v>
      </c>
      <c r="I325">
        <f>10^(_10sept_0_30[[#This Row],[H_mag_adj]]/20)*SIN(RADIANS(_10sept_0_30[[#This Row],[H_phase]]))</f>
        <v>-1.6605047978729138E-4</v>
      </c>
      <c r="J325">
        <f>10^(_10sept_0_30[[#This Row],[V_mag_adj]]/20)*COS(RADIANS(_10sept_0_30[[#This Row],[V_phase]]))</f>
        <v>-9.3779663915701016E-4</v>
      </c>
      <c r="K325">
        <f>10^(_10sept_0_30[[#This Row],[V_mag_adj]]/20)*SIN(RADIANS(_10sept_0_30[[#This Row],[V_phase]]))</f>
        <v>-1.6839831876833505E-4</v>
      </c>
    </row>
    <row r="326" spans="1:11" x14ac:dyDescent="0.25">
      <c r="A326">
        <v>143</v>
      </c>
      <c r="B326">
        <v>-20.38</v>
      </c>
      <c r="C326">
        <v>178.58</v>
      </c>
      <c r="D326">
        <v>-20.36</v>
      </c>
      <c r="E326">
        <v>178.39</v>
      </c>
      <c r="F326">
        <f>_10sept_0_30[[#This Row],[H_mag]]-40</f>
        <v>-60.379999999999995</v>
      </c>
      <c r="G326">
        <f>_10sept_0_30[[#This Row],[V_mag]]-40</f>
        <v>-60.36</v>
      </c>
      <c r="H326">
        <f>10^(_10sept_0_30[[#This Row],[H_mag_adj]]/20)*COS(RADIANS(_10sept_0_30[[#This Row],[H_phase]]))</f>
        <v>-9.5690011741385837E-4</v>
      </c>
      <c r="I326">
        <f>10^(_10sept_0_30[[#This Row],[H_mag_adj]]/20)*SIN(RADIANS(_10sept_0_30[[#This Row],[H_phase]]))</f>
        <v>2.3720358668114418E-5</v>
      </c>
      <c r="J326">
        <f>10^(_10sept_0_30[[#This Row],[V_mag_adj]]/20)*COS(RADIANS(_10sept_0_30[[#This Row],[V_phase]]))</f>
        <v>-9.590218856380424E-4</v>
      </c>
      <c r="K326">
        <f>10^(_10sept_0_30[[#This Row],[V_mag_adj]]/20)*SIN(RADIANS(_10sept_0_30[[#This Row],[V_phase]]))</f>
        <v>2.6955419129087267E-5</v>
      </c>
    </row>
    <row r="327" spans="1:11" x14ac:dyDescent="0.25">
      <c r="A327">
        <v>144</v>
      </c>
      <c r="B327">
        <v>-20.41</v>
      </c>
      <c r="C327">
        <v>168.63</v>
      </c>
      <c r="D327">
        <v>-20.39</v>
      </c>
      <c r="E327">
        <v>167.76</v>
      </c>
      <c r="F327">
        <f>_10sept_0_30[[#This Row],[H_mag]]-40</f>
        <v>-60.41</v>
      </c>
      <c r="G327">
        <f>_10sept_0_30[[#This Row],[V_mag]]-40</f>
        <v>-60.39</v>
      </c>
      <c r="H327">
        <f>10^(_10sept_0_30[[#This Row],[H_mag_adj]]/20)*COS(RADIANS(_10sept_0_30[[#This Row],[H_phase]]))</f>
        <v>-9.3517313303710561E-4</v>
      </c>
      <c r="I327">
        <f>10^(_10sept_0_30[[#This Row],[H_mag_adj]]/20)*SIN(RADIANS(_10sept_0_30[[#This Row],[H_phase]]))</f>
        <v>1.8805447050739292E-4</v>
      </c>
      <c r="J327">
        <f>10^(_10sept_0_30[[#This Row],[V_mag_adj]]/20)*COS(RADIANS(_10sept_0_30[[#This Row],[V_phase]]))</f>
        <v>-9.3435891401927014E-4</v>
      </c>
      <c r="K327">
        <f>10^(_10sept_0_30[[#This Row],[V_mag_adj]]/20)*SIN(RADIANS(_10sept_0_30[[#This Row],[V_phase]]))</f>
        <v>2.0269844908873919E-4</v>
      </c>
    </row>
    <row r="328" spans="1:11" x14ac:dyDescent="0.25">
      <c r="A328">
        <v>145</v>
      </c>
      <c r="B328">
        <v>-20.51</v>
      </c>
      <c r="C328">
        <v>158.85</v>
      </c>
      <c r="D328">
        <v>-20.52</v>
      </c>
      <c r="E328">
        <v>158.47999999999999</v>
      </c>
      <c r="F328">
        <f>_10sept_0_30[[#This Row],[H_mag]]-40</f>
        <v>-60.510000000000005</v>
      </c>
      <c r="G328">
        <f>_10sept_0_30[[#This Row],[V_mag]]-40</f>
        <v>-60.519999999999996</v>
      </c>
      <c r="H328">
        <f>10^(_10sept_0_30[[#This Row],[H_mag_adj]]/20)*COS(RADIANS(_10sept_0_30[[#This Row],[H_phase]]))</f>
        <v>-8.7945492048069872E-4</v>
      </c>
      <c r="I328">
        <f>10^(_10sept_0_30[[#This Row],[H_mag_adj]]/20)*SIN(RADIANS(_10sept_0_30[[#This Row],[H_phase]]))</f>
        <v>3.402354489177092E-4</v>
      </c>
      <c r="J328">
        <f>10^(_10sept_0_30[[#This Row],[V_mag_adj]]/20)*COS(RADIANS(_10sept_0_30[[#This Row],[V_phase]]))</f>
        <v>-8.7623007549596059E-4</v>
      </c>
      <c r="K328">
        <f>10^(_10sept_0_30[[#This Row],[V_mag_adj]]/20)*SIN(RADIANS(_10sept_0_30[[#This Row],[V_phase]]))</f>
        <v>3.4550957560435848E-4</v>
      </c>
    </row>
    <row r="329" spans="1:11" x14ac:dyDescent="0.25">
      <c r="A329">
        <v>146</v>
      </c>
      <c r="B329">
        <v>-20.94</v>
      </c>
      <c r="C329">
        <v>149.62</v>
      </c>
      <c r="D329">
        <v>-20.85</v>
      </c>
      <c r="E329">
        <v>149.80000000000001</v>
      </c>
      <c r="F329">
        <f>_10sept_0_30[[#This Row],[H_mag]]-40</f>
        <v>-60.94</v>
      </c>
      <c r="G329">
        <f>_10sept_0_30[[#This Row],[V_mag]]-40</f>
        <v>-60.85</v>
      </c>
      <c r="H329">
        <f>10^(_10sept_0_30[[#This Row],[H_mag_adj]]/20)*COS(RADIANS(_10sept_0_30[[#This Row],[H_phase]]))</f>
        <v>-7.7420307625651575E-4</v>
      </c>
      <c r="I329">
        <f>10^(_10sept_0_30[[#This Row],[H_mag_adj]]/20)*SIN(RADIANS(_10sept_0_30[[#This Row],[H_phase]]))</f>
        <v>4.5385905071289979E-4</v>
      </c>
      <c r="J329">
        <f>10^(_10sept_0_30[[#This Row],[V_mag_adj]]/20)*COS(RADIANS(_10sept_0_30[[#This Row],[V_phase]]))</f>
        <v>-7.8370361720713389E-4</v>
      </c>
      <c r="K329">
        <f>10^(_10sept_0_30[[#This Row],[V_mag_adj]]/20)*SIN(RADIANS(_10sept_0_30[[#This Row],[V_phase]]))</f>
        <v>4.5612639731057545E-4</v>
      </c>
    </row>
    <row r="330" spans="1:11" x14ac:dyDescent="0.25">
      <c r="A330">
        <v>147</v>
      </c>
      <c r="B330">
        <v>-21.35</v>
      </c>
      <c r="C330">
        <v>140.88999999999999</v>
      </c>
      <c r="D330">
        <v>-21.45</v>
      </c>
      <c r="E330">
        <v>141.19</v>
      </c>
      <c r="F330">
        <f>_10sept_0_30[[#This Row],[H_mag]]-40</f>
        <v>-61.35</v>
      </c>
      <c r="G330">
        <f>_10sept_0_30[[#This Row],[V_mag]]-40</f>
        <v>-61.45</v>
      </c>
      <c r="H330">
        <f>10^(_10sept_0_30[[#This Row],[H_mag_adj]]/20)*COS(RADIANS(_10sept_0_30[[#This Row],[H_phase]]))</f>
        <v>-6.6424161625185454E-4</v>
      </c>
      <c r="I330">
        <f>10^(_10sept_0_30[[#This Row],[H_mag_adj]]/20)*SIN(RADIANS(_10sept_0_30[[#This Row],[H_phase]]))</f>
        <v>5.4000704474851827E-4</v>
      </c>
      <c r="J330">
        <f>10^(_10sept_0_30[[#This Row],[V_mag_adj]]/20)*COS(RADIANS(_10sept_0_30[[#This Row],[V_phase]]))</f>
        <v>-6.5942419603132955E-4</v>
      </c>
      <c r="K330">
        <f>10^(_10sept_0_30[[#This Row],[V_mag_adj]]/20)*SIN(RADIANS(_10sept_0_30[[#This Row],[V_phase]]))</f>
        <v>5.3038018430304852E-4</v>
      </c>
    </row>
    <row r="331" spans="1:11" x14ac:dyDescent="0.25">
      <c r="A331">
        <v>148</v>
      </c>
      <c r="B331">
        <v>-22.14</v>
      </c>
      <c r="C331">
        <v>132.69999999999999</v>
      </c>
      <c r="D331">
        <v>-22.15</v>
      </c>
      <c r="E331">
        <v>132.07</v>
      </c>
      <c r="F331">
        <f>_10sept_0_30[[#This Row],[H_mag]]-40</f>
        <v>-62.14</v>
      </c>
      <c r="G331">
        <f>_10sept_0_30[[#This Row],[V_mag]]-40</f>
        <v>-62.15</v>
      </c>
      <c r="H331">
        <f>10^(_10sept_0_30[[#This Row],[H_mag_adj]]/20)*COS(RADIANS(_10sept_0_30[[#This Row],[H_phase]]))</f>
        <v>-5.3006845391932571E-4</v>
      </c>
      <c r="I331">
        <f>10^(_10sept_0_30[[#This Row],[H_mag_adj]]/20)*SIN(RADIANS(_10sept_0_30[[#This Row],[H_phase]]))</f>
        <v>5.7442968156698373E-4</v>
      </c>
      <c r="J331">
        <f>10^(_10sept_0_30[[#This Row],[V_mag_adj]]/20)*COS(RADIANS(_10sept_0_30[[#This Row],[V_phase]]))</f>
        <v>-5.2311774555313206E-4</v>
      </c>
      <c r="K331">
        <f>10^(_10sept_0_30[[#This Row],[V_mag_adj]]/20)*SIN(RADIANS(_10sept_0_30[[#This Row],[V_phase]]))</f>
        <v>5.7955562418768498E-4</v>
      </c>
    </row>
    <row r="332" spans="1:11" x14ac:dyDescent="0.25">
      <c r="A332">
        <v>149</v>
      </c>
      <c r="B332">
        <v>-22.86</v>
      </c>
      <c r="C332">
        <v>124.63</v>
      </c>
      <c r="D332">
        <v>-23.08</v>
      </c>
      <c r="E332">
        <v>124.24</v>
      </c>
      <c r="F332">
        <f>_10sept_0_30[[#This Row],[H_mag]]-40</f>
        <v>-62.86</v>
      </c>
      <c r="G332">
        <f>_10sept_0_30[[#This Row],[V_mag]]-40</f>
        <v>-63.08</v>
      </c>
      <c r="H332">
        <f>10^(_10sept_0_30[[#This Row],[H_mag_adj]]/20)*COS(RADIANS(_10sept_0_30[[#This Row],[H_phase]]))</f>
        <v>-4.088446236425038E-4</v>
      </c>
      <c r="I332">
        <f>10^(_10sept_0_30[[#This Row],[H_mag_adj]]/20)*SIN(RADIANS(_10sept_0_30[[#This Row],[H_phase]]))</f>
        <v>5.9199062971400699E-4</v>
      </c>
      <c r="J332">
        <f>10^(_10sept_0_30[[#This Row],[V_mag_adj]]/20)*COS(RADIANS(_10sept_0_30[[#This Row],[V_phase]]))</f>
        <v>-3.9468129555568688E-4</v>
      </c>
      <c r="K332">
        <f>10^(_10sept_0_30[[#This Row],[V_mag_adj]]/20)*SIN(RADIANS(_10sept_0_30[[#This Row],[V_phase]]))</f>
        <v>5.7988465285773458E-4</v>
      </c>
    </row>
    <row r="333" spans="1:11" x14ac:dyDescent="0.25">
      <c r="A333">
        <v>150</v>
      </c>
      <c r="B333">
        <v>-24.03</v>
      </c>
      <c r="C333">
        <v>114.13</v>
      </c>
      <c r="D333">
        <v>-24.2</v>
      </c>
      <c r="E333">
        <v>114.17</v>
      </c>
      <c r="F333">
        <f>_10sept_0_30[[#This Row],[H_mag]]-40</f>
        <v>-64.03</v>
      </c>
      <c r="G333">
        <f>_10sept_0_30[[#This Row],[V_mag]]-40</f>
        <v>-64.2</v>
      </c>
      <c r="H333">
        <f>10^(_10sept_0_30[[#This Row],[H_mag_adj]]/20)*COS(RADIANS(_10sept_0_30[[#This Row],[H_phase]]))</f>
        <v>-2.5705128061953407E-4</v>
      </c>
      <c r="I333">
        <f>10^(_10sept_0_30[[#This Row],[H_mag_adj]]/20)*SIN(RADIANS(_10sept_0_30[[#This Row],[H_phase]]))</f>
        <v>5.7383905339387995E-4</v>
      </c>
      <c r="J333">
        <f>10^(_10sept_0_30[[#This Row],[V_mag_adj]]/20)*COS(RADIANS(_10sept_0_30[[#This Row],[V_phase]]))</f>
        <v>-2.52461982671569E-4</v>
      </c>
      <c r="K333">
        <f>10^(_10sept_0_30[[#This Row],[V_mag_adj]]/20)*SIN(RADIANS(_10sept_0_30[[#This Row],[V_phase]]))</f>
        <v>5.6254097062000835E-4</v>
      </c>
    </row>
    <row r="334" spans="1:11" x14ac:dyDescent="0.25">
      <c r="A334">
        <v>151</v>
      </c>
      <c r="B334">
        <v>-25.18</v>
      </c>
      <c r="C334">
        <v>104.59</v>
      </c>
      <c r="D334">
        <v>-25.37</v>
      </c>
      <c r="E334">
        <v>102.5</v>
      </c>
      <c r="F334">
        <f>_10sept_0_30[[#This Row],[H_mag]]-40</f>
        <v>-65.180000000000007</v>
      </c>
      <c r="G334">
        <f>_10sept_0_30[[#This Row],[V_mag]]-40</f>
        <v>-65.37</v>
      </c>
      <c r="H334">
        <f>10^(_10sept_0_30[[#This Row],[H_mag_adj]]/20)*COS(RADIANS(_10sept_0_30[[#This Row],[H_phase]]))</f>
        <v>-1.3874871060473218E-4</v>
      </c>
      <c r="I334">
        <f>10^(_10sept_0_30[[#This Row],[H_mag_adj]]/20)*SIN(RADIANS(_10sept_0_30[[#This Row],[H_phase]]))</f>
        <v>5.3304588332051699E-4</v>
      </c>
      <c r="J334">
        <f>10^(_10sept_0_30[[#This Row],[V_mag_adj]]/20)*COS(RADIANS(_10sept_0_30[[#This Row],[V_phase]]))</f>
        <v>-1.1663711008775795E-4</v>
      </c>
      <c r="K334">
        <f>10^(_10sept_0_30[[#This Row],[V_mag_adj]]/20)*SIN(RADIANS(_10sept_0_30[[#This Row],[V_phase]]))</f>
        <v>5.2611600431541746E-4</v>
      </c>
    </row>
    <row r="335" spans="1:11" x14ac:dyDescent="0.25">
      <c r="A335">
        <v>152</v>
      </c>
      <c r="B335">
        <v>-26.49</v>
      </c>
      <c r="C335">
        <v>90.14</v>
      </c>
      <c r="D335">
        <v>-26.5</v>
      </c>
      <c r="E335">
        <v>89.98</v>
      </c>
      <c r="F335">
        <f>_10sept_0_30[[#This Row],[H_mag]]-40</f>
        <v>-66.489999999999995</v>
      </c>
      <c r="G335">
        <f>_10sept_0_30[[#This Row],[V_mag]]-40</f>
        <v>-66.5</v>
      </c>
      <c r="H335">
        <f>10^(_10sept_0_30[[#This Row],[H_mag_adj]]/20)*COS(RADIANS(_10sept_0_30[[#This Row],[H_phase]]))</f>
        <v>-1.1574572807389475E-6</v>
      </c>
      <c r="I335">
        <f>10^(_10sept_0_30[[#This Row],[H_mag_adj]]/20)*SIN(RADIANS(_10sept_0_30[[#This Row],[H_phase]]))</f>
        <v>4.736948940730943E-4</v>
      </c>
      <c r="J335">
        <f>10^(_10sept_0_30[[#This Row],[V_mag_adj]]/20)*COS(RADIANS(_10sept_0_30[[#This Row],[V_phase]]))</f>
        <v>1.6516094322264164E-7</v>
      </c>
      <c r="K335">
        <f>10^(_10sept_0_30[[#This Row],[V_mag_adj]]/20)*SIN(RADIANS(_10sept_0_30[[#This Row],[V_phase]]))</f>
        <v>4.7315123013545707E-4</v>
      </c>
    </row>
    <row r="336" spans="1:11" x14ac:dyDescent="0.25">
      <c r="A336">
        <v>153</v>
      </c>
      <c r="B336">
        <v>-27.6</v>
      </c>
      <c r="C336">
        <v>75.92</v>
      </c>
      <c r="D336">
        <v>-27.54</v>
      </c>
      <c r="E336">
        <v>74.78</v>
      </c>
      <c r="F336">
        <f>_10sept_0_30[[#This Row],[H_mag]]-40</f>
        <v>-67.599999999999994</v>
      </c>
      <c r="G336">
        <f>_10sept_0_30[[#This Row],[V_mag]]-40</f>
        <v>-67.539999999999992</v>
      </c>
      <c r="H336">
        <f>10^(_10sept_0_30[[#This Row],[H_mag_adj]]/20)*COS(RADIANS(_10sept_0_30[[#This Row],[H_phase]]))</f>
        <v>1.0141450278690815E-4</v>
      </c>
      <c r="I336">
        <f>10^(_10sept_0_30[[#This Row],[H_mag_adj]]/20)*SIN(RADIANS(_10sept_0_30[[#This Row],[H_phase]]))</f>
        <v>4.0434537402995172E-4</v>
      </c>
      <c r="J336">
        <f>10^(_10sept_0_30[[#This Row],[V_mag_adj]]/20)*COS(RADIANS(_10sept_0_30[[#This Row],[V_phase]]))</f>
        <v>1.1019765415194652E-4</v>
      </c>
      <c r="K336">
        <f>10^(_10sept_0_30[[#This Row],[V_mag_adj]]/20)*SIN(RADIANS(_10sept_0_30[[#This Row],[V_phase]]))</f>
        <v>4.0503590169338179E-4</v>
      </c>
    </row>
    <row r="337" spans="1:11" x14ac:dyDescent="0.25">
      <c r="A337">
        <v>154</v>
      </c>
      <c r="B337">
        <v>-28.28</v>
      </c>
      <c r="C337">
        <v>60.59</v>
      </c>
      <c r="D337">
        <v>-28.21</v>
      </c>
      <c r="E337">
        <v>59.82</v>
      </c>
      <c r="F337">
        <f>_10sept_0_30[[#This Row],[H_mag]]-40</f>
        <v>-68.28</v>
      </c>
      <c r="G337">
        <f>_10sept_0_30[[#This Row],[V_mag]]-40</f>
        <v>-68.210000000000008</v>
      </c>
      <c r="H337">
        <f>10^(_10sept_0_30[[#This Row],[H_mag_adj]]/20)*COS(RADIANS(_10sept_0_30[[#This Row],[H_phase]]))</f>
        <v>1.8929138393550864E-4</v>
      </c>
      <c r="I337">
        <f>10^(_10sept_0_30[[#This Row],[H_mag_adj]]/20)*SIN(RADIANS(_10sept_0_30[[#This Row],[H_phase]]))</f>
        <v>3.3580103662210481E-4</v>
      </c>
      <c r="J337">
        <f>10^(_10sept_0_30[[#This Row],[V_mag_adj]]/20)*COS(RADIANS(_10sept_0_30[[#This Row],[V_phase]]))</f>
        <v>1.9535504525507305E-4</v>
      </c>
      <c r="K337">
        <f>10^(_10sept_0_30[[#This Row],[V_mag_adj]]/20)*SIN(RADIANS(_10sept_0_30[[#This Row],[V_phase]]))</f>
        <v>3.3592323782346867E-4</v>
      </c>
    </row>
    <row r="338" spans="1:11" x14ac:dyDescent="0.25">
      <c r="A338">
        <v>155</v>
      </c>
      <c r="B338">
        <v>-28.33</v>
      </c>
      <c r="C338">
        <v>44.87</v>
      </c>
      <c r="D338">
        <v>-28.2</v>
      </c>
      <c r="E338">
        <v>43.06</v>
      </c>
      <c r="F338">
        <f>_10sept_0_30[[#This Row],[H_mag]]-40</f>
        <v>-68.33</v>
      </c>
      <c r="G338">
        <f>_10sept_0_30[[#This Row],[V_mag]]-40</f>
        <v>-68.2</v>
      </c>
      <c r="H338">
        <f>10^(_10sept_0_30[[#This Row],[H_mag_adj]]/20)*COS(RADIANS(_10sept_0_30[[#This Row],[H_phase]]))</f>
        <v>2.7162400766228469E-4</v>
      </c>
      <c r="I338">
        <f>10^(_10sept_0_30[[#This Row],[H_mag_adj]]/20)*SIN(RADIANS(_10sept_0_30[[#This Row],[H_phase]]))</f>
        <v>2.7039420523721549E-4</v>
      </c>
      <c r="J338">
        <f>10^(_10sept_0_30[[#This Row],[V_mag_adj]]/20)*COS(RADIANS(_10sept_0_30[[#This Row],[V_phase]]))</f>
        <v>2.8425159993865514E-4</v>
      </c>
      <c r="K338">
        <f>10^(_10sept_0_30[[#This Row],[V_mag_adj]]/20)*SIN(RADIANS(_10sept_0_30[[#This Row],[V_phase]]))</f>
        <v>2.6562596404706979E-4</v>
      </c>
    </row>
    <row r="339" spans="1:11" x14ac:dyDescent="0.25">
      <c r="A339">
        <v>156</v>
      </c>
      <c r="B339">
        <v>-27.9</v>
      </c>
      <c r="C339">
        <v>30.58</v>
      </c>
      <c r="D339">
        <v>-28.06</v>
      </c>
      <c r="E339">
        <v>29.11</v>
      </c>
      <c r="F339">
        <f>_10sept_0_30[[#This Row],[H_mag]]-40</f>
        <v>-67.900000000000006</v>
      </c>
      <c r="G339">
        <f>_10sept_0_30[[#This Row],[V_mag]]-40</f>
        <v>-68.06</v>
      </c>
      <c r="H339">
        <f>10^(_10sept_0_30[[#This Row],[H_mag_adj]]/20)*COS(RADIANS(_10sept_0_30[[#This Row],[H_phase]]))</f>
        <v>3.4670701369153209E-4</v>
      </c>
      <c r="I339">
        <f>10^(_10sept_0_30[[#This Row],[H_mag_adj]]/20)*SIN(RADIANS(_10sept_0_30[[#This Row],[H_phase]]))</f>
        <v>2.0487863820562664E-4</v>
      </c>
      <c r="J339">
        <f>10^(_10sept_0_30[[#This Row],[V_mag_adj]]/20)*COS(RADIANS(_10sept_0_30[[#This Row],[V_phase]]))</f>
        <v>3.4542680594323291E-4</v>
      </c>
      <c r="K339">
        <f>10^(_10sept_0_30[[#This Row],[V_mag_adj]]/20)*SIN(RADIANS(_10sept_0_30[[#This Row],[V_phase]]))</f>
        <v>1.9234106685768194E-4</v>
      </c>
    </row>
    <row r="340" spans="1:11" x14ac:dyDescent="0.25">
      <c r="A340">
        <v>157</v>
      </c>
      <c r="B340">
        <v>-27.71</v>
      </c>
      <c r="C340">
        <v>18.63</v>
      </c>
      <c r="D340">
        <v>-27.66</v>
      </c>
      <c r="E340">
        <v>19.100000000000001</v>
      </c>
      <c r="F340">
        <f>_10sept_0_30[[#This Row],[H_mag]]-40</f>
        <v>-67.710000000000008</v>
      </c>
      <c r="G340">
        <f>_10sept_0_30[[#This Row],[V_mag]]-40</f>
        <v>-67.66</v>
      </c>
      <c r="H340">
        <f>10^(_10sept_0_30[[#This Row],[H_mag_adj]]/20)*COS(RADIANS(_10sept_0_30[[#This Row],[H_phase]]))</f>
        <v>3.9005480806336012E-4</v>
      </c>
      <c r="I340">
        <f>10^(_10sept_0_30[[#This Row],[H_mag_adj]]/20)*SIN(RADIANS(_10sept_0_30[[#This Row],[H_phase]]))</f>
        <v>1.3149534878233342E-4</v>
      </c>
      <c r="J340">
        <f>10^(_10sept_0_30[[#This Row],[V_mag_adj]]/20)*COS(RADIANS(_10sept_0_30[[#This Row],[V_phase]]))</f>
        <v>3.9120854235447544E-4</v>
      </c>
      <c r="K340">
        <f>10^(_10sept_0_30[[#This Row],[V_mag_adj]]/20)*SIN(RADIANS(_10sept_0_30[[#This Row],[V_phase]]))</f>
        <v>1.3546810377254429E-4</v>
      </c>
    </row>
    <row r="341" spans="1:11" x14ac:dyDescent="0.25">
      <c r="A341">
        <v>158</v>
      </c>
      <c r="B341">
        <v>-27.39</v>
      </c>
      <c r="C341">
        <v>8.18</v>
      </c>
      <c r="D341">
        <v>-27.29</v>
      </c>
      <c r="E341">
        <v>9.3699999999999992</v>
      </c>
      <c r="F341">
        <f>_10sept_0_30[[#This Row],[H_mag]]-40</f>
        <v>-67.39</v>
      </c>
      <c r="G341">
        <f>_10sept_0_30[[#This Row],[V_mag]]-40</f>
        <v>-67.289999999999992</v>
      </c>
      <c r="H341">
        <f>10^(_10sept_0_30[[#This Row],[H_mag_adj]]/20)*COS(RADIANS(_10sept_0_30[[#This Row],[H_phase]]))</f>
        <v>4.2272588175421732E-4</v>
      </c>
      <c r="I341">
        <f>10^(_10sept_0_30[[#This Row],[H_mag_adj]]/20)*SIN(RADIANS(_10sept_0_30[[#This Row],[H_phase]]))</f>
        <v>6.0765114392084874E-5</v>
      </c>
      <c r="J341">
        <f>10^(_10sept_0_30[[#This Row],[V_mag_adj]]/20)*COS(RADIANS(_10sept_0_30[[#This Row],[V_phase]]))</f>
        <v>4.2625201075477013E-4</v>
      </c>
      <c r="K341">
        <f>10^(_10sept_0_30[[#This Row],[V_mag_adj]]/20)*SIN(RADIANS(_10sept_0_30[[#This Row],[V_phase]]))</f>
        <v>7.0336280900986674E-5</v>
      </c>
    </row>
    <row r="342" spans="1:11" x14ac:dyDescent="0.25">
      <c r="A342">
        <v>159</v>
      </c>
      <c r="B342">
        <v>-27.19</v>
      </c>
      <c r="C342">
        <v>1.6</v>
      </c>
      <c r="D342">
        <v>-27.26</v>
      </c>
      <c r="E342">
        <v>2.2599999999999998</v>
      </c>
      <c r="F342">
        <f>_10sept_0_30[[#This Row],[H_mag]]-40</f>
        <v>-67.19</v>
      </c>
      <c r="G342">
        <f>_10sept_0_30[[#This Row],[V_mag]]-40</f>
        <v>-67.260000000000005</v>
      </c>
      <c r="H342">
        <f>10^(_10sept_0_30[[#This Row],[H_mag_adj]]/20)*COS(RADIANS(_10sept_0_30[[#This Row],[H_phase]]))</f>
        <v>4.3684829206055937E-4</v>
      </c>
      <c r="I342">
        <f>10^(_10sept_0_30[[#This Row],[H_mag_adj]]/20)*SIN(RADIANS(_10sept_0_30[[#This Row],[H_phase]]))</f>
        <v>1.2202277672460955E-5</v>
      </c>
      <c r="J342">
        <f>10^(_10sept_0_30[[#This Row],[V_mag_adj]]/20)*COS(RADIANS(_10sept_0_30[[#This Row],[V_phase]]))</f>
        <v>4.3317368014028987E-4</v>
      </c>
      <c r="K342">
        <f>10^(_10sept_0_30[[#This Row],[V_mag_adj]]/20)*SIN(RADIANS(_10sept_0_30[[#This Row],[V_phase]]))</f>
        <v>1.7095160544550986E-5</v>
      </c>
    </row>
    <row r="343" spans="1:11" x14ac:dyDescent="0.25">
      <c r="A343">
        <v>160</v>
      </c>
      <c r="B343">
        <v>-27.28</v>
      </c>
      <c r="C343">
        <v>-7.42</v>
      </c>
      <c r="D343">
        <v>-27.22</v>
      </c>
      <c r="E343">
        <v>-5.8</v>
      </c>
      <c r="F343">
        <f>_10sept_0_30[[#This Row],[H_mag]]-40</f>
        <v>-67.28</v>
      </c>
      <c r="G343">
        <f>_10sept_0_30[[#This Row],[V_mag]]-40</f>
        <v>-67.22</v>
      </c>
      <c r="H343">
        <f>10^(_10sept_0_30[[#This Row],[H_mag_adj]]/20)*COS(RADIANS(_10sept_0_30[[#This Row],[H_phase]]))</f>
        <v>4.2889202241957233E-4</v>
      </c>
      <c r="I343">
        <f>10^(_10sept_0_30[[#This Row],[H_mag_adj]]/20)*SIN(RADIANS(_10sept_0_30[[#This Row],[H_phase]]))</f>
        <v>-5.5855591854613218E-5</v>
      </c>
      <c r="J343">
        <f>10^(_10sept_0_30[[#This Row],[V_mag_adj]]/20)*COS(RADIANS(_10sept_0_30[[#This Row],[V_phase]]))</f>
        <v>4.3328236159565186E-4</v>
      </c>
      <c r="K343">
        <f>10^(_10sept_0_30[[#This Row],[V_mag_adj]]/20)*SIN(RADIANS(_10sept_0_30[[#This Row],[V_phase]]))</f>
        <v>-4.4011217333870582E-5</v>
      </c>
    </row>
    <row r="344" spans="1:11" x14ac:dyDescent="0.25">
      <c r="A344">
        <v>161</v>
      </c>
      <c r="B344">
        <v>-27.56</v>
      </c>
      <c r="C344">
        <v>-12.33</v>
      </c>
      <c r="D344">
        <v>-27.57</v>
      </c>
      <c r="E344">
        <v>-12.64</v>
      </c>
      <c r="F344">
        <f>_10sept_0_30[[#This Row],[H_mag]]-40</f>
        <v>-67.56</v>
      </c>
      <c r="G344">
        <f>_10sept_0_30[[#This Row],[V_mag]]-40</f>
        <v>-67.569999999999993</v>
      </c>
      <c r="H344">
        <f>10^(_10sept_0_30[[#This Row],[H_mag_adj]]/20)*COS(RADIANS(_10sept_0_30[[#This Row],[H_phase]]))</f>
        <v>4.0913363005294493E-4</v>
      </c>
      <c r="I344">
        <f>10^(_10sept_0_30[[#This Row],[H_mag_adj]]/20)*SIN(RADIANS(_10sept_0_30[[#This Row],[H_phase]]))</f>
        <v>-8.9429989063377437E-5</v>
      </c>
      <c r="J344">
        <f>10^(_10sept_0_30[[#This Row],[V_mag_adj]]/20)*COS(RADIANS(_10sept_0_30[[#This Row],[V_phase]]))</f>
        <v>4.0817358336851773E-4</v>
      </c>
      <c r="K344">
        <f>10^(_10sept_0_30[[#This Row],[V_mag_adj]]/20)*SIN(RADIANS(_10sept_0_30[[#This Row],[V_phase]]))</f>
        <v>-9.1536848878302746E-5</v>
      </c>
    </row>
    <row r="345" spans="1:11" x14ac:dyDescent="0.25">
      <c r="A345">
        <v>162</v>
      </c>
      <c r="B345">
        <v>-28.07</v>
      </c>
      <c r="C345">
        <v>-19.43</v>
      </c>
      <c r="D345">
        <v>-28.22</v>
      </c>
      <c r="E345">
        <v>-17.64</v>
      </c>
      <c r="F345">
        <f>_10sept_0_30[[#This Row],[H_mag]]-40</f>
        <v>-68.069999999999993</v>
      </c>
      <c r="G345">
        <f>_10sept_0_30[[#This Row],[V_mag]]-40</f>
        <v>-68.22</v>
      </c>
      <c r="H345">
        <f>10^(_10sept_0_30[[#This Row],[H_mag_adj]]/20)*COS(RADIANS(_10sept_0_30[[#This Row],[H_phase]]))</f>
        <v>3.7242092894580839E-4</v>
      </c>
      <c r="I345">
        <f>10^(_10sept_0_30[[#This Row],[H_mag_adj]]/20)*SIN(RADIANS(_10sept_0_30[[#This Row],[H_phase]]))</f>
        <v>-1.313693341911895E-4</v>
      </c>
      <c r="J345">
        <f>10^(_10sept_0_30[[#This Row],[V_mag_adj]]/20)*COS(RADIANS(_10sept_0_30[[#This Row],[V_phase]]))</f>
        <v>3.6989928019143508E-4</v>
      </c>
      <c r="K345">
        <f>10^(_10sept_0_30[[#This Row],[V_mag_adj]]/20)*SIN(RADIANS(_10sept_0_30[[#This Row],[V_phase]]))</f>
        <v>-1.1762325081603586E-4</v>
      </c>
    </row>
    <row r="346" spans="1:11" x14ac:dyDescent="0.25">
      <c r="A346">
        <v>163</v>
      </c>
      <c r="B346">
        <v>-28.96</v>
      </c>
      <c r="C346">
        <v>-24.98</v>
      </c>
      <c r="D346">
        <v>-28.87</v>
      </c>
      <c r="E346">
        <v>-26.9</v>
      </c>
      <c r="F346">
        <f>_10sept_0_30[[#This Row],[H_mag]]-40</f>
        <v>-68.960000000000008</v>
      </c>
      <c r="G346">
        <f>_10sept_0_30[[#This Row],[V_mag]]-40</f>
        <v>-68.87</v>
      </c>
      <c r="H346">
        <f>10^(_10sept_0_30[[#This Row],[H_mag_adj]]/20)*COS(RADIANS(_10sept_0_30[[#This Row],[H_phase]]))</f>
        <v>3.2310700248214361E-4</v>
      </c>
      <c r="I346">
        <f>10^(_10sept_0_30[[#This Row],[H_mag_adj]]/20)*SIN(RADIANS(_10sept_0_30[[#This Row],[H_phase]]))</f>
        <v>-1.5052998195661118E-4</v>
      </c>
      <c r="J346">
        <f>10^(_10sept_0_30[[#This Row],[V_mag_adj]]/20)*COS(RADIANS(_10sept_0_30[[#This Row],[V_phase]]))</f>
        <v>3.2119314285536648E-4</v>
      </c>
      <c r="K346">
        <f>10^(_10sept_0_30[[#This Row],[V_mag_adj]]/20)*SIN(RADIANS(_10sept_0_30[[#This Row],[V_phase]]))</f>
        <v>-1.6295058171447976E-4</v>
      </c>
    </row>
    <row r="347" spans="1:11" x14ac:dyDescent="0.25">
      <c r="A347">
        <v>164</v>
      </c>
      <c r="B347">
        <v>-30.03</v>
      </c>
      <c r="C347">
        <v>-34.39</v>
      </c>
      <c r="D347">
        <v>-30.28</v>
      </c>
      <c r="E347">
        <v>-33.46</v>
      </c>
      <c r="F347">
        <f>_10sept_0_30[[#This Row],[H_mag]]-40</f>
        <v>-70.03</v>
      </c>
      <c r="G347">
        <f>_10sept_0_30[[#This Row],[V_mag]]-40</f>
        <v>-70.28</v>
      </c>
      <c r="H347">
        <f>10^(_10sept_0_30[[#This Row],[H_mag_adj]]/20)*COS(RADIANS(_10sept_0_30[[#This Row],[H_phase]]))</f>
        <v>2.6005522419836514E-4</v>
      </c>
      <c r="I347">
        <f>10^(_10sept_0_30[[#This Row],[H_mag_adj]]/20)*SIN(RADIANS(_10sept_0_30[[#This Row],[H_phase]]))</f>
        <v>-1.7799686853771089E-4</v>
      </c>
      <c r="J347">
        <f>10^(_10sept_0_30[[#This Row],[V_mag_adj]]/20)*COS(RADIANS(_10sept_0_30[[#This Row],[V_phase]]))</f>
        <v>2.5545071228771715E-4</v>
      </c>
      <c r="K347">
        <f>10^(_10sept_0_30[[#This Row],[V_mag_adj]]/20)*SIN(RADIANS(_10sept_0_30[[#This Row],[V_phase]]))</f>
        <v>-1.6882278958803447E-4</v>
      </c>
    </row>
    <row r="348" spans="1:11" x14ac:dyDescent="0.25">
      <c r="A348">
        <v>165</v>
      </c>
      <c r="B348">
        <v>-31.36</v>
      </c>
      <c r="C348">
        <v>-43.34</v>
      </c>
      <c r="D348">
        <v>-31.44</v>
      </c>
      <c r="E348">
        <v>-42.42</v>
      </c>
      <c r="F348">
        <f>_10sept_0_30[[#This Row],[H_mag]]-40</f>
        <v>-71.36</v>
      </c>
      <c r="G348">
        <f>_10sept_0_30[[#This Row],[V_mag]]-40</f>
        <v>-71.44</v>
      </c>
      <c r="H348">
        <f>10^(_10sept_0_30[[#This Row],[H_mag_adj]]/20)*COS(RADIANS(_10sept_0_30[[#This Row],[H_phase]]))</f>
        <v>1.9665721234148691E-4</v>
      </c>
      <c r="I348">
        <f>10^(_10sept_0_30[[#This Row],[H_mag_adj]]/20)*SIN(RADIANS(_10sept_0_30[[#This Row],[H_phase]]))</f>
        <v>-1.8557976501336779E-4</v>
      </c>
      <c r="J348">
        <f>10^(_10sept_0_30[[#This Row],[V_mag_adj]]/20)*COS(RADIANS(_10sept_0_30[[#This Row],[V_phase]]))</f>
        <v>1.9778154256242013E-4</v>
      </c>
      <c r="K348">
        <f>10^(_10sept_0_30[[#This Row],[V_mag_adj]]/20)*SIN(RADIANS(_10sept_0_30[[#This Row],[V_phase]]))</f>
        <v>-1.8072600960781932E-4</v>
      </c>
    </row>
    <row r="349" spans="1:11" x14ac:dyDescent="0.25">
      <c r="A349">
        <v>166</v>
      </c>
      <c r="B349">
        <v>-32.93</v>
      </c>
      <c r="C349">
        <v>-58.64</v>
      </c>
      <c r="D349">
        <v>-33.22</v>
      </c>
      <c r="E349">
        <v>-56.67</v>
      </c>
      <c r="F349">
        <f>_10sept_0_30[[#This Row],[H_mag]]-40</f>
        <v>-72.930000000000007</v>
      </c>
      <c r="G349">
        <f>_10sept_0_30[[#This Row],[V_mag]]-40</f>
        <v>-73.22</v>
      </c>
      <c r="H349">
        <f>10^(_10sept_0_30[[#This Row],[H_mag_adj]]/20)*COS(RADIANS(_10sept_0_30[[#This Row],[H_phase]]))</f>
        <v>1.1744881767399835E-4</v>
      </c>
      <c r="I349">
        <f>10^(_10sept_0_30[[#This Row],[H_mag_adj]]/20)*SIN(RADIANS(_10sept_0_30[[#This Row],[H_phase]]))</f>
        <v>-1.9271445802715285E-4</v>
      </c>
      <c r="J349">
        <f>10^(_10sept_0_30[[#This Row],[V_mag_adj]]/20)*COS(RADIANS(_10sept_0_30[[#This Row],[V_phase]]))</f>
        <v>1.1993235859106029E-4</v>
      </c>
      <c r="K349">
        <f>10^(_10sept_0_30[[#This Row],[V_mag_adj]]/20)*SIN(RADIANS(_10sept_0_30[[#This Row],[V_phase]]))</f>
        <v>-1.8237140138554285E-4</v>
      </c>
    </row>
    <row r="350" spans="1:11" x14ac:dyDescent="0.25">
      <c r="A350">
        <v>167</v>
      </c>
      <c r="B350">
        <v>-34.39</v>
      </c>
      <c r="C350">
        <v>-77.540000000000006</v>
      </c>
      <c r="D350">
        <v>-34.75</v>
      </c>
      <c r="E350">
        <v>-72.959999999999994</v>
      </c>
      <c r="F350">
        <f>_10sept_0_30[[#This Row],[H_mag]]-40</f>
        <v>-74.39</v>
      </c>
      <c r="G350">
        <f>_10sept_0_30[[#This Row],[V_mag]]-40</f>
        <v>-74.75</v>
      </c>
      <c r="H350">
        <f>10^(_10sept_0_30[[#This Row],[H_mag_adj]]/20)*COS(RADIANS(_10sept_0_30[[#This Row],[H_phase]]))</f>
        <v>4.1159194183603703E-5</v>
      </c>
      <c r="I350">
        <f>10^(_10sept_0_30[[#This Row],[H_mag_adj]]/20)*SIN(RADIANS(_10sept_0_30[[#This Row],[H_phase]]))</f>
        <v>-1.862724465584672E-4</v>
      </c>
      <c r="J350">
        <f>10^(_10sept_0_30[[#This Row],[V_mag_adj]]/20)*COS(RADIANS(_10sept_0_30[[#This Row],[V_phase]]))</f>
        <v>5.3632224319654625E-5</v>
      </c>
      <c r="K350">
        <f>10^(_10sept_0_30[[#This Row],[V_mag_adj]]/20)*SIN(RADIANS(_10sept_0_30[[#This Row],[V_phase]]))</f>
        <v>-1.7498608067588985E-4</v>
      </c>
    </row>
    <row r="351" spans="1:11" x14ac:dyDescent="0.25">
      <c r="A351">
        <v>168</v>
      </c>
      <c r="B351">
        <v>-35.89</v>
      </c>
      <c r="C351">
        <v>-100.94</v>
      </c>
      <c r="D351">
        <v>-36.69</v>
      </c>
      <c r="E351">
        <v>-102.52</v>
      </c>
      <c r="F351">
        <f>_10sept_0_30[[#This Row],[H_mag]]-40</f>
        <v>-75.89</v>
      </c>
      <c r="G351">
        <f>_10sept_0_30[[#This Row],[V_mag]]-40</f>
        <v>-76.69</v>
      </c>
      <c r="H351">
        <f>10^(_10sept_0_30[[#This Row],[H_mag_adj]]/20)*COS(RADIANS(_10sept_0_30[[#This Row],[H_phase]]))</f>
        <v>-3.0461590686893446E-5</v>
      </c>
      <c r="I351">
        <f>10^(_10sept_0_30[[#This Row],[H_mag_adj]]/20)*SIN(RADIANS(_10sept_0_30[[#This Row],[H_phase]]))</f>
        <v>-1.5759220495586033E-4</v>
      </c>
      <c r="J351">
        <f>10^(_10sept_0_30[[#This Row],[V_mag_adj]]/20)*COS(RADIANS(_10sept_0_30[[#This Row],[V_phase]]))</f>
        <v>-3.1733647844296596E-5</v>
      </c>
      <c r="K351">
        <f>10^(_10sept_0_30[[#This Row],[V_mag_adj]]/20)*SIN(RADIANS(_10sept_0_30[[#This Row],[V_phase]]))</f>
        <v>-1.4290514898244482E-4</v>
      </c>
    </row>
    <row r="352" spans="1:11" x14ac:dyDescent="0.25">
      <c r="A352">
        <v>169</v>
      </c>
      <c r="B352">
        <v>-35.76</v>
      </c>
      <c r="C352">
        <v>-122.59</v>
      </c>
      <c r="D352">
        <v>-35.39</v>
      </c>
      <c r="E352">
        <v>-125.09</v>
      </c>
      <c r="F352">
        <f>_10sept_0_30[[#This Row],[H_mag]]-40</f>
        <v>-75.759999999999991</v>
      </c>
      <c r="G352">
        <f>_10sept_0_30[[#This Row],[V_mag]]-40</f>
        <v>-75.39</v>
      </c>
      <c r="H352">
        <f>10^(_10sept_0_30[[#This Row],[H_mag_adj]]/20)*COS(RADIANS(_10sept_0_30[[#This Row],[H_phase]]))</f>
        <v>-8.775775244931475E-5</v>
      </c>
      <c r="I352">
        <f>10^(_10sept_0_30[[#This Row],[H_mag_adj]]/20)*SIN(RADIANS(_10sept_0_30[[#This Row],[H_phase]]))</f>
        <v>-1.3727575352115245E-4</v>
      </c>
      <c r="J352">
        <f>10^(_10sept_0_30[[#This Row],[V_mag_adj]]/20)*COS(RADIANS(_10sept_0_30[[#This Row],[V_phase]]))</f>
        <v>-9.77381109519233E-5</v>
      </c>
      <c r="K352">
        <f>10^(_10sept_0_30[[#This Row],[V_mag_adj]]/20)*SIN(RADIANS(_10sept_0_30[[#This Row],[V_phase]]))</f>
        <v>-1.3911887180107605E-4</v>
      </c>
    </row>
    <row r="353" spans="1:11" x14ac:dyDescent="0.25">
      <c r="A353">
        <v>170</v>
      </c>
      <c r="B353">
        <v>-34.799999999999997</v>
      </c>
      <c r="C353">
        <v>-140.26</v>
      </c>
      <c r="D353">
        <v>-34.590000000000003</v>
      </c>
      <c r="E353">
        <v>-139.55000000000001</v>
      </c>
      <c r="F353">
        <f>_10sept_0_30[[#This Row],[H_mag]]-40</f>
        <v>-74.8</v>
      </c>
      <c r="G353">
        <f>_10sept_0_30[[#This Row],[V_mag]]-40</f>
        <v>-74.59</v>
      </c>
      <c r="H353">
        <f>10^(_10sept_0_30[[#This Row],[H_mag_adj]]/20)*COS(RADIANS(_10sept_0_30[[#This Row],[H_phase]]))</f>
        <v>-1.3992652050145513E-4</v>
      </c>
      <c r="I353">
        <f>10^(_10sept_0_30[[#This Row],[H_mag_adj]]/20)*SIN(RADIANS(_10sept_0_30[[#This Row],[H_phase]]))</f>
        <v>-1.163343500803395E-4</v>
      </c>
      <c r="J353">
        <f>10^(_10sept_0_30[[#This Row],[V_mag_adj]]/20)*COS(RADIANS(_10sept_0_30[[#This Row],[V_phase]]))</f>
        <v>-1.4186292839182908E-4</v>
      </c>
      <c r="K353">
        <f>10^(_10sept_0_30[[#This Row],[V_mag_adj]]/20)*SIN(RADIANS(_10sept_0_30[[#This Row],[V_phase]]))</f>
        <v>-1.2094844229015625E-4</v>
      </c>
    </row>
    <row r="354" spans="1:11" x14ac:dyDescent="0.25">
      <c r="A354">
        <v>171</v>
      </c>
      <c r="B354">
        <v>-33.450000000000003</v>
      </c>
      <c r="C354">
        <v>-152.94</v>
      </c>
      <c r="D354">
        <v>-33.89</v>
      </c>
      <c r="E354">
        <v>-151.56</v>
      </c>
      <c r="F354">
        <f>_10sept_0_30[[#This Row],[H_mag]]-40</f>
        <v>-73.45</v>
      </c>
      <c r="G354">
        <f>_10sept_0_30[[#This Row],[V_mag]]-40</f>
        <v>-73.89</v>
      </c>
      <c r="H354">
        <f>10^(_10sept_0_30[[#This Row],[H_mag_adj]]/20)*COS(RADIANS(_10sept_0_30[[#This Row],[H_phase]]))</f>
        <v>-1.8929923367745814E-4</v>
      </c>
      <c r="I354">
        <f>10^(_10sept_0_30[[#This Row],[H_mag_adj]]/20)*SIN(RADIANS(_10sept_0_30[[#This Row],[H_phase]]))</f>
        <v>-9.6702608892517105E-5</v>
      </c>
      <c r="J354">
        <f>10^(_10sept_0_30[[#This Row],[V_mag_adj]]/20)*COS(RADIANS(_10sept_0_30[[#This Row],[V_phase]]))</f>
        <v>-1.7768269340131005E-4</v>
      </c>
      <c r="K354">
        <f>10^(_10sept_0_30[[#This Row],[V_mag_adj]]/20)*SIN(RADIANS(_10sept_0_30[[#This Row],[V_phase]]))</f>
        <v>-9.6233045773918657E-5</v>
      </c>
    </row>
    <row r="355" spans="1:11" x14ac:dyDescent="0.25">
      <c r="A355">
        <v>172</v>
      </c>
      <c r="B355">
        <v>-33.1</v>
      </c>
      <c r="C355">
        <v>-161.69</v>
      </c>
      <c r="D355">
        <v>-33.43</v>
      </c>
      <c r="E355">
        <v>-161.22999999999999</v>
      </c>
      <c r="F355">
        <f>_10sept_0_30[[#This Row],[H_mag]]-40</f>
        <v>-73.099999999999994</v>
      </c>
      <c r="G355">
        <f>_10sept_0_30[[#This Row],[V_mag]]-40</f>
        <v>-73.430000000000007</v>
      </c>
      <c r="H355">
        <f>10^(_10sept_0_30[[#This Row],[H_mag_adj]]/20)*COS(RADIANS(_10sept_0_30[[#This Row],[H_phase]]))</f>
        <v>-2.1010471876675024E-4</v>
      </c>
      <c r="I355">
        <f>10^(_10sept_0_30[[#This Row],[H_mag_adj]]/20)*SIN(RADIANS(_10sept_0_30[[#This Row],[H_phase]]))</f>
        <v>-6.9526175565677107E-5</v>
      </c>
      <c r="J355">
        <f>10^(_10sept_0_30[[#This Row],[V_mag_adj]]/20)*COS(RADIANS(_10sept_0_30[[#This Row],[V_phase]]))</f>
        <v>-2.0172812193101401E-4</v>
      </c>
      <c r="K355">
        <f>10^(_10sept_0_30[[#This Row],[V_mag_adj]]/20)*SIN(RADIANS(_10sept_0_30[[#This Row],[V_phase]]))</f>
        <v>-6.8556009854761388E-5</v>
      </c>
    </row>
    <row r="356" spans="1:11" x14ac:dyDescent="0.25">
      <c r="A356">
        <v>173</v>
      </c>
      <c r="B356">
        <v>-33</v>
      </c>
      <c r="C356">
        <v>-169.89</v>
      </c>
      <c r="D356">
        <v>-33.020000000000003</v>
      </c>
      <c r="E356">
        <v>-169.98</v>
      </c>
      <c r="F356">
        <f>_10sept_0_30[[#This Row],[H_mag]]-40</f>
        <v>-73</v>
      </c>
      <c r="G356">
        <f>_10sept_0_30[[#This Row],[V_mag]]-40</f>
        <v>-73.02000000000001</v>
      </c>
      <c r="H356">
        <f>10^(_10sept_0_30[[#This Row],[H_mag_adj]]/20)*COS(RADIANS(_10sept_0_30[[#This Row],[H_phase]]))</f>
        <v>-2.2039595252904351E-4</v>
      </c>
      <c r="I356">
        <f>10^(_10sept_0_30[[#This Row],[H_mag_adj]]/20)*SIN(RADIANS(_10sept_0_30[[#This Row],[H_phase]]))</f>
        <v>-3.9298186619012909E-5</v>
      </c>
      <c r="J356">
        <f>10^(_10sept_0_30[[#This Row],[V_mag_adj]]/20)*COS(RADIANS(_10sept_0_30[[#This Row],[V_phase]]))</f>
        <v>-2.1995037207534035E-4</v>
      </c>
      <c r="K356">
        <f>10^(_10sept_0_30[[#This Row],[V_mag_adj]]/20)*SIN(RADIANS(_10sept_0_30[[#This Row],[V_phase]]))</f>
        <v>-3.8862354147944458E-5</v>
      </c>
    </row>
    <row r="357" spans="1:11" x14ac:dyDescent="0.25">
      <c r="A357">
        <v>174</v>
      </c>
      <c r="B357">
        <v>-33.11</v>
      </c>
      <c r="C357">
        <v>-176.01</v>
      </c>
      <c r="D357">
        <v>-32.9</v>
      </c>
      <c r="E357">
        <v>-176.66</v>
      </c>
      <c r="F357">
        <f>_10sept_0_30[[#This Row],[H_mag]]-40</f>
        <v>-73.11</v>
      </c>
      <c r="G357">
        <f>_10sept_0_30[[#This Row],[V_mag]]-40</f>
        <v>-72.900000000000006</v>
      </c>
      <c r="H357">
        <f>10^(_10sept_0_30[[#This Row],[H_mag_adj]]/20)*COS(RADIANS(_10sept_0_30[[#This Row],[H_phase]]))</f>
        <v>-2.2051903512481635E-4</v>
      </c>
      <c r="I357">
        <f>10^(_10sept_0_30[[#This Row],[H_mag_adj]]/20)*SIN(RADIANS(_10sept_0_30[[#This Row],[H_phase]]))</f>
        <v>-1.5381517542273991E-5</v>
      </c>
      <c r="J357">
        <f>10^(_10sept_0_30[[#This Row],[V_mag_adj]]/20)*COS(RADIANS(_10sept_0_30[[#This Row],[V_phase]]))</f>
        <v>-2.2607975511926401E-4</v>
      </c>
      <c r="K357">
        <f>10^(_10sept_0_30[[#This Row],[V_mag_adj]]/20)*SIN(RADIANS(_10sept_0_30[[#This Row],[V_phase]]))</f>
        <v>-1.3194041244055762E-5</v>
      </c>
    </row>
    <row r="358" spans="1:11" x14ac:dyDescent="0.25">
      <c r="A358">
        <v>175</v>
      </c>
      <c r="B358">
        <v>-33.700000000000003</v>
      </c>
      <c r="C358">
        <v>176.62</v>
      </c>
      <c r="D358">
        <v>-33.68</v>
      </c>
      <c r="E358">
        <v>175.67</v>
      </c>
      <c r="F358">
        <f>_10sept_0_30[[#This Row],[H_mag]]-40</f>
        <v>-73.7</v>
      </c>
      <c r="G358">
        <f>_10sept_0_30[[#This Row],[V_mag]]-40</f>
        <v>-73.680000000000007</v>
      </c>
      <c r="H358">
        <f>10^(_10sept_0_30[[#This Row],[H_mag_adj]]/20)*COS(RADIANS(_10sept_0_30[[#This Row],[H_phase]]))</f>
        <v>-2.0617873628722285E-4</v>
      </c>
      <c r="I358">
        <f>10^(_10sept_0_30[[#This Row],[H_mag_adj]]/20)*SIN(RADIANS(_10sept_0_30[[#This Row],[H_phase]]))</f>
        <v>1.217705149710139E-5</v>
      </c>
      <c r="J358">
        <f>10^(_10sept_0_30[[#This Row],[V_mag_adj]]/20)*COS(RADIANS(_10sept_0_30[[#This Row],[V_phase]]))</f>
        <v>-2.0642326231398763E-4</v>
      </c>
      <c r="K358">
        <f>10^(_10sept_0_30[[#This Row],[V_mag_adj]]/20)*SIN(RADIANS(_10sept_0_30[[#This Row],[V_phase]]))</f>
        <v>1.5629741373244092E-5</v>
      </c>
    </row>
    <row r="359" spans="1:11" x14ac:dyDescent="0.25">
      <c r="A359">
        <v>176</v>
      </c>
      <c r="B359">
        <v>-34</v>
      </c>
      <c r="C359">
        <v>165.65</v>
      </c>
      <c r="D359">
        <v>-33.979999999999997</v>
      </c>
      <c r="E359">
        <v>168.69</v>
      </c>
      <c r="F359">
        <f>_10sept_0_30[[#This Row],[H_mag]]-40</f>
        <v>-74</v>
      </c>
      <c r="G359">
        <f>_10sept_0_30[[#This Row],[V_mag]]-40</f>
        <v>-73.97999999999999</v>
      </c>
      <c r="H359">
        <f>10^(_10sept_0_30[[#This Row],[H_mag_adj]]/20)*COS(RADIANS(_10sept_0_30[[#This Row],[H_phase]]))</f>
        <v>-1.9330097619362673E-4</v>
      </c>
      <c r="I359">
        <f>10^(_10sept_0_30[[#This Row],[H_mag_adj]]/20)*SIN(RADIANS(_10sept_0_30[[#This Row],[H_phase]]))</f>
        <v>4.9451487924434815E-5</v>
      </c>
      <c r="J359">
        <f>10^(_10sept_0_30[[#This Row],[V_mag_adj]]/20)*COS(RADIANS(_10sept_0_30[[#This Row],[V_phase]]))</f>
        <v>-1.9610254411779403E-4</v>
      </c>
      <c r="K359">
        <f>10^(_10sept_0_30[[#This Row],[V_mag_adj]]/20)*SIN(RADIANS(_10sept_0_30[[#This Row],[V_phase]]))</f>
        <v>3.922074918507328E-5</v>
      </c>
    </row>
    <row r="360" spans="1:11" x14ac:dyDescent="0.25">
      <c r="A360">
        <v>177</v>
      </c>
      <c r="B360">
        <v>-35.340000000000003</v>
      </c>
      <c r="C360">
        <v>159.34</v>
      </c>
      <c r="D360">
        <v>-35.159999999999997</v>
      </c>
      <c r="E360">
        <v>156.63</v>
      </c>
      <c r="F360">
        <f>_10sept_0_30[[#This Row],[H_mag]]-40</f>
        <v>-75.34</v>
      </c>
      <c r="G360">
        <f>_10sept_0_30[[#This Row],[V_mag]]-40</f>
        <v>-75.16</v>
      </c>
      <c r="H360">
        <f>10^(_10sept_0_30[[#This Row],[H_mag_adj]]/20)*COS(RADIANS(_10sept_0_30[[#This Row],[H_phase]]))</f>
        <v>-1.6000452131648894E-4</v>
      </c>
      <c r="I360">
        <f>10^(_10sept_0_30[[#This Row],[H_mag_adj]]/20)*SIN(RADIANS(_10sept_0_30[[#This Row],[H_phase]]))</f>
        <v>6.0333050119437307E-5</v>
      </c>
      <c r="J360">
        <f>10^(_10sept_0_30[[#This Row],[V_mag_adj]]/20)*COS(RADIANS(_10sept_0_30[[#This Row],[V_phase]]))</f>
        <v>-1.6025991738106852E-4</v>
      </c>
      <c r="K360">
        <f>10^(_10sept_0_30[[#This Row],[V_mag_adj]]/20)*SIN(RADIANS(_10sept_0_30[[#This Row],[V_phase]]))</f>
        <v>6.9251056145685802E-5</v>
      </c>
    </row>
    <row r="361" spans="1:11" x14ac:dyDescent="0.25">
      <c r="A361">
        <v>178</v>
      </c>
      <c r="B361">
        <v>-37.159999999999997</v>
      </c>
      <c r="C361">
        <v>139.16999999999999</v>
      </c>
      <c r="D361">
        <v>-36.9</v>
      </c>
      <c r="E361">
        <v>142.15</v>
      </c>
      <c r="F361">
        <f>_10sept_0_30[[#This Row],[H_mag]]-40</f>
        <v>-77.16</v>
      </c>
      <c r="G361">
        <f>_10sept_0_30[[#This Row],[V_mag]]-40</f>
        <v>-76.900000000000006</v>
      </c>
      <c r="H361">
        <f>10^(_10sept_0_30[[#This Row],[H_mag_adj]]/20)*COS(RADIANS(_10sept_0_30[[#This Row],[H_phase]]))</f>
        <v>-1.0492927108859309E-4</v>
      </c>
      <c r="I361">
        <f>10^(_10sept_0_30[[#This Row],[H_mag_adj]]/20)*SIN(RADIANS(_10sept_0_30[[#This Row],[H_phase]]))</f>
        <v>9.0668436392815865E-5</v>
      </c>
      <c r="J361">
        <f>10^(_10sept_0_30[[#This Row],[V_mag_adj]]/20)*COS(RADIANS(_10sept_0_30[[#This Row],[V_phase]]))</f>
        <v>-1.1282830321425255E-4</v>
      </c>
      <c r="K361">
        <f>10^(_10sept_0_30[[#This Row],[V_mag_adj]]/20)*SIN(RADIANS(_10sept_0_30[[#This Row],[V_phase]]))</f>
        <v>8.7676413250588404E-5</v>
      </c>
    </row>
    <row r="362" spans="1:11" x14ac:dyDescent="0.25">
      <c r="A362">
        <v>179</v>
      </c>
      <c r="B362">
        <v>-37.57</v>
      </c>
      <c r="C362">
        <v>112.98</v>
      </c>
      <c r="D362">
        <v>-37.82</v>
      </c>
      <c r="E362">
        <v>113.01</v>
      </c>
      <c r="F362">
        <f>_10sept_0_30[[#This Row],[H_mag]]-40</f>
        <v>-77.569999999999993</v>
      </c>
      <c r="G362">
        <f>_10sept_0_30[[#This Row],[V_mag]]-40</f>
        <v>-77.819999999999993</v>
      </c>
      <c r="H362">
        <f>10^(_10sept_0_30[[#This Row],[H_mag_adj]]/20)*COS(RADIANS(_10sept_0_30[[#This Row],[H_phase]]))</f>
        <v>-5.1644098079022337E-5</v>
      </c>
      <c r="I362">
        <f>10^(_10sept_0_30[[#This Row],[H_mag_adj]]/20)*SIN(RADIANS(_10sept_0_30[[#This Row],[H_phase]]))</f>
        <v>1.2178404665575395E-4</v>
      </c>
      <c r="J362">
        <f>10^(_10sept_0_30[[#This Row],[V_mag_adj]]/20)*COS(RADIANS(_10sept_0_30[[#This Row],[V_phase]]))</f>
        <v>-5.0240799152637566E-5</v>
      </c>
      <c r="K362">
        <f>10^(_10sept_0_30[[#This Row],[V_mag_adj]]/20)*SIN(RADIANS(_10sept_0_30[[#This Row],[V_phase]]))</f>
        <v>1.1830249398383162E-4</v>
      </c>
    </row>
    <row r="363" spans="1:11" x14ac:dyDescent="0.25">
      <c r="A363">
        <v>180</v>
      </c>
      <c r="B363">
        <v>-35.99</v>
      </c>
      <c r="C363">
        <v>91.62</v>
      </c>
      <c r="D363">
        <v>-35.97</v>
      </c>
      <c r="E363">
        <v>87.38</v>
      </c>
      <c r="F363">
        <f>_10sept_0_30[[#This Row],[H_mag]]-40</f>
        <v>-75.990000000000009</v>
      </c>
      <c r="G363">
        <f>_10sept_0_30[[#This Row],[V_mag]]-40</f>
        <v>-75.97</v>
      </c>
      <c r="H363">
        <f>10^(_10sept_0_30[[#This Row],[H_mag_adj]]/20)*COS(RADIANS(_10sept_0_30[[#This Row],[H_phase]]))</f>
        <v>-4.4857443143876121E-6</v>
      </c>
      <c r="I363">
        <f>10^(_10sept_0_30[[#This Row],[H_mag_adj]]/20)*SIN(RADIANS(_10sept_0_30[[#This Row],[H_phase]]))</f>
        <v>1.5860847195384731E-4</v>
      </c>
      <c r="J363">
        <f>10^(_10sept_0_30[[#This Row],[V_mag_adj]]/20)*COS(RADIANS(_10sept_0_30[[#This Row],[V_phase]]))</f>
        <v>7.2698808928075047E-6</v>
      </c>
      <c r="K363">
        <f>10^(_10sept_0_30[[#This Row],[V_mag_adj]]/20)*SIN(RADIANS(_10sept_0_30[[#This Row],[V_phase]]))</f>
        <v>1.5887142221389548E-4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8CE6B-D200-42CE-81F7-D510BFCE49FB}">
  <dimension ref="A1:F363"/>
  <sheetViews>
    <sheetView topLeftCell="A337" workbookViewId="0">
      <selection activeCell="B3" sqref="B3:F363"/>
    </sheetView>
  </sheetViews>
  <sheetFormatPr defaultRowHeight="15" x14ac:dyDescent="0.25"/>
  <cols>
    <col min="1" max="6" width="10.7109375" bestFit="1" customWidth="1"/>
  </cols>
  <sheetData>
    <row r="1" spans="1:6" x14ac:dyDescent="0.25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 t="s">
        <v>28</v>
      </c>
      <c r="B2">
        <v>1</v>
      </c>
      <c r="C2">
        <v>-90</v>
      </c>
      <c r="D2">
        <v>90</v>
      </c>
      <c r="E2">
        <v>-42.94</v>
      </c>
      <c r="F2">
        <v>3476</v>
      </c>
    </row>
    <row r="3" spans="1:6" x14ac:dyDescent="0.25">
      <c r="A3" s="1" t="s">
        <v>28</v>
      </c>
      <c r="B3">
        <v>-180</v>
      </c>
      <c r="C3">
        <v>-26.23</v>
      </c>
      <c r="D3">
        <v>-71.66</v>
      </c>
      <c r="E3">
        <v>-26.39</v>
      </c>
      <c r="F3">
        <v>-72.45</v>
      </c>
    </row>
    <row r="4" spans="1:6" x14ac:dyDescent="0.25">
      <c r="A4" s="1" t="s">
        <v>28</v>
      </c>
      <c r="B4">
        <v>-179</v>
      </c>
      <c r="C4">
        <v>-26.6</v>
      </c>
      <c r="D4">
        <v>-84.41</v>
      </c>
      <c r="E4">
        <v>-26.56</v>
      </c>
      <c r="F4">
        <v>-85.52</v>
      </c>
    </row>
    <row r="5" spans="1:6" x14ac:dyDescent="0.25">
      <c r="A5" s="1" t="s">
        <v>28</v>
      </c>
      <c r="B5">
        <v>-178</v>
      </c>
      <c r="C5">
        <v>-26.25</v>
      </c>
      <c r="D5">
        <v>-96.39</v>
      </c>
      <c r="E5">
        <v>-26.33</v>
      </c>
      <c r="F5">
        <v>-99.08</v>
      </c>
    </row>
    <row r="6" spans="1:6" x14ac:dyDescent="0.25">
      <c r="A6" s="1" t="s">
        <v>28</v>
      </c>
      <c r="B6">
        <v>-177</v>
      </c>
      <c r="C6">
        <v>-25.66</v>
      </c>
      <c r="D6">
        <v>-104.95</v>
      </c>
      <c r="E6">
        <v>-25.61</v>
      </c>
      <c r="F6">
        <v>-105.25</v>
      </c>
    </row>
    <row r="7" spans="1:6" x14ac:dyDescent="0.25">
      <c r="A7" s="1" t="s">
        <v>28</v>
      </c>
      <c r="B7">
        <v>-176</v>
      </c>
      <c r="C7">
        <v>-24.64</v>
      </c>
      <c r="D7">
        <v>-113.13</v>
      </c>
      <c r="E7">
        <v>-24.81</v>
      </c>
      <c r="F7">
        <v>-114.52</v>
      </c>
    </row>
    <row r="8" spans="1:6" x14ac:dyDescent="0.25">
      <c r="A8" s="1" t="s">
        <v>28</v>
      </c>
      <c r="B8">
        <v>-175</v>
      </c>
      <c r="C8">
        <v>-23.78</v>
      </c>
      <c r="D8">
        <v>-119.18</v>
      </c>
      <c r="E8">
        <v>-23.8</v>
      </c>
      <c r="F8">
        <v>-120.19</v>
      </c>
    </row>
    <row r="9" spans="1:6" x14ac:dyDescent="0.25">
      <c r="A9" s="1" t="s">
        <v>28</v>
      </c>
      <c r="B9">
        <v>-174</v>
      </c>
      <c r="C9">
        <v>-22.85</v>
      </c>
      <c r="D9">
        <v>-121.92</v>
      </c>
      <c r="E9">
        <v>-22.99</v>
      </c>
      <c r="F9">
        <v>-122.66</v>
      </c>
    </row>
    <row r="10" spans="1:6" x14ac:dyDescent="0.25">
      <c r="A10" s="1" t="s">
        <v>28</v>
      </c>
      <c r="B10">
        <v>-173</v>
      </c>
      <c r="C10">
        <v>-22.13</v>
      </c>
      <c r="D10">
        <v>-123.51</v>
      </c>
      <c r="E10">
        <v>-22.19</v>
      </c>
      <c r="F10">
        <v>-125.09</v>
      </c>
    </row>
    <row r="11" spans="1:6" x14ac:dyDescent="0.25">
      <c r="A11" s="1" t="s">
        <v>28</v>
      </c>
      <c r="B11">
        <v>-172</v>
      </c>
      <c r="C11">
        <v>-21.51</v>
      </c>
      <c r="D11">
        <v>-124.87</v>
      </c>
      <c r="E11">
        <v>-21.58</v>
      </c>
      <c r="F11">
        <v>-125.15</v>
      </c>
    </row>
    <row r="12" spans="1:6" x14ac:dyDescent="0.25">
      <c r="A12" s="1" t="s">
        <v>28</v>
      </c>
      <c r="B12">
        <v>-171</v>
      </c>
      <c r="C12">
        <v>-21.11</v>
      </c>
      <c r="D12">
        <v>-125.84</v>
      </c>
      <c r="E12">
        <v>-21.15</v>
      </c>
      <c r="F12">
        <v>-126.7</v>
      </c>
    </row>
    <row r="13" spans="1:6" x14ac:dyDescent="0.25">
      <c r="A13" s="1" t="s">
        <v>28</v>
      </c>
      <c r="B13">
        <v>-170</v>
      </c>
      <c r="C13">
        <v>-20.75</v>
      </c>
      <c r="D13">
        <v>-125.83</v>
      </c>
      <c r="E13">
        <v>-20.96</v>
      </c>
      <c r="F13">
        <v>-126.05</v>
      </c>
    </row>
    <row r="14" spans="1:6" x14ac:dyDescent="0.25">
      <c r="A14" s="1" t="s">
        <v>28</v>
      </c>
      <c r="B14">
        <v>-169</v>
      </c>
      <c r="C14">
        <v>-20.84</v>
      </c>
      <c r="D14">
        <v>-126.06</v>
      </c>
      <c r="E14">
        <v>-20.89</v>
      </c>
      <c r="F14">
        <v>-126.19</v>
      </c>
    </row>
    <row r="15" spans="1:6" x14ac:dyDescent="0.25">
      <c r="A15" s="1" t="s">
        <v>28</v>
      </c>
      <c r="B15">
        <v>-168</v>
      </c>
      <c r="C15">
        <v>-21.08</v>
      </c>
      <c r="D15">
        <v>-126.41</v>
      </c>
      <c r="E15">
        <v>-21.18</v>
      </c>
      <c r="F15">
        <v>-126.55</v>
      </c>
    </row>
    <row r="16" spans="1:6" x14ac:dyDescent="0.25">
      <c r="A16" s="1" t="s">
        <v>28</v>
      </c>
      <c r="B16">
        <v>-167</v>
      </c>
      <c r="C16">
        <v>-21.84</v>
      </c>
      <c r="D16">
        <v>-129.58000000000001</v>
      </c>
      <c r="E16">
        <v>-21.92</v>
      </c>
      <c r="F16">
        <v>-128.6</v>
      </c>
    </row>
    <row r="17" spans="1:6" x14ac:dyDescent="0.25">
      <c r="A17" s="1" t="s">
        <v>28</v>
      </c>
      <c r="B17">
        <v>-166</v>
      </c>
      <c r="C17">
        <v>-22.89</v>
      </c>
      <c r="D17">
        <v>-134.1</v>
      </c>
      <c r="E17">
        <v>-22.92</v>
      </c>
      <c r="F17">
        <v>-134.28</v>
      </c>
    </row>
    <row r="18" spans="1:6" x14ac:dyDescent="0.25">
      <c r="A18" s="1" t="s">
        <v>28</v>
      </c>
      <c r="B18">
        <v>-165</v>
      </c>
      <c r="C18">
        <v>-23.91</v>
      </c>
      <c r="D18">
        <v>-142.34</v>
      </c>
      <c r="E18">
        <v>-24.23</v>
      </c>
      <c r="F18">
        <v>-141.30000000000001</v>
      </c>
    </row>
    <row r="19" spans="1:6" x14ac:dyDescent="0.25">
      <c r="A19" s="1" t="s">
        <v>28</v>
      </c>
      <c r="B19">
        <v>-164</v>
      </c>
      <c r="C19">
        <v>-24.96</v>
      </c>
      <c r="D19">
        <v>-159.36000000000001</v>
      </c>
      <c r="E19">
        <v>-24.95</v>
      </c>
      <c r="F19">
        <v>-156.29</v>
      </c>
    </row>
    <row r="20" spans="1:6" x14ac:dyDescent="0.25">
      <c r="A20" s="1" t="s">
        <v>28</v>
      </c>
      <c r="B20">
        <v>-163</v>
      </c>
      <c r="C20">
        <v>-24.58</v>
      </c>
      <c r="D20">
        <v>-177.42</v>
      </c>
      <c r="E20">
        <v>-24.83</v>
      </c>
      <c r="F20">
        <v>-176.35</v>
      </c>
    </row>
    <row r="21" spans="1:6" x14ac:dyDescent="0.25">
      <c r="A21" s="1" t="s">
        <v>28</v>
      </c>
      <c r="B21">
        <v>-162</v>
      </c>
      <c r="C21">
        <v>-23.44</v>
      </c>
      <c r="D21">
        <v>166.63</v>
      </c>
      <c r="E21">
        <v>-23.43</v>
      </c>
      <c r="F21">
        <v>166.61</v>
      </c>
    </row>
    <row r="22" spans="1:6" x14ac:dyDescent="0.25">
      <c r="A22" s="1" t="s">
        <v>28</v>
      </c>
      <c r="B22">
        <v>-161</v>
      </c>
      <c r="C22">
        <v>-21.67</v>
      </c>
      <c r="D22">
        <v>158.57</v>
      </c>
      <c r="E22">
        <v>-21.76</v>
      </c>
      <c r="F22">
        <v>159.1</v>
      </c>
    </row>
    <row r="23" spans="1:6" x14ac:dyDescent="0.25">
      <c r="A23" s="1" t="s">
        <v>28</v>
      </c>
      <c r="B23">
        <v>-160</v>
      </c>
      <c r="C23">
        <v>-20.12</v>
      </c>
      <c r="D23">
        <v>154.93</v>
      </c>
      <c r="E23">
        <v>-20.09</v>
      </c>
      <c r="F23">
        <v>155.32</v>
      </c>
    </row>
    <row r="24" spans="1:6" x14ac:dyDescent="0.25">
      <c r="A24" s="1" t="s">
        <v>28</v>
      </c>
      <c r="B24">
        <v>-159</v>
      </c>
      <c r="C24">
        <v>-18.850000000000001</v>
      </c>
      <c r="D24">
        <v>153.77000000000001</v>
      </c>
      <c r="E24">
        <v>-18.89</v>
      </c>
      <c r="F24">
        <v>153.94999999999999</v>
      </c>
    </row>
    <row r="25" spans="1:6" x14ac:dyDescent="0.25">
      <c r="A25" s="1" t="s">
        <v>28</v>
      </c>
      <c r="B25">
        <v>-158</v>
      </c>
      <c r="C25">
        <v>-18.13</v>
      </c>
      <c r="D25">
        <v>154.09</v>
      </c>
      <c r="E25">
        <v>-18.100000000000001</v>
      </c>
      <c r="F25">
        <v>154.43</v>
      </c>
    </row>
    <row r="26" spans="1:6" x14ac:dyDescent="0.25">
      <c r="A26" s="1" t="s">
        <v>28</v>
      </c>
      <c r="B26">
        <v>-157</v>
      </c>
      <c r="C26">
        <v>-17.7</v>
      </c>
      <c r="D26">
        <v>157.47</v>
      </c>
      <c r="E26">
        <v>-17.670000000000002</v>
      </c>
      <c r="F26">
        <v>156.75</v>
      </c>
    </row>
    <row r="27" spans="1:6" x14ac:dyDescent="0.25">
      <c r="A27" s="1" t="s">
        <v>28</v>
      </c>
      <c r="B27">
        <v>-156</v>
      </c>
      <c r="C27">
        <v>-17.61</v>
      </c>
      <c r="D27">
        <v>160.06</v>
      </c>
      <c r="E27">
        <v>-17.559999999999999</v>
      </c>
      <c r="F27">
        <v>160.16</v>
      </c>
    </row>
    <row r="28" spans="1:6" x14ac:dyDescent="0.25">
      <c r="A28" s="1" t="s">
        <v>28</v>
      </c>
      <c r="B28">
        <v>-155</v>
      </c>
      <c r="C28">
        <v>-17.809999999999999</v>
      </c>
      <c r="D28">
        <v>163.80000000000001</v>
      </c>
      <c r="E28">
        <v>-17.8</v>
      </c>
      <c r="F28">
        <v>163.66</v>
      </c>
    </row>
    <row r="29" spans="1:6" x14ac:dyDescent="0.25">
      <c r="A29" s="1" t="s">
        <v>28</v>
      </c>
      <c r="B29">
        <v>-154</v>
      </c>
      <c r="C29">
        <v>-18.350000000000001</v>
      </c>
      <c r="D29">
        <v>167.97</v>
      </c>
      <c r="E29">
        <v>-18.41</v>
      </c>
      <c r="F29">
        <v>167.61</v>
      </c>
    </row>
    <row r="30" spans="1:6" x14ac:dyDescent="0.25">
      <c r="A30" s="1" t="s">
        <v>28</v>
      </c>
      <c r="B30">
        <v>-153</v>
      </c>
      <c r="C30">
        <v>-19.28</v>
      </c>
      <c r="D30">
        <v>172.89</v>
      </c>
      <c r="E30">
        <v>-19.260000000000002</v>
      </c>
      <c r="F30">
        <v>172.5</v>
      </c>
    </row>
    <row r="31" spans="1:6" x14ac:dyDescent="0.25">
      <c r="A31" s="1" t="s">
        <v>28</v>
      </c>
      <c r="B31">
        <v>-152</v>
      </c>
      <c r="C31">
        <v>-20.32</v>
      </c>
      <c r="D31">
        <v>176.11</v>
      </c>
      <c r="E31">
        <v>-20.39</v>
      </c>
      <c r="F31">
        <v>175.83</v>
      </c>
    </row>
    <row r="32" spans="1:6" x14ac:dyDescent="0.25">
      <c r="A32" s="1" t="s">
        <v>28</v>
      </c>
      <c r="B32">
        <v>-151</v>
      </c>
      <c r="C32">
        <v>-21.7</v>
      </c>
      <c r="D32">
        <v>-179.95</v>
      </c>
      <c r="E32">
        <v>-21.79</v>
      </c>
      <c r="F32">
        <v>179.36</v>
      </c>
    </row>
    <row r="33" spans="1:6" x14ac:dyDescent="0.25">
      <c r="A33" s="1" t="s">
        <v>28</v>
      </c>
      <c r="B33">
        <v>-150</v>
      </c>
      <c r="C33">
        <v>-23.38</v>
      </c>
      <c r="D33">
        <v>-178</v>
      </c>
      <c r="E33">
        <v>-23.34</v>
      </c>
      <c r="F33">
        <v>-176.95</v>
      </c>
    </row>
    <row r="34" spans="1:6" x14ac:dyDescent="0.25">
      <c r="A34" s="1" t="s">
        <v>28</v>
      </c>
      <c r="B34">
        <v>-149</v>
      </c>
      <c r="C34">
        <v>-25.06</v>
      </c>
      <c r="D34">
        <v>-174.54</v>
      </c>
      <c r="E34">
        <v>-25.1</v>
      </c>
      <c r="F34">
        <v>-175.5</v>
      </c>
    </row>
    <row r="35" spans="1:6" x14ac:dyDescent="0.25">
      <c r="A35" s="1" t="s">
        <v>28</v>
      </c>
      <c r="B35">
        <v>-148</v>
      </c>
      <c r="C35">
        <v>-26.61</v>
      </c>
      <c r="D35">
        <v>-174.19</v>
      </c>
      <c r="E35">
        <v>-26.78</v>
      </c>
      <c r="F35">
        <v>-174.93</v>
      </c>
    </row>
    <row r="36" spans="1:6" x14ac:dyDescent="0.25">
      <c r="A36" s="1" t="s">
        <v>28</v>
      </c>
      <c r="B36">
        <v>-147</v>
      </c>
      <c r="C36">
        <v>-28.19</v>
      </c>
      <c r="D36">
        <v>-174.83</v>
      </c>
      <c r="E36">
        <v>-28.09</v>
      </c>
      <c r="F36">
        <v>-175.68</v>
      </c>
    </row>
    <row r="37" spans="1:6" x14ac:dyDescent="0.25">
      <c r="A37" s="1" t="s">
        <v>28</v>
      </c>
      <c r="B37">
        <v>-146</v>
      </c>
      <c r="C37">
        <v>-28.98</v>
      </c>
      <c r="D37">
        <v>-173.22</v>
      </c>
      <c r="E37">
        <v>-28.9</v>
      </c>
      <c r="F37">
        <v>-174.68</v>
      </c>
    </row>
    <row r="38" spans="1:6" x14ac:dyDescent="0.25">
      <c r="A38" s="1" t="s">
        <v>28</v>
      </c>
      <c r="B38">
        <v>-145</v>
      </c>
      <c r="C38">
        <v>-28.97</v>
      </c>
      <c r="D38">
        <v>-167.91</v>
      </c>
      <c r="E38">
        <v>-29</v>
      </c>
      <c r="F38">
        <v>-169.57</v>
      </c>
    </row>
    <row r="39" spans="1:6" x14ac:dyDescent="0.25">
      <c r="A39" s="1" t="s">
        <v>28</v>
      </c>
      <c r="B39">
        <v>-144</v>
      </c>
      <c r="C39">
        <v>-28.71</v>
      </c>
      <c r="D39">
        <v>-157.49</v>
      </c>
      <c r="E39">
        <v>-28.98</v>
      </c>
      <c r="F39">
        <v>-157.93</v>
      </c>
    </row>
    <row r="40" spans="1:6" x14ac:dyDescent="0.25">
      <c r="A40" s="1" t="s">
        <v>28</v>
      </c>
      <c r="B40">
        <v>-143</v>
      </c>
      <c r="C40">
        <v>-27.9</v>
      </c>
      <c r="D40">
        <v>-142.75</v>
      </c>
      <c r="E40">
        <v>-28.02</v>
      </c>
      <c r="F40">
        <v>-145</v>
      </c>
    </row>
    <row r="41" spans="1:6" x14ac:dyDescent="0.25">
      <c r="A41" s="1" t="s">
        <v>28</v>
      </c>
      <c r="B41">
        <v>-142</v>
      </c>
      <c r="C41">
        <v>-26.55</v>
      </c>
      <c r="D41">
        <v>-130.94999999999999</v>
      </c>
      <c r="E41">
        <v>-26.59</v>
      </c>
      <c r="F41">
        <v>-129.82</v>
      </c>
    </row>
    <row r="42" spans="1:6" x14ac:dyDescent="0.25">
      <c r="A42" s="1" t="s">
        <v>28</v>
      </c>
      <c r="B42">
        <v>-141</v>
      </c>
      <c r="C42">
        <v>-24.77</v>
      </c>
      <c r="D42">
        <v>-117.1</v>
      </c>
      <c r="E42">
        <v>-24.9</v>
      </c>
      <c r="F42">
        <v>-116.71</v>
      </c>
    </row>
    <row r="43" spans="1:6" x14ac:dyDescent="0.25">
      <c r="A43" s="1" t="s">
        <v>28</v>
      </c>
      <c r="B43">
        <v>-140</v>
      </c>
      <c r="C43">
        <v>-23.28</v>
      </c>
      <c r="D43">
        <v>-106.04</v>
      </c>
      <c r="E43">
        <v>-23.32</v>
      </c>
      <c r="F43">
        <v>-105.03</v>
      </c>
    </row>
    <row r="44" spans="1:6" x14ac:dyDescent="0.25">
      <c r="A44" s="1" t="s">
        <v>28</v>
      </c>
      <c r="B44">
        <v>-139</v>
      </c>
      <c r="C44">
        <v>-21.98</v>
      </c>
      <c r="D44">
        <v>-97.52</v>
      </c>
      <c r="E44">
        <v>-22.07</v>
      </c>
      <c r="F44">
        <v>-96.99</v>
      </c>
    </row>
    <row r="45" spans="1:6" x14ac:dyDescent="0.25">
      <c r="A45" s="1" t="s">
        <v>28</v>
      </c>
      <c r="B45">
        <v>-138</v>
      </c>
      <c r="C45">
        <v>-21</v>
      </c>
      <c r="D45">
        <v>-88.87</v>
      </c>
      <c r="E45">
        <v>-21.11</v>
      </c>
      <c r="F45">
        <v>-88.32</v>
      </c>
    </row>
    <row r="46" spans="1:6" x14ac:dyDescent="0.25">
      <c r="A46" s="1" t="s">
        <v>28</v>
      </c>
      <c r="B46">
        <v>-137</v>
      </c>
      <c r="C46">
        <v>-20.6</v>
      </c>
      <c r="D46">
        <v>-80.489999999999995</v>
      </c>
      <c r="E46">
        <v>-20.63</v>
      </c>
      <c r="F46">
        <v>-79.98</v>
      </c>
    </row>
    <row r="47" spans="1:6" x14ac:dyDescent="0.25">
      <c r="A47" s="1" t="s">
        <v>28</v>
      </c>
      <c r="B47">
        <v>-136</v>
      </c>
      <c r="C47">
        <v>-20.47</v>
      </c>
      <c r="D47">
        <v>-72.23</v>
      </c>
      <c r="E47">
        <v>-20.53</v>
      </c>
      <c r="F47">
        <v>-72.55</v>
      </c>
    </row>
    <row r="48" spans="1:6" x14ac:dyDescent="0.25">
      <c r="A48" s="1" t="s">
        <v>28</v>
      </c>
      <c r="B48">
        <v>-135</v>
      </c>
      <c r="C48">
        <v>-20.86</v>
      </c>
      <c r="D48">
        <v>-64.78</v>
      </c>
      <c r="E48">
        <v>-20.92</v>
      </c>
      <c r="F48">
        <v>-64.19</v>
      </c>
    </row>
    <row r="49" spans="1:6" x14ac:dyDescent="0.25">
      <c r="A49" s="1" t="s">
        <v>28</v>
      </c>
      <c r="B49">
        <v>-134</v>
      </c>
      <c r="C49">
        <v>-21.71</v>
      </c>
      <c r="D49">
        <v>-57.75</v>
      </c>
      <c r="E49">
        <v>-21.72</v>
      </c>
      <c r="F49">
        <v>-57.32</v>
      </c>
    </row>
    <row r="50" spans="1:6" x14ac:dyDescent="0.25">
      <c r="A50" s="1" t="s">
        <v>28</v>
      </c>
      <c r="B50">
        <v>-133</v>
      </c>
      <c r="C50">
        <v>-22.91</v>
      </c>
      <c r="D50">
        <v>-49.02</v>
      </c>
      <c r="E50">
        <v>-23.02</v>
      </c>
      <c r="F50">
        <v>-49.41</v>
      </c>
    </row>
    <row r="51" spans="1:6" x14ac:dyDescent="0.25">
      <c r="A51" s="1" t="s">
        <v>28</v>
      </c>
      <c r="B51">
        <v>-132</v>
      </c>
      <c r="C51">
        <v>-24.41</v>
      </c>
      <c r="D51">
        <v>-38.65</v>
      </c>
      <c r="E51">
        <v>-24.54</v>
      </c>
      <c r="F51">
        <v>-38.79</v>
      </c>
    </row>
    <row r="52" spans="1:6" x14ac:dyDescent="0.25">
      <c r="A52" s="1" t="s">
        <v>28</v>
      </c>
      <c r="B52">
        <v>-131</v>
      </c>
      <c r="C52">
        <v>-26.51</v>
      </c>
      <c r="D52">
        <v>-26.56</v>
      </c>
      <c r="E52">
        <v>-26.37</v>
      </c>
      <c r="F52">
        <v>-28.12</v>
      </c>
    </row>
    <row r="53" spans="1:6" x14ac:dyDescent="0.25">
      <c r="A53" s="1" t="s">
        <v>28</v>
      </c>
      <c r="B53">
        <v>-130</v>
      </c>
      <c r="C53">
        <v>-28.97</v>
      </c>
      <c r="D53">
        <v>-11.24</v>
      </c>
      <c r="E53">
        <v>-28.49</v>
      </c>
      <c r="F53">
        <v>-11.07</v>
      </c>
    </row>
    <row r="54" spans="1:6" x14ac:dyDescent="0.25">
      <c r="A54" s="1" t="s">
        <v>28</v>
      </c>
      <c r="B54">
        <v>-129</v>
      </c>
      <c r="C54">
        <v>-31.27</v>
      </c>
      <c r="D54">
        <v>8.33</v>
      </c>
      <c r="E54">
        <v>-31.55</v>
      </c>
      <c r="F54">
        <v>5.19</v>
      </c>
    </row>
    <row r="55" spans="1:6" x14ac:dyDescent="0.25">
      <c r="A55" s="1" t="s">
        <v>28</v>
      </c>
      <c r="B55">
        <v>-128</v>
      </c>
      <c r="C55">
        <v>-34.729999999999997</v>
      </c>
      <c r="D55">
        <v>22.47</v>
      </c>
      <c r="E55">
        <v>-35.08</v>
      </c>
      <c r="F55">
        <v>21.42</v>
      </c>
    </row>
    <row r="56" spans="1:6" x14ac:dyDescent="0.25">
      <c r="A56" s="1" t="s">
        <v>28</v>
      </c>
      <c r="B56">
        <v>-127</v>
      </c>
      <c r="C56">
        <v>-39.450000000000003</v>
      </c>
      <c r="D56">
        <v>33.56</v>
      </c>
      <c r="E56">
        <v>-39.479999999999997</v>
      </c>
      <c r="F56">
        <v>30.75</v>
      </c>
    </row>
    <row r="57" spans="1:6" x14ac:dyDescent="0.25">
      <c r="A57" s="1" t="s">
        <v>28</v>
      </c>
      <c r="B57">
        <v>-126</v>
      </c>
      <c r="C57">
        <v>-43.07</v>
      </c>
      <c r="D57">
        <v>-3.38</v>
      </c>
      <c r="E57">
        <v>-44.56</v>
      </c>
      <c r="F57">
        <v>9.5</v>
      </c>
    </row>
    <row r="58" spans="1:6" x14ac:dyDescent="0.25">
      <c r="A58" s="1" t="s">
        <v>28</v>
      </c>
      <c r="B58">
        <v>-125</v>
      </c>
      <c r="C58">
        <v>-39</v>
      </c>
      <c r="D58">
        <v>-46.25</v>
      </c>
      <c r="E58">
        <v>-39.49</v>
      </c>
      <c r="F58">
        <v>-42.7</v>
      </c>
    </row>
    <row r="59" spans="1:6" x14ac:dyDescent="0.25">
      <c r="A59" s="1" t="s">
        <v>28</v>
      </c>
      <c r="B59">
        <v>-124</v>
      </c>
      <c r="C59">
        <v>-33.630000000000003</v>
      </c>
      <c r="D59">
        <v>-47.77</v>
      </c>
      <c r="E59">
        <v>-33.78</v>
      </c>
      <c r="F59">
        <v>-47.93</v>
      </c>
    </row>
    <row r="60" spans="1:6" x14ac:dyDescent="0.25">
      <c r="A60" s="1" t="s">
        <v>28</v>
      </c>
      <c r="B60">
        <v>-123</v>
      </c>
      <c r="C60">
        <v>-30.73</v>
      </c>
      <c r="D60">
        <v>-39.880000000000003</v>
      </c>
      <c r="E60">
        <v>-30.86</v>
      </c>
      <c r="F60">
        <v>-40.1</v>
      </c>
    </row>
    <row r="61" spans="1:6" x14ac:dyDescent="0.25">
      <c r="A61" s="1" t="s">
        <v>28</v>
      </c>
      <c r="B61">
        <v>-122</v>
      </c>
      <c r="C61">
        <v>-28.27</v>
      </c>
      <c r="D61">
        <v>-29.13</v>
      </c>
      <c r="E61">
        <v>-28.52</v>
      </c>
      <c r="F61">
        <v>-28.83</v>
      </c>
    </row>
    <row r="62" spans="1:6" x14ac:dyDescent="0.25">
      <c r="A62" s="1" t="s">
        <v>28</v>
      </c>
      <c r="B62">
        <v>-121</v>
      </c>
      <c r="C62">
        <v>-26.6</v>
      </c>
      <c r="D62">
        <v>-16.23</v>
      </c>
      <c r="E62">
        <v>-26.74</v>
      </c>
      <c r="F62">
        <v>-18.03</v>
      </c>
    </row>
    <row r="63" spans="1:6" x14ac:dyDescent="0.25">
      <c r="A63" s="1" t="s">
        <v>28</v>
      </c>
      <c r="B63">
        <v>-120</v>
      </c>
      <c r="C63">
        <v>-25.47</v>
      </c>
      <c r="D63">
        <v>-3.38</v>
      </c>
      <c r="E63">
        <v>-25.54</v>
      </c>
      <c r="F63">
        <v>-4.8499999999999996</v>
      </c>
    </row>
    <row r="64" spans="1:6" x14ac:dyDescent="0.25">
      <c r="A64" s="1" t="s">
        <v>28</v>
      </c>
      <c r="B64">
        <v>-119</v>
      </c>
      <c r="C64">
        <v>-24.56</v>
      </c>
      <c r="D64">
        <v>9.0500000000000007</v>
      </c>
      <c r="E64">
        <v>-24.42</v>
      </c>
      <c r="F64">
        <v>9.2200000000000006</v>
      </c>
    </row>
    <row r="65" spans="1:6" x14ac:dyDescent="0.25">
      <c r="A65" s="1" t="s">
        <v>28</v>
      </c>
      <c r="B65">
        <v>-118</v>
      </c>
      <c r="C65">
        <v>-23.89</v>
      </c>
      <c r="D65">
        <v>24.29</v>
      </c>
      <c r="E65">
        <v>-23.94</v>
      </c>
      <c r="F65">
        <v>24.19</v>
      </c>
    </row>
    <row r="66" spans="1:6" x14ac:dyDescent="0.25">
      <c r="A66" s="1" t="s">
        <v>28</v>
      </c>
      <c r="B66">
        <v>-117</v>
      </c>
      <c r="C66">
        <v>-23.44</v>
      </c>
      <c r="D66">
        <v>39.1</v>
      </c>
      <c r="E66">
        <v>-23.36</v>
      </c>
      <c r="F66">
        <v>39.94</v>
      </c>
    </row>
    <row r="67" spans="1:6" x14ac:dyDescent="0.25">
      <c r="A67" s="1" t="s">
        <v>28</v>
      </c>
      <c r="B67">
        <v>-116</v>
      </c>
      <c r="C67">
        <v>-23.54</v>
      </c>
      <c r="D67">
        <v>55.93</v>
      </c>
      <c r="E67">
        <v>-23.57</v>
      </c>
      <c r="F67">
        <v>55.84</v>
      </c>
    </row>
    <row r="68" spans="1:6" x14ac:dyDescent="0.25">
      <c r="A68" s="1" t="s">
        <v>28</v>
      </c>
      <c r="B68">
        <v>-115</v>
      </c>
      <c r="C68">
        <v>-23.89</v>
      </c>
      <c r="D68">
        <v>74.19</v>
      </c>
      <c r="E68">
        <v>-23.81</v>
      </c>
      <c r="F68">
        <v>75.17</v>
      </c>
    </row>
    <row r="69" spans="1:6" x14ac:dyDescent="0.25">
      <c r="A69" s="1" t="s">
        <v>28</v>
      </c>
      <c r="B69">
        <v>-114</v>
      </c>
      <c r="C69">
        <v>-24.28</v>
      </c>
      <c r="D69">
        <v>97.67</v>
      </c>
      <c r="E69">
        <v>-24.27</v>
      </c>
      <c r="F69">
        <v>98.38</v>
      </c>
    </row>
    <row r="70" spans="1:6" x14ac:dyDescent="0.25">
      <c r="A70" s="1" t="s">
        <v>28</v>
      </c>
      <c r="B70">
        <v>-113</v>
      </c>
      <c r="C70">
        <v>-23.91</v>
      </c>
      <c r="D70">
        <v>126.72</v>
      </c>
      <c r="E70">
        <v>-23.97</v>
      </c>
      <c r="F70">
        <v>125.04</v>
      </c>
    </row>
    <row r="71" spans="1:6" x14ac:dyDescent="0.25">
      <c r="A71" s="1" t="s">
        <v>28</v>
      </c>
      <c r="B71">
        <v>-112</v>
      </c>
      <c r="C71">
        <v>-22.82</v>
      </c>
      <c r="D71">
        <v>153.25</v>
      </c>
      <c r="E71">
        <v>-22.77</v>
      </c>
      <c r="F71">
        <v>151.47</v>
      </c>
    </row>
    <row r="72" spans="1:6" x14ac:dyDescent="0.25">
      <c r="A72" s="1" t="s">
        <v>28</v>
      </c>
      <c r="B72">
        <v>-111</v>
      </c>
      <c r="C72">
        <v>-21.19</v>
      </c>
      <c r="D72">
        <v>174.91</v>
      </c>
      <c r="E72">
        <v>-21.28</v>
      </c>
      <c r="F72">
        <v>173.6</v>
      </c>
    </row>
    <row r="73" spans="1:6" x14ac:dyDescent="0.25">
      <c r="A73" s="1" t="s">
        <v>28</v>
      </c>
      <c r="B73">
        <v>-110</v>
      </c>
      <c r="C73">
        <v>-19.84</v>
      </c>
      <c r="D73">
        <v>-167.62</v>
      </c>
      <c r="E73">
        <v>-19.899999999999999</v>
      </c>
      <c r="F73">
        <v>-168.43</v>
      </c>
    </row>
    <row r="74" spans="1:6" x14ac:dyDescent="0.25">
      <c r="A74" s="1" t="s">
        <v>28</v>
      </c>
      <c r="B74">
        <v>-109</v>
      </c>
      <c r="C74">
        <v>-18.82</v>
      </c>
      <c r="D74">
        <v>-152.79</v>
      </c>
      <c r="E74">
        <v>-18.850000000000001</v>
      </c>
      <c r="F74">
        <v>-152.24</v>
      </c>
    </row>
    <row r="75" spans="1:6" x14ac:dyDescent="0.25">
      <c r="A75" s="1" t="s">
        <v>28</v>
      </c>
      <c r="B75">
        <v>-108</v>
      </c>
      <c r="C75">
        <v>-18.23</v>
      </c>
      <c r="D75">
        <v>-138.69</v>
      </c>
      <c r="E75">
        <v>-18.25</v>
      </c>
      <c r="F75">
        <v>-139.18</v>
      </c>
    </row>
    <row r="76" spans="1:6" x14ac:dyDescent="0.25">
      <c r="A76" s="1" t="s">
        <v>28</v>
      </c>
      <c r="B76">
        <v>-107</v>
      </c>
      <c r="C76">
        <v>-17.96</v>
      </c>
      <c r="D76">
        <v>-125.51</v>
      </c>
      <c r="E76">
        <v>-17.98</v>
      </c>
      <c r="F76">
        <v>-125.75</v>
      </c>
    </row>
    <row r="77" spans="1:6" x14ac:dyDescent="0.25">
      <c r="A77" s="1" t="s">
        <v>28</v>
      </c>
      <c r="B77">
        <v>-106</v>
      </c>
      <c r="C77">
        <v>-18.2</v>
      </c>
      <c r="D77">
        <v>-111.32</v>
      </c>
      <c r="E77">
        <v>-18.21</v>
      </c>
      <c r="F77">
        <v>-112.14</v>
      </c>
    </row>
    <row r="78" spans="1:6" x14ac:dyDescent="0.25">
      <c r="A78" s="1" t="s">
        <v>28</v>
      </c>
      <c r="B78">
        <v>-105</v>
      </c>
      <c r="C78">
        <v>-18.670000000000002</v>
      </c>
      <c r="D78">
        <v>-94.88</v>
      </c>
      <c r="E78">
        <v>-18.72</v>
      </c>
      <c r="F78">
        <v>-95.57</v>
      </c>
    </row>
    <row r="79" spans="1:6" x14ac:dyDescent="0.25">
      <c r="A79" s="1" t="s">
        <v>28</v>
      </c>
      <c r="B79">
        <v>-104</v>
      </c>
      <c r="C79">
        <v>-19.37</v>
      </c>
      <c r="D79">
        <v>-74.98</v>
      </c>
      <c r="E79">
        <v>-19.38</v>
      </c>
      <c r="F79">
        <v>-75.58</v>
      </c>
    </row>
    <row r="80" spans="1:6" x14ac:dyDescent="0.25">
      <c r="A80" s="1" t="s">
        <v>28</v>
      </c>
      <c r="B80">
        <v>-103</v>
      </c>
      <c r="C80">
        <v>-19.75</v>
      </c>
      <c r="D80">
        <v>-52.53</v>
      </c>
      <c r="E80">
        <v>-19.68</v>
      </c>
      <c r="F80">
        <v>-53.64</v>
      </c>
    </row>
    <row r="81" spans="1:6" x14ac:dyDescent="0.25">
      <c r="A81" s="1" t="s">
        <v>28</v>
      </c>
      <c r="B81">
        <v>-102</v>
      </c>
      <c r="C81">
        <v>-19.59</v>
      </c>
      <c r="D81">
        <v>-28.14</v>
      </c>
      <c r="E81">
        <v>-19.53</v>
      </c>
      <c r="F81">
        <v>-28.15</v>
      </c>
    </row>
    <row r="82" spans="1:6" x14ac:dyDescent="0.25">
      <c r="A82" s="1" t="s">
        <v>28</v>
      </c>
      <c r="B82">
        <v>-101</v>
      </c>
      <c r="C82">
        <v>-19.010000000000002</v>
      </c>
      <c r="D82">
        <v>-4.72</v>
      </c>
      <c r="E82">
        <v>-19</v>
      </c>
      <c r="F82">
        <v>-5.37</v>
      </c>
    </row>
    <row r="83" spans="1:6" x14ac:dyDescent="0.25">
      <c r="A83" s="1" t="s">
        <v>28</v>
      </c>
      <c r="B83">
        <v>-100</v>
      </c>
      <c r="C83">
        <v>-18.170000000000002</v>
      </c>
      <c r="D83">
        <v>15.75</v>
      </c>
      <c r="E83">
        <v>-18.2</v>
      </c>
      <c r="F83">
        <v>15.16</v>
      </c>
    </row>
    <row r="84" spans="1:6" x14ac:dyDescent="0.25">
      <c r="A84" s="1" t="s">
        <v>28</v>
      </c>
      <c r="B84">
        <v>-99</v>
      </c>
      <c r="C84">
        <v>-17.239999999999998</v>
      </c>
      <c r="D84">
        <v>35.130000000000003</v>
      </c>
      <c r="E84">
        <v>-17.29</v>
      </c>
      <c r="F84">
        <v>34.659999999999997</v>
      </c>
    </row>
    <row r="85" spans="1:6" x14ac:dyDescent="0.25">
      <c r="A85" s="1" t="s">
        <v>28</v>
      </c>
      <c r="B85">
        <v>-98</v>
      </c>
      <c r="C85">
        <v>-16.46</v>
      </c>
      <c r="D85">
        <v>52.44</v>
      </c>
      <c r="E85">
        <v>-16.52</v>
      </c>
      <c r="F85">
        <v>51.57</v>
      </c>
    </row>
    <row r="86" spans="1:6" x14ac:dyDescent="0.25">
      <c r="A86" s="1" t="s">
        <v>28</v>
      </c>
      <c r="B86">
        <v>-97</v>
      </c>
      <c r="C86">
        <v>-15.91</v>
      </c>
      <c r="D86">
        <v>67.97</v>
      </c>
      <c r="E86">
        <v>-16.010000000000002</v>
      </c>
      <c r="F86">
        <v>68.12</v>
      </c>
    </row>
    <row r="87" spans="1:6" x14ac:dyDescent="0.25">
      <c r="A87" s="1" t="s">
        <v>28</v>
      </c>
      <c r="B87">
        <v>-96</v>
      </c>
      <c r="C87">
        <v>-15.48</v>
      </c>
      <c r="D87">
        <v>84.6</v>
      </c>
      <c r="E87">
        <v>-15.52</v>
      </c>
      <c r="F87">
        <v>84.21</v>
      </c>
    </row>
    <row r="88" spans="1:6" x14ac:dyDescent="0.25">
      <c r="A88" s="1" t="s">
        <v>28</v>
      </c>
      <c r="B88">
        <v>-95</v>
      </c>
      <c r="C88">
        <v>-15.19</v>
      </c>
      <c r="D88">
        <v>100.08</v>
      </c>
      <c r="E88">
        <v>-15.27</v>
      </c>
      <c r="F88">
        <v>99.53</v>
      </c>
    </row>
    <row r="89" spans="1:6" x14ac:dyDescent="0.25">
      <c r="A89" s="1" t="s">
        <v>28</v>
      </c>
      <c r="B89">
        <v>-94</v>
      </c>
      <c r="C89">
        <v>-14.97</v>
      </c>
      <c r="D89">
        <v>116.09</v>
      </c>
      <c r="E89">
        <v>-15</v>
      </c>
      <c r="F89">
        <v>116.08</v>
      </c>
    </row>
    <row r="90" spans="1:6" x14ac:dyDescent="0.25">
      <c r="A90" s="1" t="s">
        <v>28</v>
      </c>
      <c r="B90">
        <v>-93</v>
      </c>
      <c r="C90">
        <v>-14.78</v>
      </c>
      <c r="D90">
        <v>132.9</v>
      </c>
      <c r="E90">
        <v>-14.83</v>
      </c>
      <c r="F90">
        <v>133.38999999999999</v>
      </c>
    </row>
    <row r="91" spans="1:6" x14ac:dyDescent="0.25">
      <c r="A91" s="1" t="s">
        <v>28</v>
      </c>
      <c r="B91">
        <v>-92</v>
      </c>
      <c r="C91">
        <v>-14.64</v>
      </c>
      <c r="D91">
        <v>150.07</v>
      </c>
      <c r="E91">
        <v>-14.64</v>
      </c>
      <c r="F91">
        <v>149.44</v>
      </c>
    </row>
    <row r="92" spans="1:6" x14ac:dyDescent="0.25">
      <c r="A92" s="1" t="s">
        <v>28</v>
      </c>
      <c r="B92">
        <v>-91</v>
      </c>
      <c r="C92">
        <v>-14.52</v>
      </c>
      <c r="D92">
        <v>165.71</v>
      </c>
      <c r="E92">
        <v>-14.61</v>
      </c>
      <c r="F92">
        <v>165.35</v>
      </c>
    </row>
    <row r="93" spans="1:6" x14ac:dyDescent="0.25">
      <c r="A93" s="1" t="s">
        <v>28</v>
      </c>
      <c r="B93">
        <v>-90</v>
      </c>
      <c r="C93">
        <v>-14.55</v>
      </c>
      <c r="D93">
        <v>-177.05</v>
      </c>
      <c r="E93">
        <v>-14.62</v>
      </c>
      <c r="F93">
        <v>-178.4</v>
      </c>
    </row>
    <row r="94" spans="1:6" x14ac:dyDescent="0.25">
      <c r="A94" s="1" t="s">
        <v>28</v>
      </c>
      <c r="B94">
        <v>-89</v>
      </c>
      <c r="C94">
        <v>-14.67</v>
      </c>
      <c r="D94">
        <v>-160.47</v>
      </c>
      <c r="E94">
        <v>-14.64</v>
      </c>
      <c r="F94">
        <v>-160.97999999999999</v>
      </c>
    </row>
    <row r="95" spans="1:6" x14ac:dyDescent="0.25">
      <c r="A95" s="1" t="s">
        <v>28</v>
      </c>
      <c r="B95">
        <v>-88</v>
      </c>
      <c r="C95">
        <v>-14.78</v>
      </c>
      <c r="D95">
        <v>-142.19</v>
      </c>
      <c r="E95">
        <v>-14.81</v>
      </c>
      <c r="F95">
        <v>-143.16</v>
      </c>
    </row>
    <row r="96" spans="1:6" x14ac:dyDescent="0.25">
      <c r="A96" s="1" t="s">
        <v>28</v>
      </c>
      <c r="B96">
        <v>-87</v>
      </c>
      <c r="C96">
        <v>-14.72</v>
      </c>
      <c r="D96">
        <v>-122.72</v>
      </c>
      <c r="E96">
        <v>-14.72</v>
      </c>
      <c r="F96">
        <v>-123.85</v>
      </c>
    </row>
    <row r="97" spans="1:6" x14ac:dyDescent="0.25">
      <c r="A97" s="1" t="s">
        <v>28</v>
      </c>
      <c r="B97">
        <v>-86</v>
      </c>
      <c r="C97">
        <v>-14.6</v>
      </c>
      <c r="D97">
        <v>-102.12</v>
      </c>
      <c r="E97">
        <v>-14.55</v>
      </c>
      <c r="F97">
        <v>-103.22</v>
      </c>
    </row>
    <row r="98" spans="1:6" x14ac:dyDescent="0.25">
      <c r="A98" s="1" t="s">
        <v>28</v>
      </c>
      <c r="B98">
        <v>-85</v>
      </c>
      <c r="C98">
        <v>-14.14</v>
      </c>
      <c r="D98">
        <v>-81.88</v>
      </c>
      <c r="E98">
        <v>-14.16</v>
      </c>
      <c r="F98">
        <v>-83.7</v>
      </c>
    </row>
    <row r="99" spans="1:6" x14ac:dyDescent="0.25">
      <c r="A99" s="1" t="s">
        <v>28</v>
      </c>
      <c r="B99">
        <v>-84</v>
      </c>
      <c r="C99">
        <v>-13.52</v>
      </c>
      <c r="D99">
        <v>-63.89</v>
      </c>
      <c r="E99">
        <v>-13.6</v>
      </c>
      <c r="F99">
        <v>-64.040000000000006</v>
      </c>
    </row>
    <row r="100" spans="1:6" x14ac:dyDescent="0.25">
      <c r="A100" s="1" t="s">
        <v>28</v>
      </c>
      <c r="B100">
        <v>-83</v>
      </c>
      <c r="C100">
        <v>-12.84</v>
      </c>
      <c r="D100">
        <v>-44.9</v>
      </c>
      <c r="E100">
        <v>-12.94</v>
      </c>
      <c r="F100">
        <v>-45.84</v>
      </c>
    </row>
    <row r="101" spans="1:6" x14ac:dyDescent="0.25">
      <c r="A101" s="1" t="s">
        <v>28</v>
      </c>
      <c r="B101">
        <v>-82</v>
      </c>
      <c r="C101">
        <v>-12.33</v>
      </c>
      <c r="D101">
        <v>-29.33</v>
      </c>
      <c r="E101">
        <v>-12.32</v>
      </c>
      <c r="F101">
        <v>-30.2</v>
      </c>
    </row>
    <row r="102" spans="1:6" x14ac:dyDescent="0.25">
      <c r="A102" s="1" t="s">
        <v>28</v>
      </c>
      <c r="B102">
        <v>-81</v>
      </c>
      <c r="C102">
        <v>-11.83</v>
      </c>
      <c r="D102">
        <v>-12.29</v>
      </c>
      <c r="E102">
        <v>-11.85</v>
      </c>
      <c r="F102">
        <v>-12.35</v>
      </c>
    </row>
    <row r="103" spans="1:6" x14ac:dyDescent="0.25">
      <c r="A103" s="1" t="s">
        <v>28</v>
      </c>
      <c r="B103">
        <v>-80</v>
      </c>
      <c r="C103">
        <v>-11.37</v>
      </c>
      <c r="D103">
        <v>4.78</v>
      </c>
      <c r="E103">
        <v>-11.42</v>
      </c>
      <c r="F103">
        <v>3.96</v>
      </c>
    </row>
    <row r="104" spans="1:6" x14ac:dyDescent="0.25">
      <c r="A104" s="1" t="s">
        <v>28</v>
      </c>
      <c r="B104">
        <v>-79</v>
      </c>
      <c r="C104">
        <v>-10.97</v>
      </c>
      <c r="D104">
        <v>21.72</v>
      </c>
      <c r="E104">
        <v>-11</v>
      </c>
      <c r="F104">
        <v>20.059999999999999</v>
      </c>
    </row>
    <row r="105" spans="1:6" x14ac:dyDescent="0.25">
      <c r="A105" s="1" t="s">
        <v>28</v>
      </c>
      <c r="B105">
        <v>-78</v>
      </c>
      <c r="C105">
        <v>-10.52</v>
      </c>
      <c r="D105">
        <v>38.380000000000003</v>
      </c>
      <c r="E105">
        <v>-10.54</v>
      </c>
      <c r="F105">
        <v>38.07</v>
      </c>
    </row>
    <row r="106" spans="1:6" x14ac:dyDescent="0.25">
      <c r="A106" s="1" t="s">
        <v>28</v>
      </c>
      <c r="B106">
        <v>-77</v>
      </c>
      <c r="C106">
        <v>-9.9700000000000006</v>
      </c>
      <c r="D106">
        <v>55.86</v>
      </c>
      <c r="E106">
        <v>-9.99</v>
      </c>
      <c r="F106">
        <v>55.68</v>
      </c>
    </row>
    <row r="107" spans="1:6" x14ac:dyDescent="0.25">
      <c r="A107" s="1" t="s">
        <v>28</v>
      </c>
      <c r="B107">
        <v>-76</v>
      </c>
      <c r="C107">
        <v>-9.41</v>
      </c>
      <c r="D107">
        <v>72.38</v>
      </c>
      <c r="E107">
        <v>-9.41</v>
      </c>
      <c r="F107">
        <v>72.14</v>
      </c>
    </row>
    <row r="108" spans="1:6" x14ac:dyDescent="0.25">
      <c r="A108" s="1" t="s">
        <v>28</v>
      </c>
      <c r="B108">
        <v>-75</v>
      </c>
      <c r="C108">
        <v>-8.77</v>
      </c>
      <c r="D108">
        <v>88.87</v>
      </c>
      <c r="E108">
        <v>-8.8000000000000007</v>
      </c>
      <c r="F108">
        <v>88.45</v>
      </c>
    </row>
    <row r="109" spans="1:6" x14ac:dyDescent="0.25">
      <c r="A109" s="1" t="s">
        <v>28</v>
      </c>
      <c r="B109">
        <v>-74</v>
      </c>
      <c r="C109">
        <v>-8.2100000000000009</v>
      </c>
      <c r="D109">
        <v>104.25</v>
      </c>
      <c r="E109">
        <v>-8.23</v>
      </c>
      <c r="F109">
        <v>103.62</v>
      </c>
    </row>
    <row r="110" spans="1:6" x14ac:dyDescent="0.25">
      <c r="A110" s="1" t="s">
        <v>28</v>
      </c>
      <c r="B110">
        <v>-73</v>
      </c>
      <c r="C110">
        <v>-7.72</v>
      </c>
      <c r="D110">
        <v>119.28</v>
      </c>
      <c r="E110">
        <v>-7.72</v>
      </c>
      <c r="F110">
        <v>118.92</v>
      </c>
    </row>
    <row r="111" spans="1:6" x14ac:dyDescent="0.25">
      <c r="A111" s="1" t="s">
        <v>28</v>
      </c>
      <c r="B111">
        <v>-72</v>
      </c>
      <c r="C111">
        <v>-7.32</v>
      </c>
      <c r="D111">
        <v>133.47</v>
      </c>
      <c r="E111">
        <v>-7.33</v>
      </c>
      <c r="F111">
        <v>132.94</v>
      </c>
    </row>
    <row r="112" spans="1:6" x14ac:dyDescent="0.25">
      <c r="A112" s="1" t="s">
        <v>28</v>
      </c>
      <c r="B112">
        <v>-71</v>
      </c>
      <c r="C112">
        <v>-6.97</v>
      </c>
      <c r="D112">
        <v>147.91</v>
      </c>
      <c r="E112">
        <v>-6.98</v>
      </c>
      <c r="F112">
        <v>146.76</v>
      </c>
    </row>
    <row r="113" spans="1:6" x14ac:dyDescent="0.25">
      <c r="A113" s="1" t="s">
        <v>28</v>
      </c>
      <c r="B113">
        <v>-70</v>
      </c>
      <c r="C113">
        <v>-6.62</v>
      </c>
      <c r="D113">
        <v>163.16</v>
      </c>
      <c r="E113">
        <v>-6.64</v>
      </c>
      <c r="F113">
        <v>161.78</v>
      </c>
    </row>
    <row r="114" spans="1:6" x14ac:dyDescent="0.25">
      <c r="A114" s="1" t="s">
        <v>28</v>
      </c>
      <c r="B114">
        <v>-69</v>
      </c>
      <c r="C114">
        <v>-6.3</v>
      </c>
      <c r="D114">
        <v>177.11</v>
      </c>
      <c r="E114">
        <v>-6.32</v>
      </c>
      <c r="F114">
        <v>176.87</v>
      </c>
    </row>
    <row r="115" spans="1:6" x14ac:dyDescent="0.25">
      <c r="A115" s="1" t="s">
        <v>28</v>
      </c>
      <c r="B115">
        <v>-68</v>
      </c>
      <c r="C115">
        <v>-6.03</v>
      </c>
      <c r="D115">
        <v>-168.62</v>
      </c>
      <c r="E115">
        <v>-6.04</v>
      </c>
      <c r="F115">
        <v>-169.21</v>
      </c>
    </row>
    <row r="116" spans="1:6" x14ac:dyDescent="0.25">
      <c r="A116" s="1" t="s">
        <v>28</v>
      </c>
      <c r="B116">
        <v>-67</v>
      </c>
      <c r="C116">
        <v>-5.71</v>
      </c>
      <c r="D116">
        <v>-153.71</v>
      </c>
      <c r="E116">
        <v>-5.76</v>
      </c>
      <c r="F116">
        <v>-154.69</v>
      </c>
    </row>
    <row r="117" spans="1:6" x14ac:dyDescent="0.25">
      <c r="A117" s="1" t="s">
        <v>28</v>
      </c>
      <c r="B117">
        <v>-66</v>
      </c>
      <c r="C117">
        <v>-5.46</v>
      </c>
      <c r="D117">
        <v>-139.65</v>
      </c>
      <c r="E117">
        <v>-5.48</v>
      </c>
      <c r="F117">
        <v>-140.19999999999999</v>
      </c>
    </row>
    <row r="118" spans="1:6" x14ac:dyDescent="0.25">
      <c r="A118" s="1" t="s">
        <v>28</v>
      </c>
      <c r="B118">
        <v>-65</v>
      </c>
      <c r="C118">
        <v>-5.16</v>
      </c>
      <c r="D118">
        <v>-124.73</v>
      </c>
      <c r="E118">
        <v>-5.2</v>
      </c>
      <c r="F118">
        <v>-125.71</v>
      </c>
    </row>
    <row r="119" spans="1:6" x14ac:dyDescent="0.25">
      <c r="A119" s="1" t="s">
        <v>28</v>
      </c>
      <c r="B119">
        <v>-64</v>
      </c>
      <c r="C119">
        <v>-4.8899999999999997</v>
      </c>
      <c r="D119">
        <v>-110.56</v>
      </c>
      <c r="E119">
        <v>-4.91</v>
      </c>
      <c r="F119">
        <v>-110.62</v>
      </c>
    </row>
    <row r="120" spans="1:6" x14ac:dyDescent="0.25">
      <c r="A120" s="1" t="s">
        <v>28</v>
      </c>
      <c r="B120">
        <v>-63</v>
      </c>
      <c r="C120">
        <v>-4.62</v>
      </c>
      <c r="D120">
        <v>-96.23</v>
      </c>
      <c r="E120">
        <v>-4.66</v>
      </c>
      <c r="F120">
        <v>-96.85</v>
      </c>
    </row>
    <row r="121" spans="1:6" x14ac:dyDescent="0.25">
      <c r="A121" s="1" t="s">
        <v>28</v>
      </c>
      <c r="B121">
        <v>-62</v>
      </c>
      <c r="C121">
        <v>-4.37</v>
      </c>
      <c r="D121">
        <v>-81.75</v>
      </c>
      <c r="E121">
        <v>-4.38</v>
      </c>
      <c r="F121">
        <v>-82.11</v>
      </c>
    </row>
    <row r="122" spans="1:6" x14ac:dyDescent="0.25">
      <c r="A122" s="1" t="s">
        <v>28</v>
      </c>
      <c r="B122">
        <v>-61</v>
      </c>
      <c r="C122">
        <v>-4.1100000000000003</v>
      </c>
      <c r="D122">
        <v>-67.17</v>
      </c>
      <c r="E122">
        <v>-4.13</v>
      </c>
      <c r="F122">
        <v>-67.16</v>
      </c>
    </row>
    <row r="123" spans="1:6" x14ac:dyDescent="0.25">
      <c r="A123" s="1" t="s">
        <v>28</v>
      </c>
      <c r="B123">
        <v>-60</v>
      </c>
      <c r="C123">
        <v>-3.86</v>
      </c>
      <c r="D123">
        <v>-53</v>
      </c>
      <c r="E123">
        <v>-3.9</v>
      </c>
      <c r="F123">
        <v>-53.6</v>
      </c>
    </row>
    <row r="124" spans="1:6" x14ac:dyDescent="0.25">
      <c r="A124" s="1" t="s">
        <v>28</v>
      </c>
      <c r="B124">
        <v>-59</v>
      </c>
      <c r="C124">
        <v>-3.6</v>
      </c>
      <c r="D124">
        <v>-38.92</v>
      </c>
      <c r="E124">
        <v>-3.63</v>
      </c>
      <c r="F124">
        <v>-39.31</v>
      </c>
    </row>
    <row r="125" spans="1:6" x14ac:dyDescent="0.25">
      <c r="A125" s="1" t="s">
        <v>28</v>
      </c>
      <c r="B125">
        <v>-58</v>
      </c>
      <c r="C125">
        <v>-3.37</v>
      </c>
      <c r="D125">
        <v>-24.82</v>
      </c>
      <c r="E125">
        <v>-3.4</v>
      </c>
      <c r="F125">
        <v>-24.61</v>
      </c>
    </row>
    <row r="126" spans="1:6" x14ac:dyDescent="0.25">
      <c r="A126" s="1" t="s">
        <v>28</v>
      </c>
      <c r="B126">
        <v>-57</v>
      </c>
      <c r="C126">
        <v>-3.14</v>
      </c>
      <c r="D126">
        <v>-10.63</v>
      </c>
      <c r="E126">
        <v>-3.18</v>
      </c>
      <c r="F126">
        <v>-11.17</v>
      </c>
    </row>
    <row r="127" spans="1:6" x14ac:dyDescent="0.25">
      <c r="A127" s="1" t="s">
        <v>28</v>
      </c>
      <c r="B127">
        <v>-56</v>
      </c>
      <c r="C127">
        <v>-2.92</v>
      </c>
      <c r="D127">
        <v>2.8</v>
      </c>
      <c r="E127">
        <v>-2.94</v>
      </c>
      <c r="F127">
        <v>2.85</v>
      </c>
    </row>
    <row r="128" spans="1:6" x14ac:dyDescent="0.25">
      <c r="A128" s="1" t="s">
        <v>28</v>
      </c>
      <c r="B128">
        <v>-55</v>
      </c>
      <c r="C128">
        <v>-2.71</v>
      </c>
      <c r="D128">
        <v>16.05</v>
      </c>
      <c r="E128">
        <v>-2.73</v>
      </c>
      <c r="F128">
        <v>15.74</v>
      </c>
    </row>
    <row r="129" spans="1:6" x14ac:dyDescent="0.25">
      <c r="A129" s="1" t="s">
        <v>28</v>
      </c>
      <c r="B129">
        <v>-54</v>
      </c>
      <c r="C129">
        <v>-2.4900000000000002</v>
      </c>
      <c r="D129">
        <v>29.85</v>
      </c>
      <c r="E129">
        <v>-2.52</v>
      </c>
      <c r="F129">
        <v>29.4</v>
      </c>
    </row>
    <row r="130" spans="1:6" x14ac:dyDescent="0.25">
      <c r="A130" s="1" t="s">
        <v>28</v>
      </c>
      <c r="B130">
        <v>-53</v>
      </c>
      <c r="C130">
        <v>-2.33</v>
      </c>
      <c r="D130">
        <v>43.7</v>
      </c>
      <c r="E130">
        <v>-2.36</v>
      </c>
      <c r="F130">
        <v>43.01</v>
      </c>
    </row>
    <row r="131" spans="1:6" x14ac:dyDescent="0.25">
      <c r="A131" s="1" t="s">
        <v>28</v>
      </c>
      <c r="B131">
        <v>-52</v>
      </c>
      <c r="C131">
        <v>-2.19</v>
      </c>
      <c r="D131">
        <v>56.55</v>
      </c>
      <c r="E131">
        <v>-2.2000000000000002</v>
      </c>
      <c r="F131">
        <v>56.56</v>
      </c>
    </row>
    <row r="132" spans="1:6" x14ac:dyDescent="0.25">
      <c r="A132" s="1" t="s">
        <v>28</v>
      </c>
      <c r="B132">
        <v>-51</v>
      </c>
      <c r="C132">
        <v>-2.0699999999999998</v>
      </c>
      <c r="D132">
        <v>69.67</v>
      </c>
      <c r="E132">
        <v>-2.08</v>
      </c>
      <c r="F132">
        <v>69.36</v>
      </c>
    </row>
    <row r="133" spans="1:6" x14ac:dyDescent="0.25">
      <c r="A133" s="1" t="s">
        <v>28</v>
      </c>
      <c r="B133">
        <v>-50</v>
      </c>
      <c r="C133">
        <v>-1.96</v>
      </c>
      <c r="D133">
        <v>83.41</v>
      </c>
      <c r="E133">
        <v>-1.97</v>
      </c>
      <c r="F133">
        <v>83.18</v>
      </c>
    </row>
    <row r="134" spans="1:6" x14ac:dyDescent="0.25">
      <c r="A134" s="1" t="s">
        <v>28</v>
      </c>
      <c r="B134">
        <v>-49</v>
      </c>
      <c r="C134">
        <v>-1.86</v>
      </c>
      <c r="D134">
        <v>96.8</v>
      </c>
      <c r="E134">
        <v>-1.85</v>
      </c>
      <c r="F134">
        <v>96.48</v>
      </c>
    </row>
    <row r="135" spans="1:6" x14ac:dyDescent="0.25">
      <c r="A135" s="1" t="s">
        <v>28</v>
      </c>
      <c r="B135">
        <v>-48</v>
      </c>
      <c r="C135">
        <v>-1.75</v>
      </c>
      <c r="D135">
        <v>109.29</v>
      </c>
      <c r="E135">
        <v>-1.76</v>
      </c>
      <c r="F135">
        <v>108.91</v>
      </c>
    </row>
    <row r="136" spans="1:6" x14ac:dyDescent="0.25">
      <c r="A136" s="1" t="s">
        <v>28</v>
      </c>
      <c r="B136">
        <v>-47</v>
      </c>
      <c r="C136">
        <v>-1.67</v>
      </c>
      <c r="D136">
        <v>122.33</v>
      </c>
      <c r="E136">
        <v>-1.69</v>
      </c>
      <c r="F136">
        <v>122.04</v>
      </c>
    </row>
    <row r="137" spans="1:6" x14ac:dyDescent="0.25">
      <c r="A137" s="1" t="s">
        <v>28</v>
      </c>
      <c r="B137">
        <v>-46</v>
      </c>
      <c r="C137">
        <v>-1.64</v>
      </c>
      <c r="D137">
        <v>135.19</v>
      </c>
      <c r="E137">
        <v>-1.69</v>
      </c>
      <c r="F137">
        <v>134.88999999999999</v>
      </c>
    </row>
    <row r="138" spans="1:6" x14ac:dyDescent="0.25">
      <c r="A138" s="1" t="s">
        <v>28</v>
      </c>
      <c r="B138">
        <v>-45</v>
      </c>
      <c r="C138">
        <v>-1.69</v>
      </c>
      <c r="D138">
        <v>147.99</v>
      </c>
      <c r="E138">
        <v>-1.73</v>
      </c>
      <c r="F138">
        <v>147.76</v>
      </c>
    </row>
    <row r="139" spans="1:6" x14ac:dyDescent="0.25">
      <c r="A139" s="1" t="s">
        <v>28</v>
      </c>
      <c r="B139">
        <v>-44</v>
      </c>
      <c r="C139">
        <v>-1.77</v>
      </c>
      <c r="D139">
        <v>161.19</v>
      </c>
      <c r="E139">
        <v>-1.81</v>
      </c>
      <c r="F139">
        <v>161.06</v>
      </c>
    </row>
    <row r="140" spans="1:6" x14ac:dyDescent="0.25">
      <c r="A140" s="1" t="s">
        <v>28</v>
      </c>
      <c r="B140">
        <v>-43</v>
      </c>
      <c r="C140">
        <v>-1.85</v>
      </c>
      <c r="D140">
        <v>174.46</v>
      </c>
      <c r="E140">
        <v>-1.9</v>
      </c>
      <c r="F140">
        <v>174.09</v>
      </c>
    </row>
    <row r="141" spans="1:6" x14ac:dyDescent="0.25">
      <c r="A141" s="1" t="s">
        <v>28</v>
      </c>
      <c r="B141">
        <v>-42</v>
      </c>
      <c r="C141">
        <v>-1.92</v>
      </c>
      <c r="D141">
        <v>-171.59</v>
      </c>
      <c r="E141">
        <v>-1.95</v>
      </c>
      <c r="F141">
        <v>-171.62</v>
      </c>
    </row>
    <row r="142" spans="1:6" x14ac:dyDescent="0.25">
      <c r="A142" s="1" t="s">
        <v>28</v>
      </c>
      <c r="B142">
        <v>-41</v>
      </c>
      <c r="C142">
        <v>-1.9</v>
      </c>
      <c r="D142">
        <v>-157.44999999999999</v>
      </c>
      <c r="E142">
        <v>-1.93</v>
      </c>
      <c r="F142">
        <v>-157.43</v>
      </c>
    </row>
    <row r="143" spans="1:6" x14ac:dyDescent="0.25">
      <c r="A143" s="1" t="s">
        <v>28</v>
      </c>
      <c r="B143">
        <v>-40</v>
      </c>
      <c r="C143">
        <v>-1.79</v>
      </c>
      <c r="D143">
        <v>-143.74</v>
      </c>
      <c r="E143">
        <v>-1.82</v>
      </c>
      <c r="F143">
        <v>-143.69</v>
      </c>
    </row>
    <row r="144" spans="1:6" x14ac:dyDescent="0.25">
      <c r="A144" s="1" t="s">
        <v>28</v>
      </c>
      <c r="B144">
        <v>-39</v>
      </c>
      <c r="C144">
        <v>-1.63</v>
      </c>
      <c r="D144">
        <v>-130.49</v>
      </c>
      <c r="E144">
        <v>-1.64</v>
      </c>
      <c r="F144">
        <v>-130.1</v>
      </c>
    </row>
    <row r="145" spans="1:6" x14ac:dyDescent="0.25">
      <c r="A145" s="1" t="s">
        <v>28</v>
      </c>
      <c r="B145">
        <v>-38</v>
      </c>
      <c r="C145">
        <v>-1.44</v>
      </c>
      <c r="D145">
        <v>-117.14</v>
      </c>
      <c r="E145">
        <v>-1.45</v>
      </c>
      <c r="F145">
        <v>-117.2</v>
      </c>
    </row>
    <row r="146" spans="1:6" x14ac:dyDescent="0.25">
      <c r="A146" s="1" t="s">
        <v>28</v>
      </c>
      <c r="B146">
        <v>-37</v>
      </c>
      <c r="C146">
        <v>-1.27</v>
      </c>
      <c r="D146">
        <v>-104.28</v>
      </c>
      <c r="E146">
        <v>-1.29</v>
      </c>
      <c r="F146">
        <v>-104.3</v>
      </c>
    </row>
    <row r="147" spans="1:6" x14ac:dyDescent="0.25">
      <c r="A147" s="1" t="s">
        <v>28</v>
      </c>
      <c r="B147">
        <v>-36</v>
      </c>
      <c r="C147">
        <v>-1.17</v>
      </c>
      <c r="D147">
        <v>-93.06</v>
      </c>
      <c r="E147">
        <v>-1.18</v>
      </c>
      <c r="F147">
        <v>-93.22</v>
      </c>
    </row>
    <row r="148" spans="1:6" x14ac:dyDescent="0.25">
      <c r="A148" s="1" t="s">
        <v>28</v>
      </c>
      <c r="B148">
        <v>-35</v>
      </c>
      <c r="C148">
        <v>-1.0900000000000001</v>
      </c>
      <c r="D148">
        <v>-80.959999999999994</v>
      </c>
      <c r="E148">
        <v>-1.1000000000000001</v>
      </c>
      <c r="F148">
        <v>-81.239999999999995</v>
      </c>
    </row>
    <row r="149" spans="1:6" x14ac:dyDescent="0.25">
      <c r="A149" s="1" t="s">
        <v>28</v>
      </c>
      <c r="B149">
        <v>-34</v>
      </c>
      <c r="C149">
        <v>-1.03</v>
      </c>
      <c r="D149">
        <v>-68.540000000000006</v>
      </c>
      <c r="E149">
        <v>-1.05</v>
      </c>
      <c r="F149">
        <v>-69.069999999999993</v>
      </c>
    </row>
    <row r="150" spans="1:6" x14ac:dyDescent="0.25">
      <c r="A150" s="1" t="s">
        <v>28</v>
      </c>
      <c r="B150">
        <v>-33</v>
      </c>
      <c r="C150">
        <v>-0.97</v>
      </c>
      <c r="D150">
        <v>-56.29</v>
      </c>
      <c r="E150">
        <v>-0.99</v>
      </c>
      <c r="F150">
        <v>-56.45</v>
      </c>
    </row>
    <row r="151" spans="1:6" x14ac:dyDescent="0.25">
      <c r="A151" s="1" t="s">
        <v>28</v>
      </c>
      <c r="B151">
        <v>-32</v>
      </c>
      <c r="C151">
        <v>-0.9</v>
      </c>
      <c r="D151">
        <v>-44.66</v>
      </c>
      <c r="E151">
        <v>-0.92</v>
      </c>
      <c r="F151">
        <v>-45.15</v>
      </c>
    </row>
    <row r="152" spans="1:6" x14ac:dyDescent="0.25">
      <c r="A152" s="1" t="s">
        <v>28</v>
      </c>
      <c r="B152">
        <v>-31</v>
      </c>
      <c r="C152">
        <v>-0.82</v>
      </c>
      <c r="D152">
        <v>-33.43</v>
      </c>
      <c r="E152">
        <v>-0.83</v>
      </c>
      <c r="F152">
        <v>-33.56</v>
      </c>
    </row>
    <row r="153" spans="1:6" x14ac:dyDescent="0.25">
      <c r="A153" s="1" t="s">
        <v>28</v>
      </c>
      <c r="B153">
        <v>-30</v>
      </c>
      <c r="C153">
        <v>-0.72</v>
      </c>
      <c r="D153">
        <v>-21.97</v>
      </c>
      <c r="E153">
        <v>-0.74</v>
      </c>
      <c r="F153">
        <v>-21.86</v>
      </c>
    </row>
    <row r="154" spans="1:6" x14ac:dyDescent="0.25">
      <c r="A154" s="1" t="s">
        <v>28</v>
      </c>
      <c r="B154">
        <v>-29</v>
      </c>
      <c r="C154">
        <v>-0.67</v>
      </c>
      <c r="D154">
        <v>-11.02</v>
      </c>
      <c r="E154">
        <v>-0.67</v>
      </c>
      <c r="F154">
        <v>-11.34</v>
      </c>
    </row>
    <row r="155" spans="1:6" x14ac:dyDescent="0.25">
      <c r="A155" s="1" t="s">
        <v>28</v>
      </c>
      <c r="B155">
        <v>-28</v>
      </c>
      <c r="C155">
        <v>-0.63</v>
      </c>
      <c r="D155">
        <v>-0.72</v>
      </c>
      <c r="E155">
        <v>-0.65</v>
      </c>
      <c r="F155">
        <v>-1.1200000000000001</v>
      </c>
    </row>
    <row r="156" spans="1:6" x14ac:dyDescent="0.25">
      <c r="A156" s="1" t="s">
        <v>28</v>
      </c>
      <c r="B156">
        <v>-27</v>
      </c>
      <c r="C156">
        <v>-0.62</v>
      </c>
      <c r="D156">
        <v>9.6</v>
      </c>
      <c r="E156">
        <v>-0.64</v>
      </c>
      <c r="F156">
        <v>9.1999999999999993</v>
      </c>
    </row>
    <row r="157" spans="1:6" x14ac:dyDescent="0.25">
      <c r="A157" s="1" t="s">
        <v>28</v>
      </c>
      <c r="B157">
        <v>-26</v>
      </c>
      <c r="C157">
        <v>-0.61</v>
      </c>
      <c r="D157">
        <v>20.97</v>
      </c>
      <c r="E157">
        <v>-0.64</v>
      </c>
      <c r="F157">
        <v>20.6</v>
      </c>
    </row>
    <row r="158" spans="1:6" x14ac:dyDescent="0.25">
      <c r="A158" s="1" t="s">
        <v>28</v>
      </c>
      <c r="B158">
        <v>-25</v>
      </c>
      <c r="C158">
        <v>-0.62</v>
      </c>
      <c r="D158">
        <v>31.52</v>
      </c>
      <c r="E158">
        <v>-0.65</v>
      </c>
      <c r="F158">
        <v>31.14</v>
      </c>
    </row>
    <row r="159" spans="1:6" x14ac:dyDescent="0.25">
      <c r="A159" s="1" t="s">
        <v>28</v>
      </c>
      <c r="B159">
        <v>-24</v>
      </c>
      <c r="C159">
        <v>-0.6</v>
      </c>
      <c r="D159">
        <v>42.47</v>
      </c>
      <c r="E159">
        <v>-0.63</v>
      </c>
      <c r="F159">
        <v>42.19</v>
      </c>
    </row>
    <row r="160" spans="1:6" x14ac:dyDescent="0.25">
      <c r="A160" s="1" t="s">
        <v>28</v>
      </c>
      <c r="B160">
        <v>-23</v>
      </c>
      <c r="C160">
        <v>-0.56999999999999995</v>
      </c>
      <c r="D160">
        <v>52.67</v>
      </c>
      <c r="E160">
        <v>-0.59</v>
      </c>
      <c r="F160">
        <v>52.47</v>
      </c>
    </row>
    <row r="161" spans="1:6" x14ac:dyDescent="0.25">
      <c r="A161" s="1" t="s">
        <v>28</v>
      </c>
      <c r="B161">
        <v>-22</v>
      </c>
      <c r="C161">
        <v>-0.52</v>
      </c>
      <c r="D161">
        <v>63.14</v>
      </c>
      <c r="E161">
        <v>-0.55000000000000004</v>
      </c>
      <c r="F161">
        <v>63.01</v>
      </c>
    </row>
    <row r="162" spans="1:6" x14ac:dyDescent="0.25">
      <c r="A162" s="1" t="s">
        <v>28</v>
      </c>
      <c r="B162">
        <v>-21</v>
      </c>
      <c r="C162">
        <v>-0.46</v>
      </c>
      <c r="D162">
        <v>73.66</v>
      </c>
      <c r="E162">
        <v>-0.49</v>
      </c>
      <c r="F162">
        <v>73.290000000000006</v>
      </c>
    </row>
    <row r="163" spans="1:6" x14ac:dyDescent="0.25">
      <c r="A163" s="1" t="s">
        <v>28</v>
      </c>
      <c r="B163">
        <v>-20</v>
      </c>
      <c r="C163">
        <v>-0.4</v>
      </c>
      <c r="D163">
        <v>83.1</v>
      </c>
      <c r="E163">
        <v>-0.42</v>
      </c>
      <c r="F163">
        <v>82.55</v>
      </c>
    </row>
    <row r="164" spans="1:6" x14ac:dyDescent="0.25">
      <c r="A164" s="1" t="s">
        <v>28</v>
      </c>
      <c r="B164">
        <v>-19</v>
      </c>
      <c r="C164">
        <v>-0.32</v>
      </c>
      <c r="D164">
        <v>92.3</v>
      </c>
      <c r="E164">
        <v>-0.35</v>
      </c>
      <c r="F164">
        <v>92.19</v>
      </c>
    </row>
    <row r="165" spans="1:6" x14ac:dyDescent="0.25">
      <c r="A165" s="1" t="s">
        <v>28</v>
      </c>
      <c r="B165">
        <v>-18</v>
      </c>
      <c r="C165">
        <v>-0.24</v>
      </c>
      <c r="D165">
        <v>101.62</v>
      </c>
      <c r="E165">
        <v>-0.25</v>
      </c>
      <c r="F165">
        <v>101.24</v>
      </c>
    </row>
    <row r="166" spans="1:6" x14ac:dyDescent="0.25">
      <c r="A166" s="1" t="s">
        <v>28</v>
      </c>
      <c r="B166">
        <v>-17</v>
      </c>
      <c r="C166">
        <v>-0.16</v>
      </c>
      <c r="D166">
        <v>110.82</v>
      </c>
      <c r="E166">
        <v>-0.18</v>
      </c>
      <c r="F166">
        <v>110.62</v>
      </c>
    </row>
    <row r="167" spans="1:6" x14ac:dyDescent="0.25">
      <c r="A167" s="1" t="s">
        <v>28</v>
      </c>
      <c r="B167">
        <v>-16</v>
      </c>
      <c r="C167">
        <v>-0.1</v>
      </c>
      <c r="D167">
        <v>119.16</v>
      </c>
      <c r="E167">
        <v>-0.1</v>
      </c>
      <c r="F167">
        <v>118.87</v>
      </c>
    </row>
    <row r="168" spans="1:6" x14ac:dyDescent="0.25">
      <c r="A168" s="1" t="s">
        <v>28</v>
      </c>
      <c r="B168">
        <v>-15</v>
      </c>
      <c r="C168">
        <v>-0.04</v>
      </c>
      <c r="D168">
        <v>127.6</v>
      </c>
      <c r="E168">
        <v>-0.05</v>
      </c>
      <c r="F168">
        <v>127.07</v>
      </c>
    </row>
    <row r="169" spans="1:6" x14ac:dyDescent="0.25">
      <c r="A169" s="1" t="s">
        <v>28</v>
      </c>
      <c r="B169">
        <v>-14</v>
      </c>
      <c r="C169">
        <v>-0.01</v>
      </c>
      <c r="D169">
        <v>135.5</v>
      </c>
      <c r="E169">
        <v>-0.02</v>
      </c>
      <c r="F169">
        <v>134.93</v>
      </c>
    </row>
    <row r="170" spans="1:6" x14ac:dyDescent="0.25">
      <c r="A170" s="1" t="s">
        <v>28</v>
      </c>
      <c r="B170">
        <v>-13</v>
      </c>
      <c r="C170">
        <v>0</v>
      </c>
      <c r="D170">
        <v>143.46</v>
      </c>
      <c r="E170">
        <v>-0.01</v>
      </c>
      <c r="F170">
        <v>143.07</v>
      </c>
    </row>
    <row r="171" spans="1:6" x14ac:dyDescent="0.25">
      <c r="A171" s="1" t="s">
        <v>28</v>
      </c>
      <c r="B171">
        <v>-12</v>
      </c>
      <c r="C171">
        <v>-0.02</v>
      </c>
      <c r="D171">
        <v>150.75</v>
      </c>
      <c r="E171">
        <v>-0.03</v>
      </c>
      <c r="F171">
        <v>150.44999999999999</v>
      </c>
    </row>
    <row r="172" spans="1:6" x14ac:dyDescent="0.25">
      <c r="A172" s="1" t="s">
        <v>28</v>
      </c>
      <c r="B172">
        <v>-11</v>
      </c>
      <c r="C172">
        <v>-0.05</v>
      </c>
      <c r="D172">
        <v>158.11000000000001</v>
      </c>
      <c r="E172">
        <v>-0.06</v>
      </c>
      <c r="F172">
        <v>157.69</v>
      </c>
    </row>
    <row r="173" spans="1:6" x14ac:dyDescent="0.25">
      <c r="A173" s="1" t="s">
        <v>28</v>
      </c>
      <c r="B173">
        <v>-10</v>
      </c>
      <c r="C173">
        <v>-0.09</v>
      </c>
      <c r="D173">
        <v>165.4</v>
      </c>
      <c r="E173">
        <v>-0.1</v>
      </c>
      <c r="F173">
        <v>165.28</v>
      </c>
    </row>
    <row r="174" spans="1:6" x14ac:dyDescent="0.25">
      <c r="A174" s="1" t="s">
        <v>28</v>
      </c>
      <c r="B174">
        <v>-9</v>
      </c>
      <c r="C174">
        <v>-0.14000000000000001</v>
      </c>
      <c r="D174">
        <v>173.16</v>
      </c>
      <c r="E174">
        <v>-0.16</v>
      </c>
      <c r="F174">
        <v>173.03</v>
      </c>
    </row>
    <row r="175" spans="1:6" x14ac:dyDescent="0.25">
      <c r="A175" s="1" t="s">
        <v>28</v>
      </c>
      <c r="B175">
        <v>-8</v>
      </c>
      <c r="C175">
        <v>-0.2</v>
      </c>
      <c r="D175">
        <v>179.94</v>
      </c>
      <c r="E175">
        <v>-0.21</v>
      </c>
      <c r="F175">
        <v>179.66</v>
      </c>
    </row>
    <row r="176" spans="1:6" x14ac:dyDescent="0.25">
      <c r="A176" s="1" t="s">
        <v>28</v>
      </c>
      <c r="B176">
        <v>-7</v>
      </c>
      <c r="C176">
        <v>-0.25</v>
      </c>
      <c r="D176">
        <v>-172.96</v>
      </c>
      <c r="E176">
        <v>-0.27</v>
      </c>
      <c r="F176">
        <v>-173.38</v>
      </c>
    </row>
    <row r="177" spans="1:6" x14ac:dyDescent="0.25">
      <c r="A177" s="1" t="s">
        <v>28</v>
      </c>
      <c r="B177">
        <v>-6</v>
      </c>
      <c r="C177">
        <v>-0.28999999999999998</v>
      </c>
      <c r="D177">
        <v>-166.37</v>
      </c>
      <c r="E177">
        <v>-0.31</v>
      </c>
      <c r="F177">
        <v>-166.72</v>
      </c>
    </row>
    <row r="178" spans="1:6" x14ac:dyDescent="0.25">
      <c r="A178" s="1" t="s">
        <v>28</v>
      </c>
      <c r="B178">
        <v>-5</v>
      </c>
      <c r="C178">
        <v>-0.31</v>
      </c>
      <c r="D178">
        <v>-159.63999999999999</v>
      </c>
      <c r="E178">
        <v>-0.33</v>
      </c>
      <c r="F178">
        <v>-160.16999999999999</v>
      </c>
    </row>
    <row r="179" spans="1:6" x14ac:dyDescent="0.25">
      <c r="A179" s="1" t="s">
        <v>28</v>
      </c>
      <c r="B179">
        <v>-4</v>
      </c>
      <c r="C179">
        <v>-0.31</v>
      </c>
      <c r="D179">
        <v>-153.46</v>
      </c>
      <c r="E179">
        <v>-0.33</v>
      </c>
      <c r="F179">
        <v>-153.86000000000001</v>
      </c>
    </row>
    <row r="180" spans="1:6" x14ac:dyDescent="0.25">
      <c r="A180" s="1" t="s">
        <v>28</v>
      </c>
      <c r="B180">
        <v>-3</v>
      </c>
      <c r="C180">
        <v>-0.28000000000000003</v>
      </c>
      <c r="D180">
        <v>-147.63</v>
      </c>
      <c r="E180">
        <v>-0.3</v>
      </c>
      <c r="F180">
        <v>-148.01</v>
      </c>
    </row>
    <row r="181" spans="1:6" x14ac:dyDescent="0.25">
      <c r="A181" s="1" t="s">
        <v>28</v>
      </c>
      <c r="B181">
        <v>-2</v>
      </c>
      <c r="C181">
        <v>-0.24</v>
      </c>
      <c r="D181">
        <v>-142.24</v>
      </c>
      <c r="E181">
        <v>-0.27</v>
      </c>
      <c r="F181">
        <v>-142.52000000000001</v>
      </c>
    </row>
    <row r="182" spans="1:6" x14ac:dyDescent="0.25">
      <c r="A182" s="1" t="s">
        <v>28</v>
      </c>
      <c r="B182">
        <v>-1</v>
      </c>
      <c r="C182">
        <v>-0.22</v>
      </c>
      <c r="D182">
        <v>-137.26</v>
      </c>
      <c r="E182">
        <v>-0.24</v>
      </c>
      <c r="F182">
        <v>-137.43</v>
      </c>
    </row>
    <row r="183" spans="1:6" x14ac:dyDescent="0.25">
      <c r="A183" s="1" t="s">
        <v>28</v>
      </c>
      <c r="B183">
        <v>0</v>
      </c>
      <c r="C183">
        <v>-0.21</v>
      </c>
      <c r="D183">
        <v>-132.69</v>
      </c>
      <c r="E183">
        <v>-0.22</v>
      </c>
      <c r="F183">
        <v>-132.94999999999999</v>
      </c>
    </row>
    <row r="184" spans="1:6" x14ac:dyDescent="0.25">
      <c r="A184" s="1" t="s">
        <v>28</v>
      </c>
      <c r="B184">
        <v>1</v>
      </c>
      <c r="C184">
        <v>-0.2</v>
      </c>
      <c r="D184">
        <v>-128.55000000000001</v>
      </c>
      <c r="E184">
        <v>-0.23</v>
      </c>
      <c r="F184">
        <v>-128.65</v>
      </c>
    </row>
    <row r="185" spans="1:6" x14ac:dyDescent="0.25">
      <c r="A185" s="1" t="s">
        <v>28</v>
      </c>
      <c r="B185">
        <v>2</v>
      </c>
      <c r="C185">
        <v>-0.22</v>
      </c>
      <c r="D185">
        <v>-124.45</v>
      </c>
      <c r="E185">
        <v>-0.25</v>
      </c>
      <c r="F185">
        <v>-124.68</v>
      </c>
    </row>
    <row r="186" spans="1:6" x14ac:dyDescent="0.25">
      <c r="A186" s="1" t="s">
        <v>28</v>
      </c>
      <c r="B186">
        <v>3</v>
      </c>
      <c r="C186">
        <v>-0.25</v>
      </c>
      <c r="D186">
        <v>-120.22</v>
      </c>
      <c r="E186">
        <v>-0.28000000000000003</v>
      </c>
      <c r="F186">
        <v>-120.68</v>
      </c>
    </row>
    <row r="187" spans="1:6" x14ac:dyDescent="0.25">
      <c r="A187" s="1" t="s">
        <v>28</v>
      </c>
      <c r="B187">
        <v>4</v>
      </c>
      <c r="C187">
        <v>-0.3</v>
      </c>
      <c r="D187">
        <v>-117.5</v>
      </c>
      <c r="E187">
        <v>-0.32</v>
      </c>
      <c r="F187">
        <v>-117.66</v>
      </c>
    </row>
    <row r="188" spans="1:6" x14ac:dyDescent="0.25">
      <c r="A188" s="1" t="s">
        <v>28</v>
      </c>
      <c r="B188">
        <v>5</v>
      </c>
      <c r="C188">
        <v>-0.38</v>
      </c>
      <c r="D188">
        <v>-114.19</v>
      </c>
      <c r="E188">
        <v>-0.4</v>
      </c>
      <c r="F188">
        <v>-114.48</v>
      </c>
    </row>
    <row r="189" spans="1:6" x14ac:dyDescent="0.25">
      <c r="A189" s="1" t="s">
        <v>28</v>
      </c>
      <c r="B189">
        <v>6</v>
      </c>
      <c r="C189">
        <v>-0.44</v>
      </c>
      <c r="D189">
        <v>-110.6</v>
      </c>
      <c r="E189">
        <v>-0.47</v>
      </c>
      <c r="F189">
        <v>-111.15</v>
      </c>
    </row>
    <row r="190" spans="1:6" x14ac:dyDescent="0.25">
      <c r="A190" s="1" t="s">
        <v>28</v>
      </c>
      <c r="B190">
        <v>7</v>
      </c>
      <c r="C190">
        <v>-0.54</v>
      </c>
      <c r="D190">
        <v>-107.89</v>
      </c>
      <c r="E190">
        <v>-0.54</v>
      </c>
      <c r="F190">
        <v>-108.46</v>
      </c>
    </row>
    <row r="191" spans="1:6" x14ac:dyDescent="0.25">
      <c r="A191" s="1" t="s">
        <v>28</v>
      </c>
      <c r="B191">
        <v>8</v>
      </c>
      <c r="C191">
        <v>-0.63</v>
      </c>
      <c r="D191">
        <v>-105.48</v>
      </c>
      <c r="E191">
        <v>-0.65</v>
      </c>
      <c r="F191">
        <v>-105.67</v>
      </c>
    </row>
    <row r="192" spans="1:6" x14ac:dyDescent="0.25">
      <c r="A192" s="1" t="s">
        <v>28</v>
      </c>
      <c r="B192">
        <v>9</v>
      </c>
      <c r="C192">
        <v>-0.72</v>
      </c>
      <c r="D192">
        <v>-102.61</v>
      </c>
      <c r="E192">
        <v>-0.74</v>
      </c>
      <c r="F192">
        <v>-102.99</v>
      </c>
    </row>
    <row r="193" spans="1:6" x14ac:dyDescent="0.25">
      <c r="A193" s="1" t="s">
        <v>28</v>
      </c>
      <c r="B193">
        <v>10</v>
      </c>
      <c r="C193">
        <v>-0.82</v>
      </c>
      <c r="D193">
        <v>-99.99</v>
      </c>
      <c r="E193">
        <v>-0.84</v>
      </c>
      <c r="F193">
        <v>-100.33</v>
      </c>
    </row>
    <row r="194" spans="1:6" x14ac:dyDescent="0.25">
      <c r="A194" s="1" t="s">
        <v>28</v>
      </c>
      <c r="B194">
        <v>11</v>
      </c>
      <c r="C194">
        <v>-0.9</v>
      </c>
      <c r="D194">
        <v>-97.65</v>
      </c>
      <c r="E194">
        <v>-0.92</v>
      </c>
      <c r="F194">
        <v>-97.92</v>
      </c>
    </row>
    <row r="195" spans="1:6" x14ac:dyDescent="0.25">
      <c r="A195" s="1" t="s">
        <v>28</v>
      </c>
      <c r="B195">
        <v>12</v>
      </c>
      <c r="C195">
        <v>-0.95</v>
      </c>
      <c r="D195">
        <v>-95.88</v>
      </c>
      <c r="E195">
        <v>-0.98</v>
      </c>
      <c r="F195">
        <v>-96.22</v>
      </c>
    </row>
    <row r="196" spans="1:6" x14ac:dyDescent="0.25">
      <c r="A196" s="1" t="s">
        <v>28</v>
      </c>
      <c r="B196">
        <v>13</v>
      </c>
      <c r="C196">
        <v>-0.93</v>
      </c>
      <c r="D196">
        <v>-96.84</v>
      </c>
      <c r="E196">
        <v>-0.97</v>
      </c>
      <c r="F196">
        <v>-97.14</v>
      </c>
    </row>
    <row r="197" spans="1:6" x14ac:dyDescent="0.25">
      <c r="A197" s="1" t="s">
        <v>28</v>
      </c>
      <c r="B197">
        <v>14</v>
      </c>
      <c r="C197">
        <v>-0.98</v>
      </c>
      <c r="D197">
        <v>-95.78</v>
      </c>
      <c r="E197">
        <v>-0.99</v>
      </c>
      <c r="F197">
        <v>-96.03</v>
      </c>
    </row>
    <row r="198" spans="1:6" x14ac:dyDescent="0.25">
      <c r="A198" s="1" t="s">
        <v>28</v>
      </c>
      <c r="B198">
        <v>15</v>
      </c>
      <c r="C198">
        <v>-1.05</v>
      </c>
      <c r="D198">
        <v>-94.97</v>
      </c>
      <c r="E198">
        <v>-1.07</v>
      </c>
      <c r="F198">
        <v>-95.24</v>
      </c>
    </row>
    <row r="199" spans="1:6" x14ac:dyDescent="0.25">
      <c r="A199" s="1" t="s">
        <v>28</v>
      </c>
      <c r="B199">
        <v>16</v>
      </c>
      <c r="C199">
        <v>-1.19</v>
      </c>
      <c r="D199">
        <v>-93.46</v>
      </c>
      <c r="E199">
        <v>-1.19</v>
      </c>
      <c r="F199">
        <v>-94.39</v>
      </c>
    </row>
    <row r="200" spans="1:6" x14ac:dyDescent="0.25">
      <c r="A200" s="1" t="s">
        <v>28</v>
      </c>
      <c r="B200">
        <v>17</v>
      </c>
      <c r="C200">
        <v>-1.3</v>
      </c>
      <c r="D200">
        <v>-92.41</v>
      </c>
      <c r="E200">
        <v>-1.29</v>
      </c>
      <c r="F200">
        <v>-94.04</v>
      </c>
    </row>
    <row r="201" spans="1:6" x14ac:dyDescent="0.25">
      <c r="A201" s="1" t="s">
        <v>28</v>
      </c>
      <c r="B201">
        <v>18</v>
      </c>
      <c r="C201">
        <v>-1.42</v>
      </c>
      <c r="D201">
        <v>-92.06</v>
      </c>
      <c r="E201">
        <v>-1.44</v>
      </c>
      <c r="F201">
        <v>-92.58</v>
      </c>
    </row>
    <row r="202" spans="1:6" x14ac:dyDescent="0.25">
      <c r="A202" s="1" t="s">
        <v>28</v>
      </c>
      <c r="B202">
        <v>19</v>
      </c>
      <c r="C202">
        <v>-1.54</v>
      </c>
      <c r="D202">
        <v>-92.11</v>
      </c>
      <c r="E202">
        <v>-1.56</v>
      </c>
      <c r="F202">
        <v>-92.65</v>
      </c>
    </row>
    <row r="203" spans="1:6" x14ac:dyDescent="0.25">
      <c r="A203" s="1" t="s">
        <v>28</v>
      </c>
      <c r="B203">
        <v>20</v>
      </c>
      <c r="C203">
        <v>-1.65</v>
      </c>
      <c r="D203">
        <v>-92.58</v>
      </c>
      <c r="E203">
        <v>-1.66</v>
      </c>
      <c r="F203">
        <v>-93.15</v>
      </c>
    </row>
    <row r="204" spans="1:6" x14ac:dyDescent="0.25">
      <c r="A204" s="1" t="s">
        <v>28</v>
      </c>
      <c r="B204">
        <v>21</v>
      </c>
      <c r="C204">
        <v>-1.77</v>
      </c>
      <c r="D204">
        <v>-93.38</v>
      </c>
      <c r="E204">
        <v>-1.78</v>
      </c>
      <c r="F204">
        <v>-93.75</v>
      </c>
    </row>
    <row r="205" spans="1:6" x14ac:dyDescent="0.25">
      <c r="A205" s="1" t="s">
        <v>28</v>
      </c>
      <c r="B205">
        <v>22</v>
      </c>
      <c r="C205">
        <v>-1.86</v>
      </c>
      <c r="D205">
        <v>-94.46</v>
      </c>
      <c r="E205">
        <v>-1.9</v>
      </c>
      <c r="F205">
        <v>-94.33</v>
      </c>
    </row>
    <row r="206" spans="1:6" x14ac:dyDescent="0.25">
      <c r="A206" s="1" t="s">
        <v>28</v>
      </c>
      <c r="B206">
        <v>23</v>
      </c>
      <c r="C206">
        <v>-1.97</v>
      </c>
      <c r="D206">
        <v>-95.39</v>
      </c>
      <c r="E206">
        <v>-1.99</v>
      </c>
      <c r="F206">
        <v>-96.13</v>
      </c>
    </row>
    <row r="207" spans="1:6" x14ac:dyDescent="0.25">
      <c r="A207" s="1" t="s">
        <v>28</v>
      </c>
      <c r="B207">
        <v>24</v>
      </c>
      <c r="C207">
        <v>-2.0699999999999998</v>
      </c>
      <c r="D207">
        <v>-96.46</v>
      </c>
      <c r="E207">
        <v>-2.1</v>
      </c>
      <c r="F207">
        <v>-96.84</v>
      </c>
    </row>
    <row r="208" spans="1:6" x14ac:dyDescent="0.25">
      <c r="A208" s="1" t="s">
        <v>28</v>
      </c>
      <c r="B208">
        <v>25</v>
      </c>
      <c r="C208">
        <v>-2.17</v>
      </c>
      <c r="D208">
        <v>-97.97</v>
      </c>
      <c r="E208">
        <v>-2.2000000000000002</v>
      </c>
      <c r="F208">
        <v>-98.21</v>
      </c>
    </row>
    <row r="209" spans="1:6" x14ac:dyDescent="0.25">
      <c r="A209" s="1" t="s">
        <v>28</v>
      </c>
      <c r="B209">
        <v>26</v>
      </c>
      <c r="C209">
        <v>-2.2999999999999998</v>
      </c>
      <c r="D209">
        <v>-100.23</v>
      </c>
      <c r="E209">
        <v>-2.31</v>
      </c>
      <c r="F209">
        <v>-100.7</v>
      </c>
    </row>
    <row r="210" spans="1:6" x14ac:dyDescent="0.25">
      <c r="A210" s="1" t="s">
        <v>28</v>
      </c>
      <c r="B210">
        <v>27</v>
      </c>
      <c r="C210">
        <v>-2.4</v>
      </c>
      <c r="D210">
        <v>-102.7</v>
      </c>
      <c r="E210">
        <v>-2.44</v>
      </c>
      <c r="F210">
        <v>-103.41</v>
      </c>
    </row>
    <row r="211" spans="1:6" x14ac:dyDescent="0.25">
      <c r="A211" s="1" t="s">
        <v>28</v>
      </c>
      <c r="B211">
        <v>28</v>
      </c>
      <c r="C211">
        <v>-2.5299999999999998</v>
      </c>
      <c r="D211">
        <v>-106.14</v>
      </c>
      <c r="E211">
        <v>-2.54</v>
      </c>
      <c r="F211">
        <v>-106.94</v>
      </c>
    </row>
    <row r="212" spans="1:6" x14ac:dyDescent="0.25">
      <c r="A212" s="1" t="s">
        <v>28</v>
      </c>
      <c r="B212">
        <v>29</v>
      </c>
      <c r="C212">
        <v>-2.67</v>
      </c>
      <c r="D212">
        <v>-109.33</v>
      </c>
      <c r="E212">
        <v>-2.69</v>
      </c>
      <c r="F212">
        <v>-110</v>
      </c>
    </row>
    <row r="213" spans="1:6" x14ac:dyDescent="0.25">
      <c r="A213" s="1" t="s">
        <v>28</v>
      </c>
      <c r="B213">
        <v>30</v>
      </c>
      <c r="C213">
        <v>-2.82</v>
      </c>
      <c r="D213">
        <v>-113.35</v>
      </c>
      <c r="E213">
        <v>-2.85</v>
      </c>
      <c r="F213">
        <v>-114.02</v>
      </c>
    </row>
    <row r="214" spans="1:6" x14ac:dyDescent="0.25">
      <c r="A214" s="1" t="s">
        <v>28</v>
      </c>
      <c r="B214">
        <v>31</v>
      </c>
      <c r="C214">
        <v>-2.99</v>
      </c>
      <c r="D214">
        <v>-118.3</v>
      </c>
      <c r="E214">
        <v>-3.02</v>
      </c>
      <c r="F214">
        <v>-119.07</v>
      </c>
    </row>
    <row r="215" spans="1:6" x14ac:dyDescent="0.25">
      <c r="A215" s="1" t="s">
        <v>28</v>
      </c>
      <c r="B215">
        <v>32</v>
      </c>
      <c r="C215">
        <v>-3.18</v>
      </c>
      <c r="D215">
        <v>-123.37</v>
      </c>
      <c r="E215">
        <v>-3.2</v>
      </c>
      <c r="F215">
        <v>-123.69</v>
      </c>
    </row>
    <row r="216" spans="1:6" x14ac:dyDescent="0.25">
      <c r="A216" s="1" t="s">
        <v>28</v>
      </c>
      <c r="B216">
        <v>33</v>
      </c>
      <c r="C216">
        <v>-3.39</v>
      </c>
      <c r="D216">
        <v>-128.66999999999999</v>
      </c>
      <c r="E216">
        <v>-3.42</v>
      </c>
      <c r="F216">
        <v>-129.22</v>
      </c>
    </row>
    <row r="217" spans="1:6" x14ac:dyDescent="0.25">
      <c r="A217" s="1" t="s">
        <v>28</v>
      </c>
      <c r="B217">
        <v>34</v>
      </c>
      <c r="C217">
        <v>-3.62</v>
      </c>
      <c r="D217">
        <v>-134.15</v>
      </c>
      <c r="E217">
        <v>-3.64</v>
      </c>
      <c r="F217">
        <v>-134.5</v>
      </c>
    </row>
    <row r="218" spans="1:6" x14ac:dyDescent="0.25">
      <c r="A218" s="1" t="s">
        <v>28</v>
      </c>
      <c r="B218">
        <v>35</v>
      </c>
      <c r="C218">
        <v>-3.87</v>
      </c>
      <c r="D218">
        <v>-139.86000000000001</v>
      </c>
      <c r="E218">
        <v>-3.9</v>
      </c>
      <c r="F218">
        <v>-140.44999999999999</v>
      </c>
    </row>
    <row r="219" spans="1:6" x14ac:dyDescent="0.25">
      <c r="A219" s="1" t="s">
        <v>28</v>
      </c>
      <c r="B219">
        <v>36</v>
      </c>
      <c r="C219">
        <v>-4.13</v>
      </c>
      <c r="D219">
        <v>-145.86000000000001</v>
      </c>
      <c r="E219">
        <v>-4.1399999999999997</v>
      </c>
      <c r="F219">
        <v>-146.08000000000001</v>
      </c>
    </row>
    <row r="220" spans="1:6" x14ac:dyDescent="0.25">
      <c r="A220" s="1" t="s">
        <v>28</v>
      </c>
      <c r="B220">
        <v>37</v>
      </c>
      <c r="C220">
        <v>-4.4000000000000004</v>
      </c>
      <c r="D220">
        <v>-151.38999999999999</v>
      </c>
      <c r="E220">
        <v>-4.43</v>
      </c>
      <c r="F220">
        <v>-151.74</v>
      </c>
    </row>
    <row r="221" spans="1:6" x14ac:dyDescent="0.25">
      <c r="A221" s="1" t="s">
        <v>28</v>
      </c>
      <c r="B221">
        <v>38</v>
      </c>
      <c r="C221">
        <v>-4.66</v>
      </c>
      <c r="D221">
        <v>-157.4</v>
      </c>
      <c r="E221">
        <v>-4.6900000000000004</v>
      </c>
      <c r="F221">
        <v>-157.55000000000001</v>
      </c>
    </row>
    <row r="222" spans="1:6" x14ac:dyDescent="0.25">
      <c r="A222" s="1" t="s">
        <v>28</v>
      </c>
      <c r="B222">
        <v>39</v>
      </c>
      <c r="C222">
        <v>-4.91</v>
      </c>
      <c r="D222">
        <v>-163.08000000000001</v>
      </c>
      <c r="E222">
        <v>-4.93</v>
      </c>
      <c r="F222">
        <v>-163.03</v>
      </c>
    </row>
    <row r="223" spans="1:6" x14ac:dyDescent="0.25">
      <c r="A223" s="1" t="s">
        <v>28</v>
      </c>
      <c r="B223">
        <v>40</v>
      </c>
      <c r="C223">
        <v>-5.15</v>
      </c>
      <c r="D223">
        <v>-168.01</v>
      </c>
      <c r="E223">
        <v>-5.17</v>
      </c>
      <c r="F223">
        <v>-168.03</v>
      </c>
    </row>
    <row r="224" spans="1:6" x14ac:dyDescent="0.25">
      <c r="A224" s="1" t="s">
        <v>28</v>
      </c>
      <c r="B224">
        <v>41</v>
      </c>
      <c r="C224">
        <v>-5.35</v>
      </c>
      <c r="D224">
        <v>-173.73</v>
      </c>
      <c r="E224">
        <v>-5.39</v>
      </c>
      <c r="F224">
        <v>-173.95</v>
      </c>
    </row>
    <row r="225" spans="1:6" x14ac:dyDescent="0.25">
      <c r="A225" s="1" t="s">
        <v>28</v>
      </c>
      <c r="B225">
        <v>42</v>
      </c>
      <c r="C225">
        <v>-5.55</v>
      </c>
      <c r="D225">
        <v>-179.22</v>
      </c>
      <c r="E225">
        <v>-5.6</v>
      </c>
      <c r="F225">
        <v>-179.36</v>
      </c>
    </row>
    <row r="226" spans="1:6" x14ac:dyDescent="0.25">
      <c r="A226" s="1" t="s">
        <v>28</v>
      </c>
      <c r="B226">
        <v>43</v>
      </c>
      <c r="C226">
        <v>-5.78</v>
      </c>
      <c r="D226">
        <v>175.21</v>
      </c>
      <c r="E226">
        <v>-5.76</v>
      </c>
      <c r="F226">
        <v>175.12</v>
      </c>
    </row>
    <row r="227" spans="1:6" x14ac:dyDescent="0.25">
      <c r="A227" s="1" t="s">
        <v>28</v>
      </c>
      <c r="B227">
        <v>44</v>
      </c>
      <c r="C227">
        <v>-5.92</v>
      </c>
      <c r="D227">
        <v>170.06</v>
      </c>
      <c r="E227">
        <v>-5.93</v>
      </c>
      <c r="F227">
        <v>169.83</v>
      </c>
    </row>
    <row r="228" spans="1:6" x14ac:dyDescent="0.25">
      <c r="A228" s="1" t="s">
        <v>28</v>
      </c>
      <c r="B228">
        <v>45</v>
      </c>
      <c r="C228">
        <v>-6.06</v>
      </c>
      <c r="D228">
        <v>164</v>
      </c>
      <c r="E228">
        <v>-6.05</v>
      </c>
      <c r="F228">
        <v>164.01</v>
      </c>
    </row>
    <row r="229" spans="1:6" x14ac:dyDescent="0.25">
      <c r="A229" s="1" t="s">
        <v>28</v>
      </c>
      <c r="B229">
        <v>46</v>
      </c>
      <c r="C229">
        <v>-6.16</v>
      </c>
      <c r="D229">
        <v>158.02000000000001</v>
      </c>
      <c r="E229">
        <v>-6.2</v>
      </c>
      <c r="F229">
        <v>157.81</v>
      </c>
    </row>
    <row r="230" spans="1:6" x14ac:dyDescent="0.25">
      <c r="A230" s="1" t="s">
        <v>28</v>
      </c>
      <c r="B230">
        <v>47</v>
      </c>
      <c r="C230">
        <v>-6.3</v>
      </c>
      <c r="D230">
        <v>150.97</v>
      </c>
      <c r="E230">
        <v>-6.34</v>
      </c>
      <c r="F230">
        <v>150.71</v>
      </c>
    </row>
    <row r="231" spans="1:6" x14ac:dyDescent="0.25">
      <c r="A231" s="1" t="s">
        <v>28</v>
      </c>
      <c r="B231">
        <v>48</v>
      </c>
      <c r="C231">
        <v>-6.46</v>
      </c>
      <c r="D231">
        <v>143.61000000000001</v>
      </c>
      <c r="E231">
        <v>-6.49</v>
      </c>
      <c r="F231">
        <v>143.93</v>
      </c>
    </row>
    <row r="232" spans="1:6" x14ac:dyDescent="0.25">
      <c r="A232" s="1" t="s">
        <v>28</v>
      </c>
      <c r="B232">
        <v>49</v>
      </c>
      <c r="C232">
        <v>-6.63</v>
      </c>
      <c r="D232">
        <v>136.31</v>
      </c>
      <c r="E232">
        <v>-6.63</v>
      </c>
      <c r="F232">
        <v>136.25</v>
      </c>
    </row>
    <row r="233" spans="1:6" x14ac:dyDescent="0.25">
      <c r="A233" s="1" t="s">
        <v>28</v>
      </c>
      <c r="B233">
        <v>50</v>
      </c>
      <c r="C233">
        <v>-6.84</v>
      </c>
      <c r="D233">
        <v>127.7</v>
      </c>
      <c r="E233">
        <v>-6.86</v>
      </c>
      <c r="F233">
        <v>127.44</v>
      </c>
    </row>
    <row r="234" spans="1:6" x14ac:dyDescent="0.25">
      <c r="A234" s="1" t="s">
        <v>28</v>
      </c>
      <c r="B234">
        <v>51</v>
      </c>
      <c r="C234">
        <v>-7.11</v>
      </c>
      <c r="D234">
        <v>118.03</v>
      </c>
      <c r="E234">
        <v>-7.12</v>
      </c>
      <c r="F234">
        <v>117.65</v>
      </c>
    </row>
    <row r="235" spans="1:6" x14ac:dyDescent="0.25">
      <c r="A235" s="1" t="s">
        <v>28</v>
      </c>
      <c r="B235">
        <v>52</v>
      </c>
      <c r="C235">
        <v>-7.36</v>
      </c>
      <c r="D235">
        <v>108.57</v>
      </c>
      <c r="E235">
        <v>-7.39</v>
      </c>
      <c r="F235">
        <v>108.13</v>
      </c>
    </row>
    <row r="236" spans="1:6" x14ac:dyDescent="0.25">
      <c r="A236" s="1" t="s">
        <v>28</v>
      </c>
      <c r="B236">
        <v>53</v>
      </c>
      <c r="C236">
        <v>-7.61</v>
      </c>
      <c r="D236">
        <v>98.98</v>
      </c>
      <c r="E236">
        <v>-7.6</v>
      </c>
      <c r="F236">
        <v>98.53</v>
      </c>
    </row>
    <row r="237" spans="1:6" x14ac:dyDescent="0.25">
      <c r="A237" s="1" t="s">
        <v>28</v>
      </c>
      <c r="B237">
        <v>54</v>
      </c>
      <c r="C237">
        <v>-7.83</v>
      </c>
      <c r="D237">
        <v>87.93</v>
      </c>
      <c r="E237">
        <v>-7.85</v>
      </c>
      <c r="F237">
        <v>87.36</v>
      </c>
    </row>
    <row r="238" spans="1:6" x14ac:dyDescent="0.25">
      <c r="A238" s="1" t="s">
        <v>28</v>
      </c>
      <c r="B238">
        <v>55</v>
      </c>
      <c r="C238">
        <v>-7.97</v>
      </c>
      <c r="D238">
        <v>75.930000000000007</v>
      </c>
      <c r="E238">
        <v>-8.02</v>
      </c>
      <c r="F238">
        <v>75.23</v>
      </c>
    </row>
    <row r="239" spans="1:6" x14ac:dyDescent="0.25">
      <c r="A239" s="1" t="s">
        <v>28</v>
      </c>
      <c r="B239">
        <v>56</v>
      </c>
      <c r="C239">
        <v>-8.11</v>
      </c>
      <c r="D239">
        <v>64.260000000000005</v>
      </c>
      <c r="E239">
        <v>-8.15</v>
      </c>
      <c r="F239">
        <v>63.96</v>
      </c>
    </row>
    <row r="240" spans="1:6" x14ac:dyDescent="0.25">
      <c r="A240" s="1" t="s">
        <v>28</v>
      </c>
      <c r="B240">
        <v>57</v>
      </c>
      <c r="C240">
        <v>-8.26</v>
      </c>
      <c r="D240">
        <v>52.74</v>
      </c>
      <c r="E240">
        <v>-8.31</v>
      </c>
      <c r="F240">
        <v>52.13</v>
      </c>
    </row>
    <row r="241" spans="1:6" x14ac:dyDescent="0.25">
      <c r="A241" s="1" t="s">
        <v>28</v>
      </c>
      <c r="B241">
        <v>58</v>
      </c>
      <c r="C241">
        <v>-8.3800000000000008</v>
      </c>
      <c r="D241">
        <v>40.619999999999997</v>
      </c>
      <c r="E241">
        <v>-8.4</v>
      </c>
      <c r="F241">
        <v>40.450000000000003</v>
      </c>
    </row>
    <row r="242" spans="1:6" x14ac:dyDescent="0.25">
      <c r="A242" s="1" t="s">
        <v>28</v>
      </c>
      <c r="B242">
        <v>59</v>
      </c>
      <c r="C242">
        <v>-8.57</v>
      </c>
      <c r="D242">
        <v>28.68</v>
      </c>
      <c r="E242">
        <v>-8.58</v>
      </c>
      <c r="F242">
        <v>28.32</v>
      </c>
    </row>
    <row r="243" spans="1:6" x14ac:dyDescent="0.25">
      <c r="A243" s="1" t="s">
        <v>28</v>
      </c>
      <c r="B243">
        <v>60</v>
      </c>
      <c r="C243">
        <v>-8.74</v>
      </c>
      <c r="D243">
        <v>17.39</v>
      </c>
      <c r="E243">
        <v>-8.77</v>
      </c>
      <c r="F243">
        <v>16.95</v>
      </c>
    </row>
    <row r="244" spans="1:6" x14ac:dyDescent="0.25">
      <c r="A244" s="1" t="s">
        <v>28</v>
      </c>
      <c r="B244">
        <v>61</v>
      </c>
      <c r="C244">
        <v>-8.92</v>
      </c>
      <c r="D244">
        <v>5.31</v>
      </c>
      <c r="E244">
        <v>-8.9499999999999993</v>
      </c>
      <c r="F244">
        <v>5.51</v>
      </c>
    </row>
    <row r="245" spans="1:6" x14ac:dyDescent="0.25">
      <c r="A245" s="1" t="s">
        <v>28</v>
      </c>
      <c r="B245">
        <v>62</v>
      </c>
      <c r="C245">
        <v>-9.1999999999999993</v>
      </c>
      <c r="D245">
        <v>-6.55</v>
      </c>
      <c r="E245">
        <v>-9.2100000000000009</v>
      </c>
      <c r="F245">
        <v>-6.73</v>
      </c>
    </row>
    <row r="246" spans="1:6" x14ac:dyDescent="0.25">
      <c r="A246" s="1" t="s">
        <v>28</v>
      </c>
      <c r="B246">
        <v>63</v>
      </c>
      <c r="C246">
        <v>-9.52</v>
      </c>
      <c r="D246">
        <v>-18.77</v>
      </c>
      <c r="E246">
        <v>-9.5299999999999994</v>
      </c>
      <c r="F246">
        <v>-19.16</v>
      </c>
    </row>
    <row r="247" spans="1:6" x14ac:dyDescent="0.25">
      <c r="A247" s="1" t="s">
        <v>28</v>
      </c>
      <c r="B247">
        <v>64</v>
      </c>
      <c r="C247">
        <v>-9.85</v>
      </c>
      <c r="D247">
        <v>-30.78</v>
      </c>
      <c r="E247">
        <v>-9.89</v>
      </c>
      <c r="F247">
        <v>-31.56</v>
      </c>
    </row>
    <row r="248" spans="1:6" x14ac:dyDescent="0.25">
      <c r="A248" s="1" t="s">
        <v>28</v>
      </c>
      <c r="B248">
        <v>65</v>
      </c>
      <c r="C248">
        <v>-10.220000000000001</v>
      </c>
      <c r="D248">
        <v>-44.1</v>
      </c>
      <c r="E248">
        <v>-10.19</v>
      </c>
      <c r="F248">
        <v>-44.32</v>
      </c>
    </row>
    <row r="249" spans="1:6" x14ac:dyDescent="0.25">
      <c r="A249" s="1" t="s">
        <v>28</v>
      </c>
      <c r="B249">
        <v>66</v>
      </c>
      <c r="C249">
        <v>-10.49</v>
      </c>
      <c r="D249">
        <v>-57.61</v>
      </c>
      <c r="E249">
        <v>-10.55</v>
      </c>
      <c r="F249">
        <v>-57.99</v>
      </c>
    </row>
    <row r="250" spans="1:6" x14ac:dyDescent="0.25">
      <c r="A250" s="1" t="s">
        <v>28</v>
      </c>
      <c r="B250">
        <v>67</v>
      </c>
      <c r="C250">
        <v>-10.71</v>
      </c>
      <c r="D250">
        <v>-71.180000000000007</v>
      </c>
      <c r="E250">
        <v>-10.73</v>
      </c>
      <c r="F250">
        <v>-71.760000000000005</v>
      </c>
    </row>
    <row r="251" spans="1:6" x14ac:dyDescent="0.25">
      <c r="A251" s="1" t="s">
        <v>28</v>
      </c>
      <c r="B251">
        <v>68</v>
      </c>
      <c r="C251">
        <v>-10.78</v>
      </c>
      <c r="D251">
        <v>-84.81</v>
      </c>
      <c r="E251">
        <v>-10.77</v>
      </c>
      <c r="F251">
        <v>-84.93</v>
      </c>
    </row>
    <row r="252" spans="1:6" x14ac:dyDescent="0.25">
      <c r="A252" s="1" t="s">
        <v>28</v>
      </c>
      <c r="B252">
        <v>69</v>
      </c>
      <c r="C252">
        <v>-10.78</v>
      </c>
      <c r="D252">
        <v>-97.51</v>
      </c>
      <c r="E252">
        <v>-10.79</v>
      </c>
      <c r="F252">
        <v>-97.46</v>
      </c>
    </row>
    <row r="253" spans="1:6" x14ac:dyDescent="0.25">
      <c r="A253" s="1" t="s">
        <v>28</v>
      </c>
      <c r="B253">
        <v>70</v>
      </c>
      <c r="C253">
        <v>-10.72</v>
      </c>
      <c r="D253">
        <v>-109.51</v>
      </c>
      <c r="E253">
        <v>-10.74</v>
      </c>
      <c r="F253">
        <v>-109.54</v>
      </c>
    </row>
    <row r="254" spans="1:6" x14ac:dyDescent="0.25">
      <c r="A254" s="1" t="s">
        <v>28</v>
      </c>
      <c r="B254">
        <v>71</v>
      </c>
      <c r="C254">
        <v>-10.67</v>
      </c>
      <c r="D254">
        <v>-120.74</v>
      </c>
      <c r="E254">
        <v>-10.7</v>
      </c>
      <c r="F254">
        <v>-121.08</v>
      </c>
    </row>
    <row r="255" spans="1:6" x14ac:dyDescent="0.25">
      <c r="A255" s="1" t="s">
        <v>28</v>
      </c>
      <c r="B255">
        <v>72</v>
      </c>
      <c r="C255">
        <v>-10.71</v>
      </c>
      <c r="D255">
        <v>-131.11000000000001</v>
      </c>
      <c r="E255">
        <v>-10.74</v>
      </c>
      <c r="F255">
        <v>-131.58000000000001</v>
      </c>
    </row>
    <row r="256" spans="1:6" x14ac:dyDescent="0.25">
      <c r="A256" s="1" t="s">
        <v>28</v>
      </c>
      <c r="B256">
        <v>73</v>
      </c>
      <c r="C256">
        <v>-10.83</v>
      </c>
      <c r="D256">
        <v>-141.1</v>
      </c>
      <c r="E256">
        <v>-10.84</v>
      </c>
      <c r="F256">
        <v>-141.72</v>
      </c>
    </row>
    <row r="257" spans="1:6" x14ac:dyDescent="0.25">
      <c r="A257" s="1" t="s">
        <v>28</v>
      </c>
      <c r="B257">
        <v>74</v>
      </c>
      <c r="C257">
        <v>-11.05</v>
      </c>
      <c r="D257">
        <v>-151.85</v>
      </c>
      <c r="E257">
        <v>-11.07</v>
      </c>
      <c r="F257">
        <v>-152.35</v>
      </c>
    </row>
    <row r="258" spans="1:6" x14ac:dyDescent="0.25">
      <c r="A258" s="1" t="s">
        <v>28</v>
      </c>
      <c r="B258">
        <v>75</v>
      </c>
      <c r="C258">
        <v>-11.36</v>
      </c>
      <c r="D258">
        <v>-162.77000000000001</v>
      </c>
      <c r="E258">
        <v>-11.35</v>
      </c>
      <c r="F258">
        <v>-163.44999999999999</v>
      </c>
    </row>
    <row r="259" spans="1:6" x14ac:dyDescent="0.25">
      <c r="A259" s="1" t="s">
        <v>28</v>
      </c>
      <c r="B259">
        <v>76</v>
      </c>
      <c r="C259">
        <v>-11.68</v>
      </c>
      <c r="D259">
        <v>-174.11</v>
      </c>
      <c r="E259">
        <v>-11.66</v>
      </c>
      <c r="F259">
        <v>-174.11</v>
      </c>
    </row>
    <row r="260" spans="1:6" x14ac:dyDescent="0.25">
      <c r="A260" s="1" t="s">
        <v>28</v>
      </c>
      <c r="B260">
        <v>77</v>
      </c>
      <c r="C260">
        <v>-12.02</v>
      </c>
      <c r="D260">
        <v>174.54</v>
      </c>
      <c r="E260">
        <v>-12.02</v>
      </c>
      <c r="F260">
        <v>173.9</v>
      </c>
    </row>
    <row r="261" spans="1:6" x14ac:dyDescent="0.25">
      <c r="A261" s="1" t="s">
        <v>28</v>
      </c>
      <c r="B261">
        <v>78</v>
      </c>
      <c r="C261">
        <v>-12.39</v>
      </c>
      <c r="D261">
        <v>161.88</v>
      </c>
      <c r="E261">
        <v>-12.38</v>
      </c>
      <c r="F261">
        <v>161.1</v>
      </c>
    </row>
    <row r="262" spans="1:6" x14ac:dyDescent="0.25">
      <c r="A262" s="1" t="s">
        <v>28</v>
      </c>
      <c r="B262">
        <v>79</v>
      </c>
      <c r="C262">
        <v>-12.68</v>
      </c>
      <c r="D262">
        <v>148.21</v>
      </c>
      <c r="E262">
        <v>-12.7</v>
      </c>
      <c r="F262">
        <v>148.01</v>
      </c>
    </row>
    <row r="263" spans="1:6" x14ac:dyDescent="0.25">
      <c r="A263" s="1" t="s">
        <v>28</v>
      </c>
      <c r="B263">
        <v>80</v>
      </c>
      <c r="C263">
        <v>-12.98</v>
      </c>
      <c r="D263">
        <v>134.88</v>
      </c>
      <c r="E263">
        <v>-13</v>
      </c>
      <c r="F263">
        <v>134.44</v>
      </c>
    </row>
    <row r="264" spans="1:6" x14ac:dyDescent="0.25">
      <c r="A264" s="1" t="s">
        <v>28</v>
      </c>
      <c r="B264">
        <v>81</v>
      </c>
      <c r="C264">
        <v>-13.14</v>
      </c>
      <c r="D264">
        <v>121.03</v>
      </c>
      <c r="E264">
        <v>-13.2</v>
      </c>
      <c r="F264">
        <v>120.64</v>
      </c>
    </row>
    <row r="265" spans="1:6" x14ac:dyDescent="0.25">
      <c r="A265" s="1" t="s">
        <v>28</v>
      </c>
      <c r="B265">
        <v>82</v>
      </c>
      <c r="C265">
        <v>-13.33</v>
      </c>
      <c r="D265">
        <v>106.45</v>
      </c>
      <c r="E265">
        <v>-13.28</v>
      </c>
      <c r="F265">
        <v>106.23</v>
      </c>
    </row>
    <row r="266" spans="1:6" x14ac:dyDescent="0.25">
      <c r="A266" s="1" t="s">
        <v>28</v>
      </c>
      <c r="B266">
        <v>83</v>
      </c>
      <c r="C266">
        <v>-13.27</v>
      </c>
      <c r="D266">
        <v>91.6</v>
      </c>
      <c r="E266">
        <v>-13.3</v>
      </c>
      <c r="F266">
        <v>91.88</v>
      </c>
    </row>
    <row r="267" spans="1:6" x14ac:dyDescent="0.25">
      <c r="A267" s="1" t="s">
        <v>28</v>
      </c>
      <c r="B267">
        <v>84</v>
      </c>
      <c r="C267">
        <v>-13.27</v>
      </c>
      <c r="D267">
        <v>77.569999999999993</v>
      </c>
      <c r="E267">
        <v>-13.28</v>
      </c>
      <c r="F267">
        <v>77.37</v>
      </c>
    </row>
    <row r="268" spans="1:6" x14ac:dyDescent="0.25">
      <c r="A268" s="1" t="s">
        <v>28</v>
      </c>
      <c r="B268">
        <v>85</v>
      </c>
      <c r="C268">
        <v>-13.15</v>
      </c>
      <c r="D268">
        <v>63.6</v>
      </c>
      <c r="E268">
        <v>-13.2</v>
      </c>
      <c r="F268">
        <v>63.55</v>
      </c>
    </row>
    <row r="269" spans="1:6" x14ac:dyDescent="0.25">
      <c r="A269" s="1" t="s">
        <v>28</v>
      </c>
      <c r="B269">
        <v>86</v>
      </c>
      <c r="C269">
        <v>-13.1</v>
      </c>
      <c r="D269">
        <v>50.2</v>
      </c>
      <c r="E269">
        <v>-13.15</v>
      </c>
      <c r="F269">
        <v>50</v>
      </c>
    </row>
    <row r="270" spans="1:6" x14ac:dyDescent="0.25">
      <c r="A270" s="1" t="s">
        <v>28</v>
      </c>
      <c r="B270">
        <v>87</v>
      </c>
      <c r="C270">
        <v>-13.11</v>
      </c>
      <c r="D270">
        <v>36.64</v>
      </c>
      <c r="E270">
        <v>-13.19</v>
      </c>
      <c r="F270">
        <v>36.21</v>
      </c>
    </row>
    <row r="271" spans="1:6" x14ac:dyDescent="0.25">
      <c r="A271" s="1" t="s">
        <v>28</v>
      </c>
      <c r="B271">
        <v>88</v>
      </c>
      <c r="C271">
        <v>-13.34</v>
      </c>
      <c r="D271">
        <v>23.22</v>
      </c>
      <c r="E271">
        <v>-13.36</v>
      </c>
      <c r="F271">
        <v>22.97</v>
      </c>
    </row>
    <row r="272" spans="1:6" x14ac:dyDescent="0.25">
      <c r="A272" s="1" t="s">
        <v>28</v>
      </c>
      <c r="B272">
        <v>89</v>
      </c>
      <c r="C272">
        <v>-13.55</v>
      </c>
      <c r="D272">
        <v>10.18</v>
      </c>
      <c r="E272">
        <v>-13.59</v>
      </c>
      <c r="F272">
        <v>9.8800000000000008</v>
      </c>
    </row>
    <row r="273" spans="1:6" x14ac:dyDescent="0.25">
      <c r="A273" s="1" t="s">
        <v>28</v>
      </c>
      <c r="B273">
        <v>90</v>
      </c>
      <c r="C273">
        <v>-13.91</v>
      </c>
      <c r="D273">
        <v>-4.62</v>
      </c>
      <c r="E273">
        <v>-13.89</v>
      </c>
      <c r="F273">
        <v>-4.78</v>
      </c>
    </row>
    <row r="274" spans="1:6" x14ac:dyDescent="0.25">
      <c r="A274" s="1" t="s">
        <v>28</v>
      </c>
      <c r="B274">
        <v>91</v>
      </c>
      <c r="C274">
        <v>-14.21</v>
      </c>
      <c r="D274">
        <v>-19.920000000000002</v>
      </c>
      <c r="E274">
        <v>-14.17</v>
      </c>
      <c r="F274">
        <v>-19.89</v>
      </c>
    </row>
    <row r="275" spans="1:6" x14ac:dyDescent="0.25">
      <c r="A275" s="1" t="s">
        <v>28</v>
      </c>
      <c r="B275">
        <v>92</v>
      </c>
      <c r="C275">
        <v>-14.39</v>
      </c>
      <c r="D275">
        <v>-36.4</v>
      </c>
      <c r="E275">
        <v>-14.42</v>
      </c>
      <c r="F275">
        <v>-36.54</v>
      </c>
    </row>
    <row r="276" spans="1:6" x14ac:dyDescent="0.25">
      <c r="A276" s="1" t="s">
        <v>28</v>
      </c>
      <c r="B276">
        <v>93</v>
      </c>
      <c r="C276">
        <v>-14.53</v>
      </c>
      <c r="D276">
        <v>-53.16</v>
      </c>
      <c r="E276">
        <v>-14.57</v>
      </c>
      <c r="F276">
        <v>-53.19</v>
      </c>
    </row>
    <row r="277" spans="1:6" x14ac:dyDescent="0.25">
      <c r="A277" s="1" t="s">
        <v>28</v>
      </c>
      <c r="B277">
        <v>94</v>
      </c>
      <c r="C277">
        <v>-14.58</v>
      </c>
      <c r="D277">
        <v>-70.33</v>
      </c>
      <c r="E277">
        <v>-14.58</v>
      </c>
      <c r="F277">
        <v>-70.86</v>
      </c>
    </row>
    <row r="278" spans="1:6" x14ac:dyDescent="0.25">
      <c r="A278" s="1" t="s">
        <v>28</v>
      </c>
      <c r="B278">
        <v>95</v>
      </c>
      <c r="C278">
        <v>-14.45</v>
      </c>
      <c r="D278">
        <v>-87.87</v>
      </c>
      <c r="E278">
        <v>-14.49</v>
      </c>
      <c r="F278">
        <v>-88.49</v>
      </c>
    </row>
    <row r="279" spans="1:6" x14ac:dyDescent="0.25">
      <c r="A279" s="1" t="s">
        <v>28</v>
      </c>
      <c r="B279">
        <v>96</v>
      </c>
      <c r="C279">
        <v>-14.27</v>
      </c>
      <c r="D279">
        <v>-104.53</v>
      </c>
      <c r="E279">
        <v>-14.33</v>
      </c>
      <c r="F279">
        <v>-105.85</v>
      </c>
    </row>
    <row r="280" spans="1:6" x14ac:dyDescent="0.25">
      <c r="A280" s="1" t="s">
        <v>28</v>
      </c>
      <c r="B280">
        <v>97</v>
      </c>
      <c r="C280">
        <v>-14.01</v>
      </c>
      <c r="D280">
        <v>-121.66</v>
      </c>
      <c r="E280">
        <v>-14.03</v>
      </c>
      <c r="F280">
        <v>-122.04</v>
      </c>
    </row>
    <row r="281" spans="1:6" x14ac:dyDescent="0.25">
      <c r="A281" s="1" t="s">
        <v>28</v>
      </c>
      <c r="B281">
        <v>98</v>
      </c>
      <c r="C281">
        <v>-13.66</v>
      </c>
      <c r="D281">
        <v>-138.76</v>
      </c>
      <c r="E281">
        <v>-13.62</v>
      </c>
      <c r="F281">
        <v>-139.28</v>
      </c>
    </row>
    <row r="282" spans="1:6" x14ac:dyDescent="0.25">
      <c r="A282" s="1" t="s">
        <v>28</v>
      </c>
      <c r="B282">
        <v>99</v>
      </c>
      <c r="C282">
        <v>-13.21</v>
      </c>
      <c r="D282">
        <v>-154.97999999999999</v>
      </c>
      <c r="E282">
        <v>-13.22</v>
      </c>
      <c r="F282">
        <v>-155.77000000000001</v>
      </c>
    </row>
    <row r="283" spans="1:6" x14ac:dyDescent="0.25">
      <c r="A283" s="1" t="s">
        <v>28</v>
      </c>
      <c r="B283">
        <v>100</v>
      </c>
      <c r="C283">
        <v>-12.71</v>
      </c>
      <c r="D283">
        <v>-169.98</v>
      </c>
      <c r="E283">
        <v>-12.72</v>
      </c>
      <c r="F283">
        <v>-170.85</v>
      </c>
    </row>
    <row r="284" spans="1:6" x14ac:dyDescent="0.25">
      <c r="A284" s="1" t="s">
        <v>28</v>
      </c>
      <c r="B284">
        <v>101</v>
      </c>
      <c r="C284">
        <v>-12.24</v>
      </c>
      <c r="D284">
        <v>175.25</v>
      </c>
      <c r="E284">
        <v>-12.27</v>
      </c>
      <c r="F284">
        <v>175.05</v>
      </c>
    </row>
    <row r="285" spans="1:6" x14ac:dyDescent="0.25">
      <c r="A285" s="1" t="s">
        <v>28</v>
      </c>
      <c r="B285">
        <v>102</v>
      </c>
      <c r="C285">
        <v>-11.85</v>
      </c>
      <c r="D285">
        <v>161.49</v>
      </c>
      <c r="E285">
        <v>-11.85</v>
      </c>
      <c r="F285">
        <v>160.93</v>
      </c>
    </row>
    <row r="286" spans="1:6" x14ac:dyDescent="0.25">
      <c r="A286" s="1" t="s">
        <v>28</v>
      </c>
      <c r="B286">
        <v>103</v>
      </c>
      <c r="C286">
        <v>-11.48</v>
      </c>
      <c r="D286">
        <v>148.41999999999999</v>
      </c>
      <c r="E286">
        <v>-11.48</v>
      </c>
      <c r="F286">
        <v>147.87</v>
      </c>
    </row>
    <row r="287" spans="1:6" x14ac:dyDescent="0.25">
      <c r="A287" s="1" t="s">
        <v>28</v>
      </c>
      <c r="B287">
        <v>104</v>
      </c>
      <c r="C287">
        <v>-11.28</v>
      </c>
      <c r="D287">
        <v>135.72</v>
      </c>
      <c r="E287">
        <v>-11.29</v>
      </c>
      <c r="F287">
        <v>135.49</v>
      </c>
    </row>
    <row r="288" spans="1:6" x14ac:dyDescent="0.25">
      <c r="A288" s="1" t="s">
        <v>28</v>
      </c>
      <c r="B288">
        <v>105</v>
      </c>
      <c r="C288">
        <v>-11.19</v>
      </c>
      <c r="D288">
        <v>123.24</v>
      </c>
      <c r="E288">
        <v>-11.14</v>
      </c>
      <c r="F288">
        <v>122.91</v>
      </c>
    </row>
    <row r="289" spans="1:6" x14ac:dyDescent="0.25">
      <c r="A289" s="1" t="s">
        <v>28</v>
      </c>
      <c r="B289">
        <v>106</v>
      </c>
      <c r="C289">
        <v>-11.14</v>
      </c>
      <c r="D289">
        <v>109.93</v>
      </c>
      <c r="E289">
        <v>-11.14</v>
      </c>
      <c r="F289">
        <v>109.76</v>
      </c>
    </row>
    <row r="290" spans="1:6" x14ac:dyDescent="0.25">
      <c r="A290" s="1" t="s">
        <v>28</v>
      </c>
      <c r="B290">
        <v>107</v>
      </c>
      <c r="C290">
        <v>-11.21</v>
      </c>
      <c r="D290">
        <v>95.9</v>
      </c>
      <c r="E290">
        <v>-11.22</v>
      </c>
      <c r="F290">
        <v>96.28</v>
      </c>
    </row>
    <row r="291" spans="1:6" x14ac:dyDescent="0.25">
      <c r="A291" s="1" t="s">
        <v>28</v>
      </c>
      <c r="B291">
        <v>108</v>
      </c>
      <c r="C291">
        <v>-11.28</v>
      </c>
      <c r="D291">
        <v>83.33</v>
      </c>
      <c r="E291">
        <v>-11.28</v>
      </c>
      <c r="F291">
        <v>83.05</v>
      </c>
    </row>
    <row r="292" spans="1:6" x14ac:dyDescent="0.25">
      <c r="A292" s="1" t="s">
        <v>28</v>
      </c>
      <c r="B292">
        <v>109</v>
      </c>
      <c r="C292">
        <v>-11.35</v>
      </c>
      <c r="D292">
        <v>70.36</v>
      </c>
      <c r="E292">
        <v>-11.33</v>
      </c>
      <c r="F292">
        <v>69.959999999999994</v>
      </c>
    </row>
    <row r="293" spans="1:6" x14ac:dyDescent="0.25">
      <c r="A293" s="1" t="s">
        <v>28</v>
      </c>
      <c r="B293">
        <v>110</v>
      </c>
      <c r="C293">
        <v>-11.54</v>
      </c>
      <c r="D293">
        <v>56.88</v>
      </c>
      <c r="E293">
        <v>-11.56</v>
      </c>
      <c r="F293">
        <v>56.86</v>
      </c>
    </row>
    <row r="294" spans="1:6" x14ac:dyDescent="0.25">
      <c r="A294" s="1" t="s">
        <v>28</v>
      </c>
      <c r="B294">
        <v>111</v>
      </c>
      <c r="C294">
        <v>-11.87</v>
      </c>
      <c r="D294">
        <v>43.96</v>
      </c>
      <c r="E294">
        <v>-11.88</v>
      </c>
      <c r="F294">
        <v>43.9</v>
      </c>
    </row>
    <row r="295" spans="1:6" x14ac:dyDescent="0.25">
      <c r="A295" s="1" t="s">
        <v>28</v>
      </c>
      <c r="B295">
        <v>112</v>
      </c>
      <c r="C295">
        <v>-12.33</v>
      </c>
      <c r="D295">
        <v>30.96</v>
      </c>
      <c r="E295">
        <v>-12.36</v>
      </c>
      <c r="F295">
        <v>31.21</v>
      </c>
    </row>
    <row r="296" spans="1:6" x14ac:dyDescent="0.25">
      <c r="A296" s="1" t="s">
        <v>28</v>
      </c>
      <c r="B296">
        <v>113</v>
      </c>
      <c r="C296">
        <v>-12.89</v>
      </c>
      <c r="D296">
        <v>16.850000000000001</v>
      </c>
      <c r="E296">
        <v>-12.89</v>
      </c>
      <c r="F296">
        <v>16.72</v>
      </c>
    </row>
    <row r="297" spans="1:6" x14ac:dyDescent="0.25">
      <c r="A297" s="1" t="s">
        <v>28</v>
      </c>
      <c r="B297">
        <v>114</v>
      </c>
      <c r="C297">
        <v>-13.56</v>
      </c>
      <c r="D297">
        <v>0.5</v>
      </c>
      <c r="E297">
        <v>-13.59</v>
      </c>
      <c r="F297">
        <v>0.51</v>
      </c>
    </row>
    <row r="298" spans="1:6" x14ac:dyDescent="0.25">
      <c r="A298" s="1" t="s">
        <v>28</v>
      </c>
      <c r="B298">
        <v>115</v>
      </c>
      <c r="C298">
        <v>-14.09</v>
      </c>
      <c r="D298">
        <v>-16.8</v>
      </c>
      <c r="E298">
        <v>-14.12</v>
      </c>
      <c r="F298">
        <v>-17.059999999999999</v>
      </c>
    </row>
    <row r="299" spans="1:6" x14ac:dyDescent="0.25">
      <c r="A299" s="1" t="s">
        <v>28</v>
      </c>
      <c r="B299">
        <v>116</v>
      </c>
      <c r="C299">
        <v>-14.48</v>
      </c>
      <c r="D299">
        <v>-34.950000000000003</v>
      </c>
      <c r="E299">
        <v>-14.44</v>
      </c>
      <c r="F299">
        <v>-35.1</v>
      </c>
    </row>
    <row r="300" spans="1:6" x14ac:dyDescent="0.25">
      <c r="A300" s="1" t="s">
        <v>28</v>
      </c>
      <c r="B300">
        <v>117</v>
      </c>
      <c r="C300">
        <v>-14.58</v>
      </c>
      <c r="D300">
        <v>-54.37</v>
      </c>
      <c r="E300">
        <v>-14.57</v>
      </c>
      <c r="F300">
        <v>-55.08</v>
      </c>
    </row>
    <row r="301" spans="1:6" x14ac:dyDescent="0.25">
      <c r="A301" s="1" t="s">
        <v>28</v>
      </c>
      <c r="B301">
        <v>118</v>
      </c>
      <c r="C301">
        <v>-14.33</v>
      </c>
      <c r="D301">
        <v>-73.61</v>
      </c>
      <c r="E301">
        <v>-14.33</v>
      </c>
      <c r="F301">
        <v>-73.91</v>
      </c>
    </row>
    <row r="302" spans="1:6" x14ac:dyDescent="0.25">
      <c r="A302" s="1" t="s">
        <v>28</v>
      </c>
      <c r="B302">
        <v>119</v>
      </c>
      <c r="C302">
        <v>-13.87</v>
      </c>
      <c r="D302">
        <v>-91.3</v>
      </c>
      <c r="E302">
        <v>-13.9</v>
      </c>
      <c r="F302">
        <v>-90.95</v>
      </c>
    </row>
    <row r="303" spans="1:6" x14ac:dyDescent="0.25">
      <c r="A303" s="1" t="s">
        <v>28</v>
      </c>
      <c r="B303">
        <v>120</v>
      </c>
      <c r="C303">
        <v>-13.38</v>
      </c>
      <c r="D303">
        <v>-106.05</v>
      </c>
      <c r="E303">
        <v>-13.47</v>
      </c>
      <c r="F303">
        <v>-106.84</v>
      </c>
    </row>
    <row r="304" spans="1:6" x14ac:dyDescent="0.25">
      <c r="A304" s="1" t="s">
        <v>28</v>
      </c>
      <c r="B304">
        <v>121</v>
      </c>
      <c r="C304">
        <v>-12.96</v>
      </c>
      <c r="D304">
        <v>-120.36</v>
      </c>
      <c r="E304">
        <v>-13.01</v>
      </c>
      <c r="F304">
        <v>-120.6</v>
      </c>
    </row>
    <row r="305" spans="1:6" x14ac:dyDescent="0.25">
      <c r="A305" s="1" t="s">
        <v>28</v>
      </c>
      <c r="B305">
        <v>122</v>
      </c>
      <c r="C305">
        <v>-12.65</v>
      </c>
      <c r="D305">
        <v>-133.72</v>
      </c>
      <c r="E305">
        <v>-12.71</v>
      </c>
      <c r="F305">
        <v>-134.11000000000001</v>
      </c>
    </row>
    <row r="306" spans="1:6" x14ac:dyDescent="0.25">
      <c r="A306" s="1" t="s">
        <v>28</v>
      </c>
      <c r="B306">
        <v>123</v>
      </c>
      <c r="C306">
        <v>-12.47</v>
      </c>
      <c r="D306">
        <v>-146.16999999999999</v>
      </c>
      <c r="E306">
        <v>-12.53</v>
      </c>
      <c r="F306">
        <v>-146.54</v>
      </c>
    </row>
    <row r="307" spans="1:6" x14ac:dyDescent="0.25">
      <c r="A307" s="1" t="s">
        <v>28</v>
      </c>
      <c r="B307">
        <v>124</v>
      </c>
      <c r="C307">
        <v>-12.49</v>
      </c>
      <c r="D307">
        <v>-158.94999999999999</v>
      </c>
      <c r="E307">
        <v>-12.49</v>
      </c>
      <c r="F307">
        <v>-159.21</v>
      </c>
    </row>
    <row r="308" spans="1:6" x14ac:dyDescent="0.25">
      <c r="A308" s="1" t="s">
        <v>28</v>
      </c>
      <c r="B308">
        <v>125</v>
      </c>
      <c r="C308">
        <v>-12.58</v>
      </c>
      <c r="D308">
        <v>-171.19</v>
      </c>
      <c r="E308">
        <v>-12.58</v>
      </c>
      <c r="F308">
        <v>-171.31</v>
      </c>
    </row>
    <row r="309" spans="1:6" x14ac:dyDescent="0.25">
      <c r="A309" s="1" t="s">
        <v>28</v>
      </c>
      <c r="B309">
        <v>126</v>
      </c>
      <c r="C309">
        <v>-12.84</v>
      </c>
      <c r="D309">
        <v>175.71</v>
      </c>
      <c r="E309">
        <v>-12.84</v>
      </c>
      <c r="F309">
        <v>175.85</v>
      </c>
    </row>
    <row r="310" spans="1:6" x14ac:dyDescent="0.25">
      <c r="A310" s="1" t="s">
        <v>28</v>
      </c>
      <c r="B310">
        <v>127</v>
      </c>
      <c r="C310">
        <v>-13.19</v>
      </c>
      <c r="D310">
        <v>162.72</v>
      </c>
      <c r="E310">
        <v>-13.22</v>
      </c>
      <c r="F310">
        <v>162.63</v>
      </c>
    </row>
    <row r="311" spans="1:6" x14ac:dyDescent="0.25">
      <c r="A311" s="1" t="s">
        <v>28</v>
      </c>
      <c r="B311">
        <v>128</v>
      </c>
      <c r="C311">
        <v>-13.64</v>
      </c>
      <c r="D311">
        <v>149.06</v>
      </c>
      <c r="E311">
        <v>-13.65</v>
      </c>
      <c r="F311">
        <v>149.41999999999999</v>
      </c>
    </row>
    <row r="312" spans="1:6" x14ac:dyDescent="0.25">
      <c r="A312" s="1" t="s">
        <v>28</v>
      </c>
      <c r="B312">
        <v>129</v>
      </c>
      <c r="C312">
        <v>-14.17</v>
      </c>
      <c r="D312">
        <v>134.26</v>
      </c>
      <c r="E312">
        <v>-14.19</v>
      </c>
      <c r="F312">
        <v>134.62</v>
      </c>
    </row>
    <row r="313" spans="1:6" x14ac:dyDescent="0.25">
      <c r="A313" s="1" t="s">
        <v>28</v>
      </c>
      <c r="B313">
        <v>130</v>
      </c>
      <c r="C313">
        <v>-14.64</v>
      </c>
      <c r="D313">
        <v>118.89</v>
      </c>
      <c r="E313">
        <v>-14.7</v>
      </c>
      <c r="F313">
        <v>119.23</v>
      </c>
    </row>
    <row r="314" spans="1:6" x14ac:dyDescent="0.25">
      <c r="A314" s="1" t="s">
        <v>28</v>
      </c>
      <c r="B314">
        <v>131</v>
      </c>
      <c r="C314">
        <v>-15.1</v>
      </c>
      <c r="D314">
        <v>102.61</v>
      </c>
      <c r="E314">
        <v>-15.14</v>
      </c>
      <c r="F314">
        <v>102.87</v>
      </c>
    </row>
    <row r="315" spans="1:6" x14ac:dyDescent="0.25">
      <c r="A315" s="1" t="s">
        <v>28</v>
      </c>
      <c r="B315">
        <v>132</v>
      </c>
      <c r="C315">
        <v>-15.46</v>
      </c>
      <c r="D315">
        <v>86.55</v>
      </c>
      <c r="E315">
        <v>-15.38</v>
      </c>
      <c r="F315">
        <v>86.57</v>
      </c>
    </row>
    <row r="316" spans="1:6" x14ac:dyDescent="0.25">
      <c r="A316" s="1" t="s">
        <v>28</v>
      </c>
      <c r="B316">
        <v>133</v>
      </c>
      <c r="C316">
        <v>-15.66</v>
      </c>
      <c r="D316">
        <v>70.180000000000007</v>
      </c>
      <c r="E316">
        <v>-15.71</v>
      </c>
      <c r="F316">
        <v>70.27</v>
      </c>
    </row>
    <row r="317" spans="1:6" x14ac:dyDescent="0.25">
      <c r="A317" s="1" t="s">
        <v>28</v>
      </c>
      <c r="B317">
        <v>134</v>
      </c>
      <c r="C317">
        <v>-15.89</v>
      </c>
      <c r="D317">
        <v>53.27</v>
      </c>
      <c r="E317">
        <v>-15.94</v>
      </c>
      <c r="F317">
        <v>53.03</v>
      </c>
    </row>
    <row r="318" spans="1:6" x14ac:dyDescent="0.25">
      <c r="A318" s="1" t="s">
        <v>28</v>
      </c>
      <c r="B318">
        <v>135</v>
      </c>
      <c r="C318">
        <v>-15.97</v>
      </c>
      <c r="D318">
        <v>36.33</v>
      </c>
      <c r="E318">
        <v>-16.07</v>
      </c>
      <c r="F318">
        <v>36.869999999999997</v>
      </c>
    </row>
    <row r="319" spans="1:6" x14ac:dyDescent="0.25">
      <c r="A319" s="1" t="s">
        <v>28</v>
      </c>
      <c r="B319">
        <v>136</v>
      </c>
      <c r="C319">
        <v>-16.010000000000002</v>
      </c>
      <c r="D319">
        <v>20.04</v>
      </c>
      <c r="E319">
        <v>-16.079999999999998</v>
      </c>
      <c r="F319">
        <v>19.89</v>
      </c>
    </row>
    <row r="320" spans="1:6" x14ac:dyDescent="0.25">
      <c r="A320" s="1" t="s">
        <v>28</v>
      </c>
      <c r="B320">
        <v>137</v>
      </c>
      <c r="C320">
        <v>-15.93</v>
      </c>
      <c r="D320">
        <v>2.92</v>
      </c>
      <c r="E320">
        <v>-16.05</v>
      </c>
      <c r="F320">
        <v>2.6</v>
      </c>
    </row>
    <row r="321" spans="1:6" x14ac:dyDescent="0.25">
      <c r="A321" s="1" t="s">
        <v>28</v>
      </c>
      <c r="B321">
        <v>138</v>
      </c>
      <c r="C321">
        <v>-15.65</v>
      </c>
      <c r="D321">
        <v>-13.72</v>
      </c>
      <c r="E321">
        <v>-15.72</v>
      </c>
      <c r="F321">
        <v>-13.82</v>
      </c>
    </row>
    <row r="322" spans="1:6" x14ac:dyDescent="0.25">
      <c r="A322" s="1" t="s">
        <v>28</v>
      </c>
      <c r="B322">
        <v>139</v>
      </c>
      <c r="C322">
        <v>-15.12</v>
      </c>
      <c r="D322">
        <v>-29.49</v>
      </c>
      <c r="E322">
        <v>-15.16</v>
      </c>
      <c r="F322">
        <v>-29.77</v>
      </c>
    </row>
    <row r="323" spans="1:6" x14ac:dyDescent="0.25">
      <c r="A323" s="1" t="s">
        <v>28</v>
      </c>
      <c r="B323">
        <v>140</v>
      </c>
      <c r="C323">
        <v>-14.58</v>
      </c>
      <c r="D323">
        <v>-43.74</v>
      </c>
      <c r="E323">
        <v>-14.55</v>
      </c>
      <c r="F323">
        <v>-43.51</v>
      </c>
    </row>
    <row r="324" spans="1:6" x14ac:dyDescent="0.25">
      <c r="A324" s="1" t="s">
        <v>28</v>
      </c>
      <c r="B324">
        <v>141</v>
      </c>
      <c r="C324">
        <v>-13.98</v>
      </c>
      <c r="D324">
        <v>-55.65</v>
      </c>
      <c r="E324">
        <v>-14</v>
      </c>
      <c r="F324">
        <v>-56.07</v>
      </c>
    </row>
    <row r="325" spans="1:6" x14ac:dyDescent="0.25">
      <c r="A325" s="1" t="s">
        <v>28</v>
      </c>
      <c r="B325">
        <v>142</v>
      </c>
      <c r="C325">
        <v>-13.5</v>
      </c>
      <c r="D325">
        <v>-66.69</v>
      </c>
      <c r="E325">
        <v>-13.57</v>
      </c>
      <c r="F325">
        <v>-66.95</v>
      </c>
    </row>
    <row r="326" spans="1:6" x14ac:dyDescent="0.25">
      <c r="A326" s="1" t="s">
        <v>28</v>
      </c>
      <c r="B326">
        <v>143</v>
      </c>
      <c r="C326">
        <v>-13.25</v>
      </c>
      <c r="D326">
        <v>-77.040000000000006</v>
      </c>
      <c r="E326">
        <v>-13.25</v>
      </c>
      <c r="F326">
        <v>-77.23</v>
      </c>
    </row>
    <row r="327" spans="1:6" x14ac:dyDescent="0.25">
      <c r="A327" s="1" t="s">
        <v>28</v>
      </c>
      <c r="B327">
        <v>144</v>
      </c>
      <c r="C327">
        <v>-13.1</v>
      </c>
      <c r="D327">
        <v>-86.55</v>
      </c>
      <c r="E327">
        <v>-13.13</v>
      </c>
      <c r="F327">
        <v>-86.67</v>
      </c>
    </row>
    <row r="328" spans="1:6" x14ac:dyDescent="0.25">
      <c r="A328" s="1" t="s">
        <v>28</v>
      </c>
      <c r="B328">
        <v>145</v>
      </c>
      <c r="C328">
        <v>-13.08</v>
      </c>
      <c r="D328">
        <v>-95.92</v>
      </c>
      <c r="E328">
        <v>-13.15</v>
      </c>
      <c r="F328">
        <v>-96.32</v>
      </c>
    </row>
    <row r="329" spans="1:6" x14ac:dyDescent="0.25">
      <c r="A329" s="1" t="s">
        <v>28</v>
      </c>
      <c r="B329">
        <v>146</v>
      </c>
      <c r="C329">
        <v>-13.27</v>
      </c>
      <c r="D329">
        <v>-106.36</v>
      </c>
      <c r="E329">
        <v>-13.32</v>
      </c>
      <c r="F329">
        <v>-106.47</v>
      </c>
    </row>
    <row r="330" spans="1:6" x14ac:dyDescent="0.25">
      <c r="A330" s="1" t="s">
        <v>28</v>
      </c>
      <c r="B330">
        <v>147</v>
      </c>
      <c r="C330">
        <v>-13.56</v>
      </c>
      <c r="D330">
        <v>-116.29</v>
      </c>
      <c r="E330">
        <v>-13.6</v>
      </c>
      <c r="F330">
        <v>-116.57</v>
      </c>
    </row>
    <row r="331" spans="1:6" x14ac:dyDescent="0.25">
      <c r="A331" s="1" t="s">
        <v>28</v>
      </c>
      <c r="B331">
        <v>148</v>
      </c>
      <c r="C331">
        <v>-13.9</v>
      </c>
      <c r="D331">
        <v>-126.7</v>
      </c>
      <c r="E331">
        <v>-13.94</v>
      </c>
      <c r="F331">
        <v>-127.16</v>
      </c>
    </row>
    <row r="332" spans="1:6" x14ac:dyDescent="0.25">
      <c r="A332" s="1" t="s">
        <v>28</v>
      </c>
      <c r="B332">
        <v>149</v>
      </c>
      <c r="C332">
        <v>-14.29</v>
      </c>
      <c r="D332">
        <v>-137.41999999999999</v>
      </c>
      <c r="E332">
        <v>-14.3</v>
      </c>
      <c r="F332">
        <v>-138.32</v>
      </c>
    </row>
    <row r="333" spans="1:6" x14ac:dyDescent="0.25">
      <c r="A333" s="1" t="s">
        <v>28</v>
      </c>
      <c r="B333">
        <v>150</v>
      </c>
      <c r="C333">
        <v>-14.76</v>
      </c>
      <c r="D333">
        <v>-149.49</v>
      </c>
      <c r="E333">
        <v>-14.73</v>
      </c>
      <c r="F333">
        <v>-149.53</v>
      </c>
    </row>
    <row r="334" spans="1:6" x14ac:dyDescent="0.25">
      <c r="A334" s="1" t="s">
        <v>28</v>
      </c>
      <c r="B334">
        <v>151</v>
      </c>
      <c r="C334">
        <v>-15.17</v>
      </c>
      <c r="D334">
        <v>-160.78</v>
      </c>
      <c r="E334">
        <v>-15.23</v>
      </c>
      <c r="F334">
        <v>-161.07</v>
      </c>
    </row>
    <row r="335" spans="1:6" x14ac:dyDescent="0.25">
      <c r="A335" s="1" t="s">
        <v>28</v>
      </c>
      <c r="B335">
        <v>152</v>
      </c>
      <c r="C335">
        <v>-15.63</v>
      </c>
      <c r="D335">
        <v>-172.44</v>
      </c>
      <c r="E335">
        <v>-15.66</v>
      </c>
      <c r="F335">
        <v>-172.89</v>
      </c>
    </row>
    <row r="336" spans="1:6" x14ac:dyDescent="0.25">
      <c r="A336" s="1" t="s">
        <v>28</v>
      </c>
      <c r="B336">
        <v>153</v>
      </c>
      <c r="C336">
        <v>-16.14</v>
      </c>
      <c r="D336">
        <v>175.67</v>
      </c>
      <c r="E336">
        <v>-16.11</v>
      </c>
      <c r="F336">
        <v>175.26</v>
      </c>
    </row>
    <row r="337" spans="1:6" x14ac:dyDescent="0.25">
      <c r="A337" s="1" t="s">
        <v>28</v>
      </c>
      <c r="B337">
        <v>154</v>
      </c>
      <c r="C337">
        <v>-16.62</v>
      </c>
      <c r="D337">
        <v>163.44999999999999</v>
      </c>
      <c r="E337">
        <v>-16.66</v>
      </c>
      <c r="F337">
        <v>163.4</v>
      </c>
    </row>
    <row r="338" spans="1:6" x14ac:dyDescent="0.25">
      <c r="A338" s="1" t="s">
        <v>28</v>
      </c>
      <c r="B338">
        <v>155</v>
      </c>
      <c r="C338">
        <v>-16.989999999999998</v>
      </c>
      <c r="D338">
        <v>150.91999999999999</v>
      </c>
      <c r="E338">
        <v>-17.100000000000001</v>
      </c>
      <c r="F338">
        <v>151.05000000000001</v>
      </c>
    </row>
    <row r="339" spans="1:6" x14ac:dyDescent="0.25">
      <c r="A339" s="1" t="s">
        <v>28</v>
      </c>
      <c r="B339">
        <v>156</v>
      </c>
      <c r="C339">
        <v>-17.48</v>
      </c>
      <c r="D339">
        <v>138.19999999999999</v>
      </c>
      <c r="E339">
        <v>-17.59</v>
      </c>
      <c r="F339">
        <v>138.62</v>
      </c>
    </row>
    <row r="340" spans="1:6" x14ac:dyDescent="0.25">
      <c r="A340" s="1" t="s">
        <v>28</v>
      </c>
      <c r="B340">
        <v>157</v>
      </c>
      <c r="C340">
        <v>-17.79</v>
      </c>
      <c r="D340">
        <v>126.19</v>
      </c>
      <c r="E340">
        <v>-17.920000000000002</v>
      </c>
      <c r="F340">
        <v>125.75</v>
      </c>
    </row>
    <row r="341" spans="1:6" x14ac:dyDescent="0.25">
      <c r="A341" s="1" t="s">
        <v>28</v>
      </c>
      <c r="B341">
        <v>158</v>
      </c>
      <c r="C341">
        <v>-18.149999999999999</v>
      </c>
      <c r="D341">
        <v>112.9</v>
      </c>
      <c r="E341">
        <v>-18.13</v>
      </c>
      <c r="F341">
        <v>112.48</v>
      </c>
    </row>
    <row r="342" spans="1:6" x14ac:dyDescent="0.25">
      <c r="A342" s="1" t="s">
        <v>28</v>
      </c>
      <c r="B342">
        <v>159</v>
      </c>
      <c r="C342">
        <v>-18.32</v>
      </c>
      <c r="D342">
        <v>99.87</v>
      </c>
      <c r="E342">
        <v>-18.309999999999999</v>
      </c>
      <c r="F342">
        <v>99.73</v>
      </c>
    </row>
    <row r="343" spans="1:6" x14ac:dyDescent="0.25">
      <c r="A343" s="1" t="s">
        <v>28</v>
      </c>
      <c r="B343">
        <v>160</v>
      </c>
      <c r="C343">
        <v>-18.350000000000001</v>
      </c>
      <c r="D343">
        <v>87.8</v>
      </c>
      <c r="E343">
        <v>-18.43</v>
      </c>
      <c r="F343">
        <v>87.47</v>
      </c>
    </row>
    <row r="344" spans="1:6" x14ac:dyDescent="0.25">
      <c r="A344" s="1" t="s">
        <v>28</v>
      </c>
      <c r="B344">
        <v>161</v>
      </c>
      <c r="C344">
        <v>-18.32</v>
      </c>
      <c r="D344">
        <v>76.849999999999994</v>
      </c>
      <c r="E344">
        <v>-18.25</v>
      </c>
      <c r="F344">
        <v>76.14</v>
      </c>
    </row>
    <row r="345" spans="1:6" x14ac:dyDescent="0.25">
      <c r="A345" s="1" t="s">
        <v>28</v>
      </c>
      <c r="B345">
        <v>162</v>
      </c>
      <c r="C345">
        <v>-18.18</v>
      </c>
      <c r="D345">
        <v>66.39</v>
      </c>
      <c r="E345">
        <v>-18.239999999999998</v>
      </c>
      <c r="F345">
        <v>65.56</v>
      </c>
    </row>
    <row r="346" spans="1:6" x14ac:dyDescent="0.25">
      <c r="A346" s="1" t="s">
        <v>28</v>
      </c>
      <c r="B346">
        <v>163</v>
      </c>
      <c r="C346">
        <v>-18.2</v>
      </c>
      <c r="D346">
        <v>57.31</v>
      </c>
      <c r="E346">
        <v>-18.079999999999998</v>
      </c>
      <c r="F346">
        <v>56.68</v>
      </c>
    </row>
    <row r="347" spans="1:6" x14ac:dyDescent="0.25">
      <c r="A347" s="1" t="s">
        <v>28</v>
      </c>
      <c r="B347">
        <v>164</v>
      </c>
      <c r="C347">
        <v>-18.079999999999998</v>
      </c>
      <c r="D347">
        <v>48.72</v>
      </c>
      <c r="E347">
        <v>-18.05</v>
      </c>
      <c r="F347">
        <v>48.69</v>
      </c>
    </row>
    <row r="348" spans="1:6" x14ac:dyDescent="0.25">
      <c r="A348" s="1" t="s">
        <v>28</v>
      </c>
      <c r="B348">
        <v>165</v>
      </c>
      <c r="C348">
        <v>-18.13</v>
      </c>
      <c r="D348">
        <v>41.39</v>
      </c>
      <c r="E348">
        <v>-18.07</v>
      </c>
      <c r="F348">
        <v>41.07</v>
      </c>
    </row>
    <row r="349" spans="1:6" x14ac:dyDescent="0.25">
      <c r="A349" s="1" t="s">
        <v>28</v>
      </c>
      <c r="B349">
        <v>166</v>
      </c>
      <c r="C349">
        <v>-18.18</v>
      </c>
      <c r="D349">
        <v>34.46</v>
      </c>
      <c r="E349">
        <v>-18.21</v>
      </c>
      <c r="F349">
        <v>33.21</v>
      </c>
    </row>
    <row r="350" spans="1:6" x14ac:dyDescent="0.25">
      <c r="A350" s="1" t="s">
        <v>28</v>
      </c>
      <c r="B350">
        <v>167</v>
      </c>
      <c r="C350">
        <v>-18.41</v>
      </c>
      <c r="D350">
        <v>27.07</v>
      </c>
      <c r="E350">
        <v>-18.29</v>
      </c>
      <c r="F350">
        <v>27.22</v>
      </c>
    </row>
    <row r="351" spans="1:6" x14ac:dyDescent="0.25">
      <c r="A351" s="1" t="s">
        <v>28</v>
      </c>
      <c r="B351">
        <v>168</v>
      </c>
      <c r="C351">
        <v>-18.71</v>
      </c>
      <c r="D351">
        <v>20.34</v>
      </c>
      <c r="E351">
        <v>-18.64</v>
      </c>
      <c r="F351">
        <v>20.37</v>
      </c>
    </row>
    <row r="352" spans="1:6" x14ac:dyDescent="0.25">
      <c r="A352" s="1" t="s">
        <v>28</v>
      </c>
      <c r="B352">
        <v>169</v>
      </c>
      <c r="C352">
        <v>-19.04</v>
      </c>
      <c r="D352">
        <v>14.23</v>
      </c>
      <c r="E352">
        <v>-18.97</v>
      </c>
      <c r="F352">
        <v>13.71</v>
      </c>
    </row>
    <row r="353" spans="1:6" x14ac:dyDescent="0.25">
      <c r="A353" s="1" t="s">
        <v>28</v>
      </c>
      <c r="B353">
        <v>170</v>
      </c>
      <c r="C353">
        <v>-19.489999999999998</v>
      </c>
      <c r="D353">
        <v>7.44</v>
      </c>
      <c r="E353">
        <v>-19.47</v>
      </c>
      <c r="F353">
        <v>7.3</v>
      </c>
    </row>
    <row r="354" spans="1:6" x14ac:dyDescent="0.25">
      <c r="A354" s="1" t="s">
        <v>28</v>
      </c>
      <c r="B354">
        <v>171</v>
      </c>
      <c r="C354">
        <v>-19.87</v>
      </c>
      <c r="D354">
        <v>0.35</v>
      </c>
      <c r="E354">
        <v>-19.940000000000001</v>
      </c>
      <c r="F354">
        <v>-0.48</v>
      </c>
    </row>
    <row r="355" spans="1:6" x14ac:dyDescent="0.25">
      <c r="A355" s="1" t="s">
        <v>28</v>
      </c>
      <c r="B355">
        <v>172</v>
      </c>
      <c r="C355">
        <v>-20.32</v>
      </c>
      <c r="D355">
        <v>-6.51</v>
      </c>
      <c r="E355">
        <v>-20.38</v>
      </c>
      <c r="F355">
        <v>-6.92</v>
      </c>
    </row>
    <row r="356" spans="1:6" x14ac:dyDescent="0.25">
      <c r="A356" s="1" t="s">
        <v>28</v>
      </c>
      <c r="B356">
        <v>173</v>
      </c>
      <c r="C356">
        <v>-20.87</v>
      </c>
      <c r="D356">
        <v>-13.75</v>
      </c>
      <c r="E356">
        <v>-20.73</v>
      </c>
      <c r="F356">
        <v>-14.34</v>
      </c>
    </row>
    <row r="357" spans="1:6" x14ac:dyDescent="0.25">
      <c r="A357" s="1" t="s">
        <v>28</v>
      </c>
      <c r="B357">
        <v>174</v>
      </c>
      <c r="C357">
        <v>-21.44</v>
      </c>
      <c r="D357">
        <v>-21.41</v>
      </c>
      <c r="E357">
        <v>-21.31</v>
      </c>
      <c r="F357">
        <v>-20.95</v>
      </c>
    </row>
    <row r="358" spans="1:6" x14ac:dyDescent="0.25">
      <c r="A358" s="1" t="s">
        <v>28</v>
      </c>
      <c r="B358">
        <v>175</v>
      </c>
      <c r="C358">
        <v>-22.13</v>
      </c>
      <c r="D358">
        <v>-26.68</v>
      </c>
      <c r="E358">
        <v>-22.1</v>
      </c>
      <c r="F358">
        <v>-27.83</v>
      </c>
    </row>
    <row r="359" spans="1:6" x14ac:dyDescent="0.25">
      <c r="A359" s="1" t="s">
        <v>28</v>
      </c>
      <c r="B359">
        <v>176</v>
      </c>
      <c r="C359">
        <v>-22.92</v>
      </c>
      <c r="D359">
        <v>-33.64</v>
      </c>
      <c r="E359">
        <v>-22.83</v>
      </c>
      <c r="F359">
        <v>-33.64</v>
      </c>
    </row>
    <row r="360" spans="1:6" x14ac:dyDescent="0.25">
      <c r="A360" s="1" t="s">
        <v>28</v>
      </c>
      <c r="B360">
        <v>177</v>
      </c>
      <c r="C360">
        <v>-23.85</v>
      </c>
      <c r="D360">
        <v>-40.04</v>
      </c>
      <c r="E360">
        <v>-23.76</v>
      </c>
      <c r="F360">
        <v>-41.24</v>
      </c>
    </row>
    <row r="361" spans="1:6" x14ac:dyDescent="0.25">
      <c r="A361" s="1" t="s">
        <v>28</v>
      </c>
      <c r="B361">
        <v>178</v>
      </c>
      <c r="C361">
        <v>-24.7</v>
      </c>
      <c r="D361">
        <v>-48.74</v>
      </c>
      <c r="E361">
        <v>-24.76</v>
      </c>
      <c r="F361">
        <v>-49.92</v>
      </c>
    </row>
    <row r="362" spans="1:6" x14ac:dyDescent="0.25">
      <c r="A362" s="1" t="s">
        <v>28</v>
      </c>
      <c r="B362">
        <v>179</v>
      </c>
      <c r="C362">
        <v>-25.77</v>
      </c>
      <c r="D362">
        <v>-59.56</v>
      </c>
      <c r="E362">
        <v>-25.79</v>
      </c>
      <c r="F362">
        <v>-59.8</v>
      </c>
    </row>
    <row r="363" spans="1:6" x14ac:dyDescent="0.25">
      <c r="A363" s="1" t="s">
        <v>28</v>
      </c>
      <c r="B363">
        <v>180</v>
      </c>
      <c r="C363">
        <v>-26.61</v>
      </c>
      <c r="D363">
        <v>-72.25</v>
      </c>
      <c r="E363">
        <v>-26.47</v>
      </c>
      <c r="F363">
        <v>-72.599999999999994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4E2-239F-40F9-A909-53506ED71E1F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2" bestFit="1" customWidth="1"/>
    <col min="7" max="7" width="10.7109375" bestFit="1" customWidth="1"/>
    <col min="8" max="8" width="12" bestFit="1" customWidth="1"/>
    <col min="9" max="9" width="12.7109375" bestFit="1" customWidth="1"/>
    <col min="10" max="10" width="12" bestFit="1" customWidth="1"/>
    <col min="11" max="11" width="12.7109375" bestFit="1" customWidth="1"/>
    <col min="12" max="15" width="11.140625" bestFit="1" customWidth="1"/>
  </cols>
  <sheetData>
    <row r="1" spans="1:11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25</v>
      </c>
      <c r="G1" t="s">
        <v>26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5">
      <c r="A2" t="s">
        <v>10</v>
      </c>
      <c r="B2" t="s">
        <v>11</v>
      </c>
      <c r="C2" t="s">
        <v>12</v>
      </c>
      <c r="D2" t="s">
        <v>18</v>
      </c>
      <c r="E2" t="s">
        <v>19</v>
      </c>
      <c r="F2" t="s">
        <v>25</v>
      </c>
      <c r="G2" t="s">
        <v>27</v>
      </c>
      <c r="H2" t="s">
        <v>20</v>
      </c>
      <c r="I2" t="s">
        <v>21</v>
      </c>
      <c r="J2" t="s">
        <v>22</v>
      </c>
      <c r="K2" t="s">
        <v>23</v>
      </c>
    </row>
    <row r="3" spans="1:11" x14ac:dyDescent="0.25">
      <c r="A3">
        <v>-180</v>
      </c>
      <c r="B3">
        <v>-29.24</v>
      </c>
      <c r="C3">
        <v>126.77</v>
      </c>
      <c r="D3">
        <v>-29.17</v>
      </c>
      <c r="E3">
        <v>125.76</v>
      </c>
      <c r="F3">
        <f>_10sept_0_106[[#This Row],[H_mag]]-40</f>
        <v>-69.239999999999995</v>
      </c>
      <c r="G3">
        <f>_10sept_0_106[[#This Row],[V_mag]]-40</f>
        <v>-69.17</v>
      </c>
      <c r="H3">
        <f>10^(_10sept_0_106[[#This Row],[H_mag_adj]]/20)*COS(RADIANS(_10sept_0_106[[#This Row],[H_phase]]))</f>
        <v>-2.0660451076545929E-4</v>
      </c>
      <c r="I3">
        <f>10^(_10sept_0_106[[#This Row],[H_mag_adj]]/20)*SIN(RADIANS(_10sept_0_106[[#This Row],[H_phase]]))</f>
        <v>2.7647563533538113E-4</v>
      </c>
      <c r="J3">
        <f>10^(_10sept_0_106[[#This Row],[V_mag_adj]]/20)*COS(RADIANS(_10sept_0_106[[#This Row],[V_phase]]))</f>
        <v>-2.0333106910778797E-4</v>
      </c>
      <c r="K3">
        <f>10^(_10sept_0_106[[#This Row],[V_mag_adj]]/20)*SIN(RADIANS(_10sept_0_106[[#This Row],[V_phase]]))</f>
        <v>2.8234073331797536E-4</v>
      </c>
    </row>
    <row r="4" spans="1:11" x14ac:dyDescent="0.25">
      <c r="A4">
        <v>-179</v>
      </c>
      <c r="B4">
        <v>-32.049999999999997</v>
      </c>
      <c r="C4">
        <v>127.32</v>
      </c>
      <c r="D4">
        <v>-31.39</v>
      </c>
      <c r="E4">
        <v>127.29</v>
      </c>
      <c r="F4">
        <f>_10sept_0_106[[#This Row],[H_mag]]-40</f>
        <v>-72.05</v>
      </c>
      <c r="G4">
        <f>_10sept_0_106[[#This Row],[V_mag]]-40</f>
        <v>-71.39</v>
      </c>
      <c r="H4">
        <f>10^(_10sept_0_106[[#This Row],[H_mag_adj]]/20)*COS(RADIANS(_10sept_0_106[[#This Row],[H_phase]]))</f>
        <v>-1.5141302602483974E-4</v>
      </c>
      <c r="I4">
        <f>10^(_10sept_0_106[[#This Row],[H_mag_adj]]/20)*SIN(RADIANS(_10sept_0_106[[#This Row],[H_phase]]))</f>
        <v>1.9861414626919959E-4</v>
      </c>
      <c r="J4">
        <f>10^(_10sept_0_106[[#This Row],[V_mag_adj]]/20)*COS(RADIANS(_10sept_0_106[[#This Row],[V_phase]]))</f>
        <v>-1.6325436162458078E-4</v>
      </c>
      <c r="K4">
        <f>10^(_10sept_0_106[[#This Row],[V_mag_adj]]/20)*SIN(RADIANS(_10sept_0_106[[#This Row],[V_phase]]))</f>
        <v>2.1437959127227092E-4</v>
      </c>
    </row>
    <row r="5" spans="1:11" x14ac:dyDescent="0.25">
      <c r="A5">
        <v>-178</v>
      </c>
      <c r="B5">
        <v>-34.36</v>
      </c>
      <c r="C5">
        <v>124.25</v>
      </c>
      <c r="D5">
        <v>-34</v>
      </c>
      <c r="E5">
        <v>125.57</v>
      </c>
      <c r="F5">
        <f>_10sept_0_106[[#This Row],[H_mag]]-40</f>
        <v>-74.36</v>
      </c>
      <c r="G5">
        <f>_10sept_0_106[[#This Row],[V_mag]]-40</f>
        <v>-74</v>
      </c>
      <c r="H5">
        <f>10^(_10sept_0_106[[#This Row],[H_mag_adj]]/20)*COS(RADIANS(_10sept_0_106[[#This Row],[H_phase]]))</f>
        <v>-1.0773526674713485E-4</v>
      </c>
      <c r="I5">
        <f>10^(_10sept_0_106[[#This Row],[H_mag_adj]]/20)*SIN(RADIANS(_10sept_0_106[[#This Row],[H_phase]]))</f>
        <v>1.582304324828413E-4</v>
      </c>
      <c r="J5">
        <f>10^(_10sept_0_106[[#This Row],[V_mag_adj]]/20)*COS(RADIANS(_10sept_0_106[[#This Row],[V_phase]]))</f>
        <v>-1.1606384057465126E-4</v>
      </c>
      <c r="K5">
        <f>10^(_10sept_0_106[[#This Row],[V_mag_adj]]/20)*SIN(RADIANS(_10sept_0_106[[#This Row],[V_phase]]))</f>
        <v>1.6229572380815064E-4</v>
      </c>
    </row>
    <row r="6" spans="1:11" x14ac:dyDescent="0.25">
      <c r="A6">
        <v>-177</v>
      </c>
      <c r="B6">
        <v>-36.93</v>
      </c>
      <c r="C6">
        <v>118.88</v>
      </c>
      <c r="D6">
        <v>-37.4</v>
      </c>
      <c r="E6">
        <v>115.58</v>
      </c>
      <c r="F6">
        <f>_10sept_0_106[[#This Row],[H_mag]]-40</f>
        <v>-76.930000000000007</v>
      </c>
      <c r="G6">
        <f>_10sept_0_106[[#This Row],[V_mag]]-40</f>
        <v>-77.400000000000006</v>
      </c>
      <c r="H6">
        <f>10^(_10sept_0_106[[#This Row],[H_mag_adj]]/20)*COS(RADIANS(_10sept_0_106[[#This Row],[H_phase]]))</f>
        <v>-6.8774308577620503E-5</v>
      </c>
      <c r="I6">
        <f>10^(_10sept_0_106[[#This Row],[H_mag_adj]]/20)*SIN(RADIANS(_10sept_0_106[[#This Row],[H_phase]]))</f>
        <v>1.2468729556327295E-4</v>
      </c>
      <c r="J6">
        <f>10^(_10sept_0_106[[#This Row],[V_mag_adj]]/20)*COS(RADIANS(_10sept_0_106[[#This Row],[V_phase]]))</f>
        <v>-5.8244294964649223E-5</v>
      </c>
      <c r="K6">
        <f>10^(_10sept_0_106[[#This Row],[V_mag_adj]]/20)*SIN(RADIANS(_10sept_0_106[[#This Row],[V_phase]]))</f>
        <v>1.2167419895019142E-4</v>
      </c>
    </row>
    <row r="7" spans="1:11" x14ac:dyDescent="0.25">
      <c r="A7">
        <v>-176</v>
      </c>
      <c r="B7">
        <v>-40.94</v>
      </c>
      <c r="C7">
        <v>92.43</v>
      </c>
      <c r="D7">
        <v>-40.44</v>
      </c>
      <c r="E7">
        <v>94.3</v>
      </c>
      <c r="F7">
        <f>_10sept_0_106[[#This Row],[H_mag]]-40</f>
        <v>-80.94</v>
      </c>
      <c r="G7">
        <f>_10sept_0_106[[#This Row],[V_mag]]-40</f>
        <v>-80.44</v>
      </c>
      <c r="H7">
        <f>10^(_10sept_0_106[[#This Row],[H_mag_adj]]/20)*COS(RADIANS(_10sept_0_106[[#This Row],[H_phase]]))</f>
        <v>-3.8049892714558466E-6</v>
      </c>
      <c r="I7">
        <f>10^(_10sept_0_106[[#This Row],[H_mag_adj]]/20)*SIN(RADIANS(_10sept_0_106[[#This Row],[H_phase]]))</f>
        <v>8.9662179700444327E-5</v>
      </c>
      <c r="J7">
        <f>10^(_10sept_0_106[[#This Row],[V_mag_adj]]/20)*COS(RADIANS(_10sept_0_106[[#This Row],[V_phase]]))</f>
        <v>-7.1275137143351721E-6</v>
      </c>
      <c r="K7">
        <f>10^(_10sept_0_106[[#This Row],[V_mag_adj]]/20)*SIN(RADIANS(_10sept_0_106[[#This Row],[V_phase]]))</f>
        <v>9.4792896809175217E-5</v>
      </c>
    </row>
    <row r="8" spans="1:11" x14ac:dyDescent="0.25">
      <c r="A8">
        <v>-175</v>
      </c>
      <c r="B8">
        <v>-41.41</v>
      </c>
      <c r="C8">
        <v>64.7</v>
      </c>
      <c r="D8">
        <v>-40.46</v>
      </c>
      <c r="E8">
        <v>63.68</v>
      </c>
      <c r="F8">
        <f>_10sept_0_106[[#This Row],[H_mag]]-40</f>
        <v>-81.41</v>
      </c>
      <c r="G8">
        <f>_10sept_0_106[[#This Row],[V_mag]]-40</f>
        <v>-80.460000000000008</v>
      </c>
      <c r="H8">
        <f>10^(_10sept_0_106[[#This Row],[H_mag_adj]]/20)*COS(RADIANS(_10sept_0_106[[#This Row],[H_phase]]))</f>
        <v>3.6332200266063034E-5</v>
      </c>
      <c r="I8">
        <f>10^(_10sept_0_106[[#This Row],[H_mag_adj]]/20)*SIN(RADIANS(_10sept_0_106[[#This Row],[H_phase]]))</f>
        <v>7.6861363895317289E-5</v>
      </c>
      <c r="J8">
        <f>10^(_10sept_0_106[[#This Row],[V_mag_adj]]/20)*COS(RADIANS(_10sept_0_106[[#This Row],[V_phase]]))</f>
        <v>4.2051366357084014E-5</v>
      </c>
      <c r="K8">
        <f>10^(_10sept_0_106[[#This Row],[V_mag_adj]]/20)*SIN(RADIANS(_10sept_0_106[[#This Row],[V_phase]]))</f>
        <v>8.5009754750867299E-5</v>
      </c>
    </row>
    <row r="9" spans="1:11" x14ac:dyDescent="0.25">
      <c r="A9">
        <v>-174</v>
      </c>
      <c r="B9">
        <v>-37.39</v>
      </c>
      <c r="C9">
        <v>45.24</v>
      </c>
      <c r="D9">
        <v>-37.409999999999997</v>
      </c>
      <c r="E9">
        <v>44.07</v>
      </c>
      <c r="F9">
        <f>_10sept_0_106[[#This Row],[H_mag]]-40</f>
        <v>-77.39</v>
      </c>
      <c r="G9">
        <f>_10sept_0_106[[#This Row],[V_mag]]-40</f>
        <v>-77.41</v>
      </c>
      <c r="H9">
        <f>10^(_10sept_0_106[[#This Row],[H_mag_adj]]/20)*COS(RADIANS(_10sept_0_106[[#This Row],[H_phase]]))</f>
        <v>9.5095111550149594E-5</v>
      </c>
      <c r="I9">
        <f>10^(_10sept_0_106[[#This Row],[H_mag_adj]]/20)*SIN(RADIANS(_10sept_0_106[[#This Row],[H_phase]]))</f>
        <v>9.5895134300239565E-5</v>
      </c>
      <c r="J9">
        <f>10^(_10sept_0_106[[#This Row],[V_mag_adj]]/20)*COS(RADIANS(_10sept_0_106[[#This Row],[V_phase]]))</f>
        <v>9.6810191138908144E-5</v>
      </c>
      <c r="K9">
        <f>10^(_10sept_0_106[[#This Row],[V_mag_adj]]/20)*SIN(RADIANS(_10sept_0_106[[#This Row],[V_phase]]))</f>
        <v>9.3717359754633511E-5</v>
      </c>
    </row>
    <row r="10" spans="1:11" x14ac:dyDescent="0.25">
      <c r="A10">
        <v>-173</v>
      </c>
      <c r="B10">
        <v>-34.409999999999997</v>
      </c>
      <c r="C10">
        <v>41.03</v>
      </c>
      <c r="D10">
        <v>-34.93</v>
      </c>
      <c r="E10">
        <v>38.03</v>
      </c>
      <c r="F10">
        <f>_10sept_0_106[[#This Row],[H_mag]]-40</f>
        <v>-74.41</v>
      </c>
      <c r="G10">
        <f>_10sept_0_106[[#This Row],[V_mag]]-40</f>
        <v>-74.930000000000007</v>
      </c>
      <c r="H10">
        <f>10^(_10sept_0_106[[#This Row],[H_mag_adj]]/20)*COS(RADIANS(_10sept_0_106[[#This Row],[H_phase]]))</f>
        <v>1.4357607808457979E-4</v>
      </c>
      <c r="I10">
        <f>10^(_10sept_0_106[[#This Row],[H_mag_adj]]/20)*SIN(RADIANS(_10sept_0_106[[#This Row],[H_phase]]))</f>
        <v>1.2494082456715453E-4</v>
      </c>
      <c r="J10">
        <f>10^(_10sept_0_106[[#This Row],[V_mag_adj]]/20)*COS(RADIANS(_10sept_0_106[[#This Row],[V_phase]]))</f>
        <v>1.412064019393207E-4</v>
      </c>
      <c r="K10">
        <f>10^(_10sept_0_106[[#This Row],[V_mag_adj]]/20)*SIN(RADIANS(_10sept_0_106[[#This Row],[V_phase]]))</f>
        <v>1.1044164720681297E-4</v>
      </c>
    </row>
    <row r="11" spans="1:11" x14ac:dyDescent="0.25">
      <c r="A11">
        <v>-172</v>
      </c>
      <c r="B11">
        <v>-32.57</v>
      </c>
      <c r="C11">
        <v>42.94</v>
      </c>
      <c r="D11">
        <v>-32.54</v>
      </c>
      <c r="E11">
        <v>40.17</v>
      </c>
      <c r="F11">
        <f>_10sept_0_106[[#This Row],[H_mag]]-40</f>
        <v>-72.569999999999993</v>
      </c>
      <c r="G11">
        <f>_10sept_0_106[[#This Row],[V_mag]]-40</f>
        <v>-72.539999999999992</v>
      </c>
      <c r="H11">
        <f>10^(_10sept_0_106[[#This Row],[H_mag_adj]]/20)*COS(RADIANS(_10sept_0_106[[#This Row],[H_phase]]))</f>
        <v>1.7220712626527752E-4</v>
      </c>
      <c r="I11">
        <f>10^(_10sept_0_106[[#This Row],[H_mag_adj]]/20)*SIN(RADIANS(_10sept_0_106[[#This Row],[H_phase]]))</f>
        <v>1.6024892069848226E-4</v>
      </c>
      <c r="J11">
        <f>10^(_10sept_0_106[[#This Row],[V_mag_adj]]/20)*COS(RADIANS(_10sept_0_106[[#This Row],[V_phase]]))</f>
        <v>1.8037214022463606E-4</v>
      </c>
      <c r="K11">
        <f>10^(_10sept_0_106[[#This Row],[V_mag_adj]]/20)*SIN(RADIANS(_10sept_0_106[[#This Row],[V_phase]]))</f>
        <v>1.5226446047576946E-4</v>
      </c>
    </row>
    <row r="12" spans="1:11" x14ac:dyDescent="0.25">
      <c r="A12">
        <v>-171</v>
      </c>
      <c r="B12">
        <v>-30.7</v>
      </c>
      <c r="C12">
        <v>46.54</v>
      </c>
      <c r="D12">
        <v>-30.65</v>
      </c>
      <c r="E12">
        <v>44.57</v>
      </c>
      <c r="F12">
        <f>_10sept_0_106[[#This Row],[H_mag]]-40</f>
        <v>-70.7</v>
      </c>
      <c r="G12">
        <f>_10sept_0_106[[#This Row],[V_mag]]-40</f>
        <v>-70.650000000000006</v>
      </c>
      <c r="H12">
        <f>10^(_10sept_0_106[[#This Row],[H_mag_adj]]/20)*COS(RADIANS(_10sept_0_106[[#This Row],[H_phase]]))</f>
        <v>2.006746340063365E-4</v>
      </c>
      <c r="I12">
        <f>10^(_10sept_0_106[[#This Row],[H_mag_adj]]/20)*SIN(RADIANS(_10sept_0_106[[#This Row],[H_phase]]))</f>
        <v>2.117628274430152E-4</v>
      </c>
      <c r="J12">
        <f>10^(_10sept_0_106[[#This Row],[V_mag_adj]]/20)*COS(RADIANS(_10sept_0_106[[#This Row],[V_phase]]))</f>
        <v>2.0903548001820302E-4</v>
      </c>
      <c r="K12">
        <f>10^(_10sept_0_106[[#This Row],[V_mag_adj]]/20)*SIN(RADIANS(_10sept_0_106[[#This Row],[V_phase]]))</f>
        <v>2.0592120656216833E-4</v>
      </c>
    </row>
    <row r="13" spans="1:11" x14ac:dyDescent="0.25">
      <c r="A13">
        <v>-170</v>
      </c>
      <c r="B13">
        <v>-29.32</v>
      </c>
      <c r="C13">
        <v>52.26</v>
      </c>
      <c r="D13">
        <v>-29.3</v>
      </c>
      <c r="E13">
        <v>52.57</v>
      </c>
      <c r="F13">
        <f>_10sept_0_106[[#This Row],[H_mag]]-40</f>
        <v>-69.319999999999993</v>
      </c>
      <c r="G13">
        <f>_10sept_0_106[[#This Row],[V_mag]]-40</f>
        <v>-69.3</v>
      </c>
      <c r="H13">
        <f>10^(_10sept_0_106[[#This Row],[H_mag_adj]]/20)*COS(RADIANS(_10sept_0_106[[#This Row],[H_phase]]))</f>
        <v>2.0931852730525174E-4</v>
      </c>
      <c r="I13">
        <f>10^(_10sept_0_106[[#This Row],[H_mag_adj]]/20)*SIN(RADIANS(_10sept_0_106[[#This Row],[H_phase]]))</f>
        <v>2.7043611672398262E-4</v>
      </c>
      <c r="J13">
        <f>10^(_10sept_0_106[[#This Row],[V_mag_adj]]/20)*COS(RADIANS(_10sept_0_106[[#This Row],[V_phase]]))</f>
        <v>2.0833141945017354E-4</v>
      </c>
      <c r="K13">
        <f>10^(_10sept_0_106[[#This Row],[V_mag_adj]]/20)*SIN(RADIANS(_10sept_0_106[[#This Row],[V_phase]]))</f>
        <v>2.7219069632121646E-4</v>
      </c>
    </row>
    <row r="14" spans="1:11" x14ac:dyDescent="0.25">
      <c r="A14">
        <v>-169</v>
      </c>
      <c r="B14">
        <v>-28.19</v>
      </c>
      <c r="C14">
        <v>60.11</v>
      </c>
      <c r="D14">
        <v>-28.09</v>
      </c>
      <c r="E14">
        <v>59.1</v>
      </c>
      <c r="F14">
        <f>_10sept_0_106[[#This Row],[H_mag]]-40</f>
        <v>-68.19</v>
      </c>
      <c r="G14">
        <f>_10sept_0_106[[#This Row],[V_mag]]-40</f>
        <v>-68.09</v>
      </c>
      <c r="H14">
        <f>10^(_10sept_0_106[[#This Row],[H_mag_adj]]/20)*COS(RADIANS(_10sept_0_106[[#This Row],[H_phase]]))</f>
        <v>1.9409870452319699E-4</v>
      </c>
      <c r="I14">
        <f>10^(_10sept_0_106[[#This Row],[H_mag_adj]]/20)*SIN(RADIANS(_10sept_0_106[[#This Row],[H_phase]]))</f>
        <v>3.3768436393820497E-4</v>
      </c>
      <c r="J14">
        <f>10^(_10sept_0_106[[#This Row],[V_mag_adj]]/20)*COS(RADIANS(_10sept_0_106[[#This Row],[V_phase]]))</f>
        <v>2.0233701354789308E-4</v>
      </c>
      <c r="K14">
        <f>10^(_10sept_0_106[[#This Row],[V_mag_adj]]/20)*SIN(RADIANS(_10sept_0_106[[#This Row],[V_phase]]))</f>
        <v>3.3808051399678105E-4</v>
      </c>
    </row>
    <row r="15" spans="1:11" x14ac:dyDescent="0.25">
      <c r="A15">
        <v>-168</v>
      </c>
      <c r="B15">
        <v>-27.34</v>
      </c>
      <c r="C15">
        <v>67.36</v>
      </c>
      <c r="D15">
        <v>-27.42</v>
      </c>
      <c r="E15">
        <v>66.05</v>
      </c>
      <c r="F15">
        <f>_10sept_0_106[[#This Row],[H_mag]]-40</f>
        <v>-67.34</v>
      </c>
      <c r="G15">
        <f>_10sept_0_106[[#This Row],[V_mag]]-40</f>
        <v>-67.42</v>
      </c>
      <c r="H15">
        <f>10^(_10sept_0_106[[#This Row],[H_mag_adj]]/20)*COS(RADIANS(_10sept_0_106[[#This Row],[H_phase]]))</f>
        <v>1.6534564528289158E-4</v>
      </c>
      <c r="I15">
        <f>10^(_10sept_0_106[[#This Row],[H_mag_adj]]/20)*SIN(RADIANS(_10sept_0_106[[#This Row],[H_phase]]))</f>
        <v>3.964370813936701E-4</v>
      </c>
      <c r="J15">
        <f>10^(_10sept_0_106[[#This Row],[V_mag_adj]]/20)*COS(RADIANS(_10sept_0_106[[#This Row],[V_phase]]))</f>
        <v>1.7276710892703563E-4</v>
      </c>
      <c r="K15">
        <f>10^(_10sept_0_106[[#This Row],[V_mag_adj]]/20)*SIN(RADIANS(_10sept_0_106[[#This Row],[V_phase]]))</f>
        <v>3.8895441292644293E-4</v>
      </c>
    </row>
    <row r="16" spans="1:11" x14ac:dyDescent="0.25">
      <c r="A16">
        <v>-167</v>
      </c>
      <c r="B16">
        <v>-26.86</v>
      </c>
      <c r="C16">
        <v>75.099999999999994</v>
      </c>
      <c r="D16">
        <v>-26.84</v>
      </c>
      <c r="E16">
        <v>72.790000000000006</v>
      </c>
      <c r="F16">
        <f>_10sept_0_106[[#This Row],[H_mag]]-40</f>
        <v>-66.86</v>
      </c>
      <c r="G16">
        <f>_10sept_0_106[[#This Row],[V_mag]]-40</f>
        <v>-66.84</v>
      </c>
      <c r="H16">
        <f>10^(_10sept_0_106[[#This Row],[H_mag_adj]]/20)*COS(RADIANS(_10sept_0_106[[#This Row],[H_phase]]))</f>
        <v>1.1672327581842508E-4</v>
      </c>
      <c r="I16">
        <f>10^(_10sept_0_106[[#This Row],[H_mag_adj]]/20)*SIN(RADIANS(_10sept_0_106[[#This Row],[H_phase]]))</f>
        <v>4.3867831973920903E-4</v>
      </c>
      <c r="J16">
        <f>10^(_10sept_0_106[[#This Row],[V_mag_adj]]/20)*COS(RADIANS(_10sept_0_106[[#This Row],[V_phase]]))</f>
        <v>1.3461948904473978E-4</v>
      </c>
      <c r="K16">
        <f>10^(_10sept_0_106[[#This Row],[V_mag_adj]]/20)*SIN(RADIANS(_10sept_0_106[[#This Row],[V_phase]]))</f>
        <v>4.3461675997185978E-4</v>
      </c>
    </row>
    <row r="17" spans="1:11" x14ac:dyDescent="0.25">
      <c r="A17">
        <v>-166</v>
      </c>
      <c r="B17">
        <v>-26.77</v>
      </c>
      <c r="C17">
        <v>82.49</v>
      </c>
      <c r="D17">
        <v>-26.72</v>
      </c>
      <c r="E17">
        <v>81.41</v>
      </c>
      <c r="F17">
        <f>_10sept_0_106[[#This Row],[H_mag]]-40</f>
        <v>-66.77</v>
      </c>
      <c r="G17">
        <f>_10sept_0_106[[#This Row],[V_mag]]-40</f>
        <v>-66.72</v>
      </c>
      <c r="H17">
        <f>10^(_10sept_0_106[[#This Row],[H_mag_adj]]/20)*COS(RADIANS(_10sept_0_106[[#This Row],[H_phase]]))</f>
        <v>5.9947769531562259E-5</v>
      </c>
      <c r="I17">
        <f>10^(_10sept_0_106[[#This Row],[H_mag_adj]]/20)*SIN(RADIANS(_10sept_0_106[[#This Row],[H_phase]]))</f>
        <v>4.5473520746126339E-4</v>
      </c>
      <c r="J17">
        <f>10^(_10sept_0_106[[#This Row],[V_mag_adj]]/20)*COS(RADIANS(_10sept_0_106[[#This Row],[V_phase]]))</f>
        <v>6.8903671073669006E-5</v>
      </c>
      <c r="K17">
        <f>10^(_10sept_0_106[[#This Row],[V_mag_adj]]/20)*SIN(RADIANS(_10sept_0_106[[#This Row],[V_phase]]))</f>
        <v>4.5614272844236213E-4</v>
      </c>
    </row>
    <row r="18" spans="1:11" x14ac:dyDescent="0.25">
      <c r="A18">
        <v>-165</v>
      </c>
      <c r="B18">
        <v>-27.01</v>
      </c>
      <c r="C18">
        <v>91.11</v>
      </c>
      <c r="D18">
        <v>-27.04</v>
      </c>
      <c r="E18">
        <v>90.34</v>
      </c>
      <c r="F18">
        <f>_10sept_0_106[[#This Row],[H_mag]]-40</f>
        <v>-67.010000000000005</v>
      </c>
      <c r="G18">
        <f>_10sept_0_106[[#This Row],[V_mag]]-40</f>
        <v>-67.039999999999992</v>
      </c>
      <c r="H18">
        <f>10^(_10sept_0_106[[#This Row],[H_mag_adj]]/20)*COS(RADIANS(_10sept_0_106[[#This Row],[H_phase]]))</f>
        <v>-8.6431724765102334E-6</v>
      </c>
      <c r="I18">
        <f>10^(_10sept_0_106[[#This Row],[H_mag_adj]]/20)*SIN(RADIANS(_10sept_0_106[[#This Row],[H_phase]]))</f>
        <v>4.460858992035721E-4</v>
      </c>
      <c r="J18">
        <f>10^(_10sept_0_106[[#This Row],[V_mag_adj]]/20)*COS(RADIANS(_10sept_0_106[[#This Row],[V_phase]]))</f>
        <v>-2.6384795701808056E-6</v>
      </c>
      <c r="K18">
        <f>10^(_10sept_0_106[[#This Row],[V_mag_adj]]/20)*SIN(RADIANS(_10sept_0_106[[#This Row],[V_phase]]))</f>
        <v>4.4462343891965925E-4</v>
      </c>
    </row>
    <row r="19" spans="1:11" x14ac:dyDescent="0.25">
      <c r="A19">
        <v>-164</v>
      </c>
      <c r="B19">
        <v>-27.94</v>
      </c>
      <c r="C19">
        <v>100.67</v>
      </c>
      <c r="D19">
        <v>-27.95</v>
      </c>
      <c r="E19">
        <v>100.15</v>
      </c>
      <c r="F19">
        <f>_10sept_0_106[[#This Row],[H_mag]]-40</f>
        <v>-67.94</v>
      </c>
      <c r="G19">
        <f>_10sept_0_106[[#This Row],[V_mag]]-40</f>
        <v>-67.95</v>
      </c>
      <c r="H19">
        <f>10^(_10sept_0_106[[#This Row],[H_mag_adj]]/20)*COS(RADIANS(_10sept_0_106[[#This Row],[H_phase]]))</f>
        <v>-7.4221312625016389E-5</v>
      </c>
      <c r="I19">
        <f>10^(_10sept_0_106[[#This Row],[H_mag_adj]]/20)*SIN(RADIANS(_10sept_0_106[[#This Row],[H_phase]]))</f>
        <v>3.9393568263551261E-4</v>
      </c>
      <c r="J19">
        <f>10^(_10sept_0_106[[#This Row],[V_mag_adj]]/20)*COS(RADIANS(_10sept_0_106[[#This Row],[V_phase]]))</f>
        <v>-7.0561774104086554E-5</v>
      </c>
      <c r="K19">
        <f>10^(_10sept_0_106[[#This Row],[V_mag_adj]]/20)*SIN(RADIANS(_10sept_0_106[[#This Row],[V_phase]]))</f>
        <v>3.941390301711921E-4</v>
      </c>
    </row>
    <row r="20" spans="1:11" x14ac:dyDescent="0.25">
      <c r="A20">
        <v>-163</v>
      </c>
      <c r="B20">
        <v>-29.69</v>
      </c>
      <c r="C20">
        <v>112.74</v>
      </c>
      <c r="D20">
        <v>-29.5</v>
      </c>
      <c r="E20">
        <v>111.22</v>
      </c>
      <c r="F20">
        <f>_10sept_0_106[[#This Row],[H_mag]]-40</f>
        <v>-69.69</v>
      </c>
      <c r="G20">
        <f>_10sept_0_106[[#This Row],[V_mag]]-40</f>
        <v>-69.5</v>
      </c>
      <c r="H20">
        <f>10^(_10sept_0_106[[#This Row],[H_mag_adj]]/20)*COS(RADIANS(_10sept_0_106[[#This Row],[H_phase]]))</f>
        <v>-1.2667930705481946E-4</v>
      </c>
      <c r="I20">
        <f>10^(_10sept_0_106[[#This Row],[H_mag_adj]]/20)*SIN(RADIANS(_10sept_0_106[[#This Row],[H_phase]]))</f>
        <v>3.0224376651675588E-4</v>
      </c>
      <c r="J20">
        <f>10^(_10sept_0_106[[#This Row],[V_mag_adj]]/20)*COS(RADIANS(_10sept_0_106[[#This Row],[V_phase]]))</f>
        <v>-1.2124073750243792E-4</v>
      </c>
      <c r="K20">
        <f>10^(_10sept_0_106[[#This Row],[V_mag_adj]]/20)*SIN(RADIANS(_10sept_0_106[[#This Row],[V_phase]]))</f>
        <v>3.1225394953476751E-4</v>
      </c>
    </row>
    <row r="21" spans="1:11" x14ac:dyDescent="0.25">
      <c r="A21">
        <v>-162</v>
      </c>
      <c r="B21">
        <v>-32.01</v>
      </c>
      <c r="C21">
        <v>128.9</v>
      </c>
      <c r="D21">
        <v>-32.369999999999997</v>
      </c>
      <c r="E21">
        <v>126.53</v>
      </c>
      <c r="F21">
        <f>_10sept_0_106[[#This Row],[H_mag]]-40</f>
        <v>-72.009999999999991</v>
      </c>
      <c r="G21">
        <f>_10sept_0_106[[#This Row],[V_mag]]-40</f>
        <v>-72.37</v>
      </c>
      <c r="H21">
        <f>10^(_10sept_0_106[[#This Row],[H_mag_adj]]/20)*COS(RADIANS(_10sept_0_106[[#This Row],[H_phase]]))</f>
        <v>-1.5755569124875998E-4</v>
      </c>
      <c r="I21">
        <f>10^(_10sept_0_106[[#This Row],[H_mag_adj]]/20)*SIN(RADIANS(_10sept_0_106[[#This Row],[H_phase]]))</f>
        <v>1.9526090863469114E-4</v>
      </c>
      <c r="J21">
        <f>10^(_10sept_0_106[[#This Row],[V_mag_adj]]/20)*COS(RADIANS(_10sept_0_106[[#This Row],[V_phase]]))</f>
        <v>-1.4328302351339698E-4</v>
      </c>
      <c r="K21">
        <f>10^(_10sept_0_106[[#This Row],[V_mag_adj]]/20)*SIN(RADIANS(_10sept_0_106[[#This Row],[V_phase]]))</f>
        <v>1.9342400268722396E-4</v>
      </c>
    </row>
    <row r="22" spans="1:11" x14ac:dyDescent="0.25">
      <c r="A22">
        <v>-161</v>
      </c>
      <c r="B22">
        <v>-35.909999999999997</v>
      </c>
      <c r="C22">
        <v>153.12</v>
      </c>
      <c r="D22">
        <v>-35.47</v>
      </c>
      <c r="E22">
        <v>154.37</v>
      </c>
      <c r="F22">
        <f>_10sept_0_106[[#This Row],[H_mag]]-40</f>
        <v>-75.91</v>
      </c>
      <c r="G22">
        <f>_10sept_0_106[[#This Row],[V_mag]]-40</f>
        <v>-75.47</v>
      </c>
      <c r="H22">
        <f>10^(_10sept_0_106[[#This Row],[H_mag_adj]]/20)*COS(RADIANS(_10sept_0_106[[#This Row],[H_phase]]))</f>
        <v>-1.4283779635043808E-4</v>
      </c>
      <c r="I22">
        <f>10^(_10sept_0_106[[#This Row],[H_mag_adj]]/20)*SIN(RADIANS(_10sept_0_106[[#This Row],[H_phase]]))</f>
        <v>7.2403068297745312E-5</v>
      </c>
      <c r="J22">
        <f>10^(_10sept_0_106[[#This Row],[V_mag_adj]]/20)*COS(RADIANS(_10sept_0_106[[#This Row],[V_phase]]))</f>
        <v>-1.5188569466252012E-4</v>
      </c>
      <c r="K22">
        <f>10^(_10sept_0_106[[#This Row],[V_mag_adj]]/20)*SIN(RADIANS(_10sept_0_106[[#This Row],[V_phase]]))</f>
        <v>7.2869239335258992E-5</v>
      </c>
    </row>
    <row r="23" spans="1:11" x14ac:dyDescent="0.25">
      <c r="A23">
        <v>-160</v>
      </c>
      <c r="B23">
        <v>-37.880000000000003</v>
      </c>
      <c r="C23">
        <v>-158.57</v>
      </c>
      <c r="D23">
        <v>-37.28</v>
      </c>
      <c r="E23">
        <v>-156.46</v>
      </c>
      <c r="F23">
        <f>_10sept_0_106[[#This Row],[H_mag]]-40</f>
        <v>-77.88</v>
      </c>
      <c r="G23">
        <f>_10sept_0_106[[#This Row],[V_mag]]-40</f>
        <v>-77.28</v>
      </c>
      <c r="H23">
        <f>10^(_10sept_0_106[[#This Row],[H_mag_adj]]/20)*COS(RADIANS(_10sept_0_106[[#This Row],[H_phase]]))</f>
        <v>-1.1881917512334976E-4</v>
      </c>
      <c r="I23">
        <f>10^(_10sept_0_106[[#This Row],[H_mag_adj]]/20)*SIN(RADIANS(_10sept_0_106[[#This Row],[H_phase]]))</f>
        <v>-4.6636508760883735E-5</v>
      </c>
      <c r="J23">
        <f>10^(_10sept_0_106[[#This Row],[V_mag_adj]]/20)*COS(RADIANS(_10sept_0_106[[#This Row],[V_phase]]))</f>
        <v>-1.2539084454249124E-4</v>
      </c>
      <c r="K23">
        <f>10^(_10sept_0_106[[#This Row],[V_mag_adj]]/20)*SIN(RADIANS(_10sept_0_106[[#This Row],[V_phase]]))</f>
        <v>-5.4625612203240399E-5</v>
      </c>
    </row>
    <row r="24" spans="1:11" x14ac:dyDescent="0.25">
      <c r="A24">
        <v>-159</v>
      </c>
      <c r="B24">
        <v>-34.47</v>
      </c>
      <c r="C24">
        <v>-113.8</v>
      </c>
      <c r="D24">
        <v>-34.89</v>
      </c>
      <c r="E24">
        <v>-114.46</v>
      </c>
      <c r="F24">
        <f>_10sept_0_106[[#This Row],[H_mag]]-40</f>
        <v>-74.47</v>
      </c>
      <c r="G24">
        <f>_10sept_0_106[[#This Row],[V_mag]]-40</f>
        <v>-74.89</v>
      </c>
      <c r="H24">
        <f>10^(_10sept_0_106[[#This Row],[H_mag_adj]]/20)*COS(RADIANS(_10sept_0_106[[#This Row],[H_phase]]))</f>
        <v>-7.6276769191959692E-5</v>
      </c>
      <c r="I24">
        <f>10^(_10sept_0_106[[#This Row],[H_mag_adj]]/20)*SIN(RADIANS(_10sept_0_106[[#This Row],[H_phase]]))</f>
        <v>-1.7294258670677199E-4</v>
      </c>
      <c r="J24">
        <f>10^(_10sept_0_106[[#This Row],[V_mag_adj]]/20)*COS(RADIANS(_10sept_0_106[[#This Row],[V_phase]]))</f>
        <v>-7.4569467614890911E-5</v>
      </c>
      <c r="K24">
        <f>10^(_10sept_0_106[[#This Row],[V_mag_adj]]/20)*SIN(RADIANS(_10sept_0_106[[#This Row],[V_phase]]))</f>
        <v>-1.6393094959331683E-4</v>
      </c>
    </row>
    <row r="25" spans="1:11" x14ac:dyDescent="0.25">
      <c r="A25">
        <v>-158</v>
      </c>
      <c r="B25">
        <v>-31.94</v>
      </c>
      <c r="C25">
        <v>-93.96</v>
      </c>
      <c r="D25">
        <v>-31.83</v>
      </c>
      <c r="E25">
        <v>-92.23</v>
      </c>
      <c r="F25">
        <f>_10sept_0_106[[#This Row],[H_mag]]-40</f>
        <v>-71.94</v>
      </c>
      <c r="G25">
        <f>_10sept_0_106[[#This Row],[V_mag]]-40</f>
        <v>-71.83</v>
      </c>
      <c r="H25">
        <f>10^(_10sept_0_106[[#This Row],[H_mag_adj]]/20)*COS(RADIANS(_10sept_0_106[[#This Row],[H_phase]]))</f>
        <v>-1.7467338467396533E-5</v>
      </c>
      <c r="I25">
        <f>10^(_10sept_0_106[[#This Row],[H_mag_adj]]/20)*SIN(RADIANS(_10sept_0_106[[#This Row],[H_phase]]))</f>
        <v>-2.5232593135690622E-4</v>
      </c>
      <c r="J25">
        <f>10^(_10sept_0_106[[#This Row],[V_mag_adj]]/20)*COS(RADIANS(_10sept_0_106[[#This Row],[V_phase]]))</f>
        <v>-9.9671863465474199E-6</v>
      </c>
      <c r="K25">
        <f>10^(_10sept_0_106[[#This Row],[V_mag_adj]]/20)*SIN(RADIANS(_10sept_0_106[[#This Row],[V_phase]]))</f>
        <v>-2.5595933627555698E-4</v>
      </c>
    </row>
    <row r="26" spans="1:11" x14ac:dyDescent="0.25">
      <c r="A26">
        <v>-157</v>
      </c>
      <c r="B26">
        <v>-29.45</v>
      </c>
      <c r="C26">
        <v>-80.39</v>
      </c>
      <c r="D26">
        <v>-29.66</v>
      </c>
      <c r="E26">
        <v>-82.47</v>
      </c>
      <c r="F26">
        <f>_10sept_0_106[[#This Row],[H_mag]]-40</f>
        <v>-69.45</v>
      </c>
      <c r="G26">
        <f>_10sept_0_106[[#This Row],[V_mag]]-40</f>
        <v>-69.66</v>
      </c>
      <c r="H26">
        <f>10^(_10sept_0_106[[#This Row],[H_mag_adj]]/20)*COS(RADIANS(_10sept_0_106[[#This Row],[H_phase]]))</f>
        <v>5.6242235695338329E-5</v>
      </c>
      <c r="I26">
        <f>10^(_10sept_0_106[[#This Row],[H_mag_adj]]/20)*SIN(RADIANS(_10sept_0_106[[#This Row],[H_phase]]))</f>
        <v>-3.3217148055066559E-4</v>
      </c>
      <c r="J26">
        <f>10^(_10sept_0_106[[#This Row],[V_mag_adj]]/20)*COS(RADIANS(_10sept_0_106[[#This Row],[V_phase]]))</f>
        <v>4.309445852541839E-5</v>
      </c>
      <c r="K26">
        <f>10^(_10sept_0_106[[#This Row],[V_mag_adj]]/20)*SIN(RADIANS(_10sept_0_106[[#This Row],[V_phase]]))</f>
        <v>-3.260157400712343E-4</v>
      </c>
    </row>
    <row r="27" spans="1:11" x14ac:dyDescent="0.25">
      <c r="A27">
        <v>-156</v>
      </c>
      <c r="B27">
        <v>-28.4</v>
      </c>
      <c r="C27">
        <v>-73.97</v>
      </c>
      <c r="D27">
        <v>-28.35</v>
      </c>
      <c r="E27">
        <v>-74.61</v>
      </c>
      <c r="F27">
        <f>_10sept_0_106[[#This Row],[H_mag]]-40</f>
        <v>-68.400000000000006</v>
      </c>
      <c r="G27">
        <f>_10sept_0_106[[#This Row],[V_mag]]-40</f>
        <v>-68.349999999999994</v>
      </c>
      <c r="H27">
        <f>10^(_10sept_0_106[[#This Row],[H_mag_adj]]/20)*COS(RADIANS(_10sept_0_106[[#This Row],[H_phase]]))</f>
        <v>1.049857407336898E-4</v>
      </c>
      <c r="I27">
        <f>10^(_10sept_0_106[[#This Row],[H_mag_adj]]/20)*SIN(RADIANS(_10sept_0_106[[#This Row],[H_phase]]))</f>
        <v>-3.6540658357121948E-4</v>
      </c>
      <c r="J27">
        <f>10^(_10sept_0_106[[#This Row],[V_mag_adj]]/20)*COS(RADIANS(_10sept_0_106[[#This Row],[V_phase]]))</f>
        <v>1.014801338248894E-4</v>
      </c>
      <c r="K27">
        <f>10^(_10sept_0_106[[#This Row],[V_mag_adj]]/20)*SIN(RADIANS(_10sept_0_106[[#This Row],[V_phase]]))</f>
        <v>-3.6867261884299801E-4</v>
      </c>
    </row>
    <row r="28" spans="1:11" x14ac:dyDescent="0.25">
      <c r="A28">
        <v>-155</v>
      </c>
      <c r="B28">
        <v>-27.65</v>
      </c>
      <c r="C28">
        <v>-69.11</v>
      </c>
      <c r="D28">
        <v>-27.68</v>
      </c>
      <c r="E28">
        <v>-69.760000000000005</v>
      </c>
      <c r="F28">
        <f>_10sept_0_106[[#This Row],[H_mag]]-40</f>
        <v>-67.650000000000006</v>
      </c>
      <c r="G28">
        <f>_10sept_0_106[[#This Row],[V_mag]]-40</f>
        <v>-67.680000000000007</v>
      </c>
      <c r="H28">
        <f>10^(_10sept_0_106[[#This Row],[H_mag_adj]]/20)*COS(RADIANS(_10sept_0_106[[#This Row],[H_phase]]))</f>
        <v>1.4779196492806977E-4</v>
      </c>
      <c r="I28">
        <f>10^(_10sept_0_106[[#This Row],[H_mag_adj]]/20)*SIN(RADIANS(_10sept_0_106[[#This Row],[H_phase]]))</f>
        <v>-3.8723167977124296E-4</v>
      </c>
      <c r="J28">
        <f>10^(_10sept_0_106[[#This Row],[V_mag_adj]]/20)*COS(RADIANS(_10sept_0_106[[#This Row],[V_phase]]))</f>
        <v>1.4289514906679388E-4</v>
      </c>
      <c r="K28">
        <f>10^(_10sept_0_106[[#This Row],[V_mag_adj]]/20)*SIN(RADIANS(_10sept_0_106[[#This Row],[V_phase]]))</f>
        <v>-3.875425335024409E-4</v>
      </c>
    </row>
    <row r="29" spans="1:11" x14ac:dyDescent="0.25">
      <c r="A29">
        <v>-154</v>
      </c>
      <c r="B29">
        <v>-27.56</v>
      </c>
      <c r="C29">
        <v>-66.540000000000006</v>
      </c>
      <c r="D29">
        <v>-27.56</v>
      </c>
      <c r="E29">
        <v>-66.86</v>
      </c>
      <c r="F29">
        <f>_10sept_0_106[[#This Row],[H_mag]]-40</f>
        <v>-67.56</v>
      </c>
      <c r="G29">
        <f>_10sept_0_106[[#This Row],[V_mag]]-40</f>
        <v>-67.56</v>
      </c>
      <c r="H29">
        <f>10^(_10sept_0_106[[#This Row],[H_mag_adj]]/20)*COS(RADIANS(_10sept_0_106[[#This Row],[H_phase]]))</f>
        <v>1.6672537982539455E-4</v>
      </c>
      <c r="I29">
        <f>10^(_10sept_0_106[[#This Row],[H_mag_adj]]/20)*SIN(RADIANS(_10sept_0_106[[#This Row],[H_phase]]))</f>
        <v>-3.8417534786377658E-4</v>
      </c>
      <c r="J29">
        <f>10^(_10sept_0_106[[#This Row],[V_mag_adj]]/20)*COS(RADIANS(_10sept_0_106[[#This Row],[V_phase]]))</f>
        <v>1.6457715075713137E-4</v>
      </c>
      <c r="K29">
        <f>10^(_10sept_0_106[[#This Row],[V_mag_adj]]/20)*SIN(RADIANS(_10sept_0_106[[#This Row],[V_phase]]))</f>
        <v>-3.8510052146529259E-4</v>
      </c>
    </row>
    <row r="30" spans="1:11" x14ac:dyDescent="0.25">
      <c r="A30">
        <v>-153</v>
      </c>
      <c r="B30">
        <v>-27.84</v>
      </c>
      <c r="C30">
        <v>-66.95</v>
      </c>
      <c r="D30">
        <v>-27.77</v>
      </c>
      <c r="E30">
        <v>-67.86</v>
      </c>
      <c r="F30">
        <f>_10sept_0_106[[#This Row],[H_mag]]-40</f>
        <v>-67.84</v>
      </c>
      <c r="G30">
        <f>_10sept_0_106[[#This Row],[V_mag]]-40</f>
        <v>-67.77</v>
      </c>
      <c r="H30">
        <f>10^(_10sept_0_106[[#This Row],[H_mag_adj]]/20)*COS(RADIANS(_10sept_0_106[[#This Row],[H_phase]]))</f>
        <v>1.5877048906718256E-4</v>
      </c>
      <c r="I30">
        <f>10^(_10sept_0_106[[#This Row],[H_mag_adj]]/20)*SIN(RADIANS(_10sept_0_106[[#This Row],[H_phase]]))</f>
        <v>-3.7313416370370083E-4</v>
      </c>
      <c r="J30">
        <f>10^(_10sept_0_106[[#This Row],[V_mag_adj]]/20)*COS(RADIANS(_10sept_0_106[[#This Row],[V_phase]]))</f>
        <v>1.5406100692425529E-4</v>
      </c>
      <c r="K30">
        <f>10^(_10sept_0_106[[#This Row],[V_mag_adj]]/20)*SIN(RADIANS(_10sept_0_106[[#This Row],[V_phase]]))</f>
        <v>-3.7864794674810463E-4</v>
      </c>
    </row>
    <row r="31" spans="1:11" x14ac:dyDescent="0.25">
      <c r="A31">
        <v>-152</v>
      </c>
      <c r="B31">
        <v>-28.09</v>
      </c>
      <c r="C31">
        <v>-70.290000000000006</v>
      </c>
      <c r="D31">
        <v>-28.45</v>
      </c>
      <c r="E31">
        <v>-70.540000000000006</v>
      </c>
      <c r="F31">
        <f>_10sept_0_106[[#This Row],[H_mag]]-40</f>
        <v>-68.09</v>
      </c>
      <c r="G31">
        <f>_10sept_0_106[[#This Row],[V_mag]]-40</f>
        <v>-68.45</v>
      </c>
      <c r="H31">
        <f>10^(_10sept_0_106[[#This Row],[H_mag_adj]]/20)*COS(RADIANS(_10sept_0_106[[#This Row],[H_phase]]))</f>
        <v>1.3288142693908636E-4</v>
      </c>
      <c r="I31">
        <f>10^(_10sept_0_106[[#This Row],[H_mag_adj]]/20)*SIN(RADIANS(_10sept_0_106[[#This Row],[H_phase]]))</f>
        <v>-3.7091943514790408E-4</v>
      </c>
      <c r="J31">
        <f>10^(_10sept_0_106[[#This Row],[V_mag_adj]]/20)*COS(RADIANS(_10sept_0_106[[#This Row],[V_phase]]))</f>
        <v>1.259325826152625E-4</v>
      </c>
      <c r="K31">
        <f>10^(_10sept_0_106[[#This Row],[V_mag_adj]]/20)*SIN(RADIANS(_10sept_0_106[[#This Row],[V_phase]]))</f>
        <v>-3.5641321592634585E-4</v>
      </c>
    </row>
    <row r="32" spans="1:11" x14ac:dyDescent="0.25">
      <c r="A32">
        <v>-151</v>
      </c>
      <c r="B32">
        <v>-28.56</v>
      </c>
      <c r="C32">
        <v>-76.760000000000005</v>
      </c>
      <c r="D32">
        <v>-28.97</v>
      </c>
      <c r="E32">
        <v>-77.77</v>
      </c>
      <c r="F32">
        <f>_10sept_0_106[[#This Row],[H_mag]]-40</f>
        <v>-68.56</v>
      </c>
      <c r="G32">
        <f>_10sept_0_106[[#This Row],[V_mag]]-40</f>
        <v>-68.97</v>
      </c>
      <c r="H32">
        <f>10^(_10sept_0_106[[#This Row],[H_mag_adj]]/20)*COS(RADIANS(_10sept_0_106[[#This Row],[H_phase]]))</f>
        <v>8.5485670527445307E-5</v>
      </c>
      <c r="I32">
        <f>10^(_10sept_0_106[[#This Row],[H_mag_adj]]/20)*SIN(RADIANS(_10sept_0_106[[#This Row],[H_phase]]))</f>
        <v>-3.6332888741332317E-4</v>
      </c>
      <c r="J32">
        <f>10^(_10sept_0_106[[#This Row],[V_mag_adj]]/20)*COS(RADIANS(_10sept_0_106[[#This Row],[V_phase]]))</f>
        <v>7.5422491865164386E-5</v>
      </c>
      <c r="K32">
        <f>10^(_10sept_0_106[[#This Row],[V_mag_adj]]/20)*SIN(RADIANS(_10sept_0_106[[#This Row],[V_phase]]))</f>
        <v>-3.4796067925360992E-4</v>
      </c>
    </row>
    <row r="33" spans="1:11" x14ac:dyDescent="0.25">
      <c r="A33">
        <v>-150</v>
      </c>
      <c r="B33">
        <v>-29.02</v>
      </c>
      <c r="C33">
        <v>-85.76</v>
      </c>
      <c r="D33">
        <v>-29.12</v>
      </c>
      <c r="E33">
        <v>-85.63</v>
      </c>
      <c r="F33">
        <f>_10sept_0_106[[#This Row],[H_mag]]-40</f>
        <v>-69.02</v>
      </c>
      <c r="G33">
        <f>_10sept_0_106[[#This Row],[V_mag]]-40</f>
        <v>-69.12</v>
      </c>
      <c r="H33">
        <f>10^(_10sept_0_106[[#This Row],[H_mag_adj]]/20)*COS(RADIANS(_10sept_0_106[[#This Row],[H_phase]]))</f>
        <v>2.6172593785260215E-5</v>
      </c>
      <c r="I33">
        <f>10^(_10sept_0_106[[#This Row],[H_mag_adj]]/20)*SIN(RADIANS(_10sept_0_106[[#This Row],[H_phase]]))</f>
        <v>-3.5302848727644263E-4</v>
      </c>
      <c r="J33">
        <f>10^(_10sept_0_106[[#This Row],[V_mag_adj]]/20)*COS(RADIANS(_10sept_0_106[[#This Row],[V_phase]]))</f>
        <v>2.6664758606014077E-5</v>
      </c>
      <c r="K33">
        <f>10^(_10sept_0_106[[#This Row],[V_mag_adj]]/20)*SIN(RADIANS(_10sept_0_106[[#This Row],[V_phase]]))</f>
        <v>-3.4892780137872013E-4</v>
      </c>
    </row>
    <row r="34" spans="1:11" x14ac:dyDescent="0.25">
      <c r="A34">
        <v>-149</v>
      </c>
      <c r="B34">
        <v>-28.72</v>
      </c>
      <c r="C34">
        <v>-94.71</v>
      </c>
      <c r="D34">
        <v>-28.69</v>
      </c>
      <c r="E34">
        <v>-94.71</v>
      </c>
      <c r="F34">
        <f>_10sept_0_106[[#This Row],[H_mag]]-40</f>
        <v>-68.72</v>
      </c>
      <c r="G34">
        <f>_10sept_0_106[[#This Row],[V_mag]]-40</f>
        <v>-68.69</v>
      </c>
      <c r="H34">
        <f>10^(_10sept_0_106[[#This Row],[H_mag_adj]]/20)*COS(RADIANS(_10sept_0_106[[#This Row],[H_phase]]))</f>
        <v>-3.0089088279478741E-5</v>
      </c>
      <c r="I34">
        <f>10^(_10sept_0_106[[#This Row],[H_mag_adj]]/20)*SIN(RADIANS(_10sept_0_106[[#This Row],[H_phase]]))</f>
        <v>-3.6520014085470441E-4</v>
      </c>
      <c r="J34">
        <f>10^(_10sept_0_106[[#This Row],[V_mag_adj]]/20)*COS(RADIANS(_10sept_0_106[[#This Row],[V_phase]]))</f>
        <v>-3.0193191985921756E-5</v>
      </c>
      <c r="K34">
        <f>10^(_10sept_0_106[[#This Row],[V_mag_adj]]/20)*SIN(RADIANS(_10sept_0_106[[#This Row],[V_phase]]))</f>
        <v>-3.6646367825083134E-4</v>
      </c>
    </row>
    <row r="35" spans="1:11" x14ac:dyDescent="0.25">
      <c r="A35">
        <v>-148</v>
      </c>
      <c r="B35">
        <v>-27.98</v>
      </c>
      <c r="C35">
        <v>-102.04</v>
      </c>
      <c r="D35">
        <v>-27.97</v>
      </c>
      <c r="E35">
        <v>-102.14</v>
      </c>
      <c r="F35">
        <f>_10sept_0_106[[#This Row],[H_mag]]-40</f>
        <v>-67.98</v>
      </c>
      <c r="G35">
        <f>_10sept_0_106[[#This Row],[V_mag]]-40</f>
        <v>-67.97</v>
      </c>
      <c r="H35">
        <f>10^(_10sept_0_106[[#This Row],[H_mag_adj]]/20)*COS(RADIANS(_10sept_0_106[[#This Row],[H_phase]]))</f>
        <v>-8.32344063576748E-5</v>
      </c>
      <c r="I35">
        <f>10^(_10sept_0_106[[#This Row],[H_mag_adj]]/20)*SIN(RADIANS(_10sept_0_106[[#This Row],[H_phase]]))</f>
        <v>-3.902472374064963E-4</v>
      </c>
      <c r="J35">
        <f>10^(_10sept_0_106[[#This Row],[V_mag_adj]]/20)*COS(RADIANS(_10sept_0_106[[#This Row],[V_phase]]))</f>
        <v>-8.4012055954893193E-5</v>
      </c>
      <c r="K35">
        <f>10^(_10sept_0_106[[#This Row],[V_mag_adj]]/20)*SIN(RADIANS(_10sept_0_106[[#This Row],[V_phase]]))</f>
        <v>-3.9055075109120592E-4</v>
      </c>
    </row>
    <row r="36" spans="1:11" x14ac:dyDescent="0.25">
      <c r="A36">
        <v>-147</v>
      </c>
      <c r="B36">
        <v>-27.23</v>
      </c>
      <c r="C36">
        <v>-104.28</v>
      </c>
      <c r="D36">
        <v>-27.16</v>
      </c>
      <c r="E36">
        <v>-105.44</v>
      </c>
      <c r="F36">
        <f>_10sept_0_106[[#This Row],[H_mag]]-40</f>
        <v>-67.23</v>
      </c>
      <c r="G36">
        <f>_10sept_0_106[[#This Row],[V_mag]]-40</f>
        <v>-67.16</v>
      </c>
      <c r="H36">
        <f>10^(_10sept_0_106[[#This Row],[H_mag_adj]]/20)*COS(RADIANS(_10sept_0_106[[#This Row],[H_phase]]))</f>
        <v>-1.0730007933604849E-4</v>
      </c>
      <c r="I36">
        <f>10^(_10sept_0_106[[#This Row],[H_mag_adj]]/20)*SIN(RADIANS(_10sept_0_106[[#This Row],[H_phase]]))</f>
        <v>-4.2156975085859107E-4</v>
      </c>
      <c r="J36">
        <f>10^(_10sept_0_106[[#This Row],[V_mag_adj]]/20)*COS(RADIANS(_10sept_0_106[[#This Row],[V_phase]]))</f>
        <v>-1.1674964100822948E-4</v>
      </c>
      <c r="K36">
        <f>10^(_10sept_0_106[[#This Row],[V_mag_adj]]/20)*SIN(RADIANS(_10sept_0_106[[#This Row],[V_phase]]))</f>
        <v>-4.2270402673202115E-4</v>
      </c>
    </row>
    <row r="37" spans="1:11" x14ac:dyDescent="0.25">
      <c r="A37">
        <v>-146</v>
      </c>
      <c r="B37">
        <v>-26.61</v>
      </c>
      <c r="C37">
        <v>-102.2</v>
      </c>
      <c r="D37">
        <v>-26.73</v>
      </c>
      <c r="E37">
        <v>-102.78</v>
      </c>
      <c r="F37">
        <f>_10sept_0_106[[#This Row],[H_mag]]-40</f>
        <v>-66.61</v>
      </c>
      <c r="G37">
        <f>_10sept_0_106[[#This Row],[V_mag]]-40</f>
        <v>-66.73</v>
      </c>
      <c r="H37">
        <f>10^(_10sept_0_106[[#This Row],[H_mag_adj]]/20)*COS(RADIANS(_10sept_0_106[[#This Row],[H_phase]]))</f>
        <v>-9.8730300610975672E-5</v>
      </c>
      <c r="I37">
        <f>10^(_10sept_0_106[[#This Row],[H_mag_adj]]/20)*SIN(RADIANS(_10sept_0_106[[#This Row],[H_phase]]))</f>
        <v>-4.5664572583740043E-4</v>
      </c>
      <c r="J37">
        <f>10^(_10sept_0_106[[#This Row],[V_mag_adj]]/20)*COS(RADIANS(_10sept_0_106[[#This Row],[V_phase]]))</f>
        <v>-1.0192976228495566E-4</v>
      </c>
      <c r="K37">
        <f>10^(_10sept_0_106[[#This Row],[V_mag_adj]]/20)*SIN(RADIANS(_10sept_0_106[[#This Row],[V_phase]]))</f>
        <v>-4.49371527536574E-4</v>
      </c>
    </row>
    <row r="38" spans="1:11" x14ac:dyDescent="0.25">
      <c r="A38">
        <v>-145</v>
      </c>
      <c r="B38">
        <v>-26.43</v>
      </c>
      <c r="C38">
        <v>-96.23</v>
      </c>
      <c r="D38">
        <v>-26.47</v>
      </c>
      <c r="E38">
        <v>-98.24</v>
      </c>
      <c r="F38">
        <f>_10sept_0_106[[#This Row],[H_mag]]-40</f>
        <v>-66.430000000000007</v>
      </c>
      <c r="G38">
        <f>_10sept_0_106[[#This Row],[V_mag]]-40</f>
        <v>-66.47</v>
      </c>
      <c r="H38">
        <f>10^(_10sept_0_106[[#This Row],[H_mag_adj]]/20)*COS(RADIANS(_10sept_0_106[[#This Row],[H_phase]]))</f>
        <v>-5.1761790809982055E-5</v>
      </c>
      <c r="I38">
        <f>10^(_10sept_0_106[[#This Row],[H_mag_adj]]/20)*SIN(RADIANS(_10sept_0_106[[#This Row],[H_phase]]))</f>
        <v>-4.7416290459013146E-4</v>
      </c>
      <c r="J38">
        <f>10^(_10sept_0_106[[#This Row],[V_mag_adj]]/20)*COS(RADIANS(_10sept_0_106[[#This Row],[V_phase]]))</f>
        <v>-6.8046607081548747E-5</v>
      </c>
      <c r="K38">
        <f>10^(_10sept_0_106[[#This Row],[V_mag_adj]]/20)*SIN(RADIANS(_10sept_0_106[[#This Row],[V_phase]]))</f>
        <v>-4.6988677410620089E-4</v>
      </c>
    </row>
    <row r="39" spans="1:11" x14ac:dyDescent="0.25">
      <c r="A39">
        <v>-144</v>
      </c>
      <c r="B39">
        <v>-26.39</v>
      </c>
      <c r="C39">
        <v>-86.98</v>
      </c>
      <c r="D39">
        <v>-26.56</v>
      </c>
      <c r="E39">
        <v>-88.99</v>
      </c>
      <c r="F39">
        <f>_10sept_0_106[[#This Row],[H_mag]]-40</f>
        <v>-66.39</v>
      </c>
      <c r="G39">
        <f>_10sept_0_106[[#This Row],[V_mag]]-40</f>
        <v>-66.56</v>
      </c>
      <c r="H39">
        <f>10^(_10sept_0_106[[#This Row],[H_mag_adj]]/20)*COS(RADIANS(_10sept_0_106[[#This Row],[H_phase]]))</f>
        <v>2.5245454669855777E-5</v>
      </c>
      <c r="I39">
        <f>10^(_10sept_0_106[[#This Row],[H_mag_adj]]/20)*SIN(RADIANS(_10sept_0_106[[#This Row],[H_phase]]))</f>
        <v>-4.7851596820769533E-4</v>
      </c>
      <c r="J39">
        <f>10^(_10sept_0_106[[#This Row],[V_mag_adj]]/20)*COS(RADIANS(_10sept_0_106[[#This Row],[V_phase]]))</f>
        <v>8.2827823430269413E-6</v>
      </c>
      <c r="K39">
        <f>10^(_10sept_0_106[[#This Row],[V_mag_adj]]/20)*SIN(RADIANS(_10sept_0_106[[#This Row],[V_phase]]))</f>
        <v>-4.698211029940518E-4</v>
      </c>
    </row>
    <row r="40" spans="1:11" x14ac:dyDescent="0.25">
      <c r="A40">
        <v>-143</v>
      </c>
      <c r="B40">
        <v>-26.82</v>
      </c>
      <c r="C40">
        <v>-74.84</v>
      </c>
      <c r="D40">
        <v>-26.89</v>
      </c>
      <c r="E40">
        <v>-76.099999999999994</v>
      </c>
      <c r="F40">
        <f>_10sept_0_106[[#This Row],[H_mag]]-40</f>
        <v>-66.819999999999993</v>
      </c>
      <c r="G40">
        <f>_10sept_0_106[[#This Row],[V_mag]]-40</f>
        <v>-66.89</v>
      </c>
      <c r="H40">
        <f>10^(_10sept_0_106[[#This Row],[H_mag_adj]]/20)*COS(RADIANS(_10sept_0_106[[#This Row],[H_phase]]))</f>
        <v>1.1926067931496248E-4</v>
      </c>
      <c r="I40">
        <f>10^(_10sept_0_106[[#This Row],[H_mag_adj]]/20)*SIN(RADIANS(_10sept_0_106[[#This Row],[H_phase]]))</f>
        <v>-4.4016651290131476E-4</v>
      </c>
      <c r="J40">
        <f>10^(_10sept_0_106[[#This Row],[V_mag_adj]]/20)*COS(RADIANS(_10sept_0_106[[#This Row],[V_phase]]))</f>
        <v>1.0867351200892597E-4</v>
      </c>
      <c r="K40">
        <f>10^(_10sept_0_106[[#This Row],[V_mag_adj]]/20)*SIN(RADIANS(_10sept_0_106[[#This Row],[V_phase]]))</f>
        <v>-4.3912928786419268E-4</v>
      </c>
    </row>
    <row r="41" spans="1:11" x14ac:dyDescent="0.25">
      <c r="A41">
        <v>-142</v>
      </c>
      <c r="B41">
        <v>-26.94</v>
      </c>
      <c r="C41">
        <v>-56.63</v>
      </c>
      <c r="D41">
        <v>-26.94</v>
      </c>
      <c r="E41">
        <v>-59.38</v>
      </c>
      <c r="F41">
        <f>_10sept_0_106[[#This Row],[H_mag]]-40</f>
        <v>-66.94</v>
      </c>
      <c r="G41">
        <f>_10sept_0_106[[#This Row],[V_mag]]-40</f>
        <v>-66.94</v>
      </c>
      <c r="H41">
        <f>10^(_10sept_0_106[[#This Row],[H_mag_adj]]/20)*COS(RADIANS(_10sept_0_106[[#This Row],[H_phase]]))</f>
        <v>2.4739850330359863E-4</v>
      </c>
      <c r="I41">
        <f>10^(_10sept_0_106[[#This Row],[H_mag_adj]]/20)*SIN(RADIANS(_10sept_0_106[[#This Row],[H_phase]]))</f>
        <v>-3.756273398342648E-4</v>
      </c>
      <c r="J41">
        <f>10^(_10sept_0_106[[#This Row],[V_mag_adj]]/20)*COS(RADIANS(_10sept_0_106[[#This Row],[V_phase]]))</f>
        <v>2.2909169905689232E-4</v>
      </c>
      <c r="K41">
        <f>10^(_10sept_0_106[[#This Row],[V_mag_adj]]/20)*SIN(RADIANS(_10sept_0_106[[#This Row],[V_phase]]))</f>
        <v>-3.8706447950057792E-4</v>
      </c>
    </row>
    <row r="42" spans="1:11" x14ac:dyDescent="0.25">
      <c r="A42">
        <v>-141</v>
      </c>
      <c r="B42">
        <v>-26.73</v>
      </c>
      <c r="C42">
        <v>-37.590000000000003</v>
      </c>
      <c r="D42">
        <v>-26.71</v>
      </c>
      <c r="E42">
        <v>-39.06</v>
      </c>
      <c r="F42">
        <f>_10sept_0_106[[#This Row],[H_mag]]-40</f>
        <v>-66.73</v>
      </c>
      <c r="G42">
        <f>_10sept_0_106[[#This Row],[V_mag]]-40</f>
        <v>-66.710000000000008</v>
      </c>
      <c r="H42">
        <f>10^(_10sept_0_106[[#This Row],[H_mag_adj]]/20)*COS(RADIANS(_10sept_0_106[[#This Row],[H_phase]]))</f>
        <v>3.6512564844436661E-4</v>
      </c>
      <c r="I42">
        <f>10^(_10sept_0_106[[#This Row],[H_mag_adj]]/20)*SIN(RADIANS(_10sept_0_106[[#This Row],[H_phase]]))</f>
        <v>-2.8108309634003659E-4</v>
      </c>
      <c r="J42">
        <f>10^(_10sept_0_106[[#This Row],[V_mag_adj]]/20)*COS(RADIANS(_10sept_0_106[[#This Row],[V_phase]]))</f>
        <v>3.5861951310478378E-4</v>
      </c>
      <c r="K42">
        <f>10^(_10sept_0_106[[#This Row],[V_mag_adj]]/20)*SIN(RADIANS(_10sept_0_106[[#This Row],[V_phase]]))</f>
        <v>-2.9102669316601265E-4</v>
      </c>
    </row>
    <row r="43" spans="1:11" x14ac:dyDescent="0.25">
      <c r="A43">
        <v>-140</v>
      </c>
      <c r="B43">
        <v>-25.91</v>
      </c>
      <c r="C43">
        <v>-18.7</v>
      </c>
      <c r="D43">
        <v>-26.18</v>
      </c>
      <c r="E43">
        <v>-19.850000000000001</v>
      </c>
      <c r="F43">
        <f>_10sept_0_106[[#This Row],[H_mag]]-40</f>
        <v>-65.91</v>
      </c>
      <c r="G43">
        <f>_10sept_0_106[[#This Row],[V_mag]]-40</f>
        <v>-66.180000000000007</v>
      </c>
      <c r="H43">
        <f>10^(_10sept_0_106[[#This Row],[H_mag_adj]]/20)*COS(RADIANS(_10sept_0_106[[#This Row],[H_phase]]))</f>
        <v>4.7967424619511722E-4</v>
      </c>
      <c r="I43">
        <f>10^(_10sept_0_106[[#This Row],[H_mag_adj]]/20)*SIN(RADIANS(_10sept_0_106[[#This Row],[H_phase]]))</f>
        <v>-1.6236077478540772E-4</v>
      </c>
      <c r="J43">
        <f>10^(_10sept_0_106[[#This Row],[V_mag_adj]]/20)*COS(RADIANS(_10sept_0_106[[#This Row],[V_phase]]))</f>
        <v>4.6174048951890418E-4</v>
      </c>
      <c r="K43">
        <f>10^(_10sept_0_106[[#This Row],[V_mag_adj]]/20)*SIN(RADIANS(_10sept_0_106[[#This Row],[V_phase]]))</f>
        <v>-1.6669212101206679E-4</v>
      </c>
    </row>
    <row r="44" spans="1:11" x14ac:dyDescent="0.25">
      <c r="A44">
        <v>-139</v>
      </c>
      <c r="B44">
        <v>-25.23</v>
      </c>
      <c r="C44">
        <v>-1.55</v>
      </c>
      <c r="D44">
        <v>-25.26</v>
      </c>
      <c r="E44">
        <v>-2.27</v>
      </c>
      <c r="F44">
        <f>_10sept_0_106[[#This Row],[H_mag]]-40</f>
        <v>-65.23</v>
      </c>
      <c r="G44">
        <f>_10sept_0_106[[#This Row],[V_mag]]-40</f>
        <v>-65.260000000000005</v>
      </c>
      <c r="H44">
        <f>10^(_10sept_0_106[[#This Row],[H_mag_adj]]/20)*COS(RADIANS(_10sept_0_106[[#This Row],[H_phase]]))</f>
        <v>5.4744571760425437E-4</v>
      </c>
      <c r="I44">
        <f>10^(_10sept_0_106[[#This Row],[H_mag_adj]]/20)*SIN(RADIANS(_10sept_0_106[[#This Row],[H_phase]]))</f>
        <v>-1.481344576820012E-5</v>
      </c>
      <c r="J44">
        <f>10^(_10sept_0_106[[#This Row],[V_mag_adj]]/20)*COS(RADIANS(_10sept_0_106[[#This Row],[V_phase]]))</f>
        <v>5.4532958912718724E-4</v>
      </c>
      <c r="K44">
        <f>10^(_10sept_0_106[[#This Row],[V_mag_adj]]/20)*SIN(RADIANS(_10sept_0_106[[#This Row],[V_phase]]))</f>
        <v>-2.1616710325382553E-5</v>
      </c>
    </row>
    <row r="45" spans="1:11" x14ac:dyDescent="0.25">
      <c r="A45">
        <v>-138</v>
      </c>
      <c r="B45">
        <v>-24.56</v>
      </c>
      <c r="C45">
        <v>14.04</v>
      </c>
      <c r="D45">
        <v>-24.5</v>
      </c>
      <c r="E45">
        <v>14.37</v>
      </c>
      <c r="F45">
        <f>_10sept_0_106[[#This Row],[H_mag]]-40</f>
        <v>-64.56</v>
      </c>
      <c r="G45">
        <f>_10sept_0_106[[#This Row],[V_mag]]-40</f>
        <v>-64.5</v>
      </c>
      <c r="H45">
        <f>10^(_10sept_0_106[[#This Row],[H_mag_adj]]/20)*COS(RADIANS(_10sept_0_106[[#This Row],[H_phase]]))</f>
        <v>5.7388967477677673E-4</v>
      </c>
      <c r="I45">
        <f>10^(_10sept_0_106[[#This Row],[H_mag_adj]]/20)*SIN(RADIANS(_10sept_0_106[[#This Row],[H_phase]]))</f>
        <v>1.4351239741904395E-4</v>
      </c>
      <c r="J45">
        <f>10^(_10sept_0_106[[#This Row],[V_mag_adj]]/20)*COS(RADIANS(_10sept_0_106[[#This Row],[V_phase]]))</f>
        <v>5.7702580623743749E-4</v>
      </c>
      <c r="K45">
        <f>10^(_10sept_0_106[[#This Row],[V_mag_adj]]/20)*SIN(RADIANS(_10sept_0_106[[#This Row],[V_phase]]))</f>
        <v>1.4783304153540892E-4</v>
      </c>
    </row>
    <row r="46" spans="1:11" x14ac:dyDescent="0.25">
      <c r="A46">
        <v>-137</v>
      </c>
      <c r="B46">
        <v>-24.05</v>
      </c>
      <c r="C46">
        <v>28.78</v>
      </c>
      <c r="D46">
        <v>-24.17</v>
      </c>
      <c r="E46">
        <v>28.34</v>
      </c>
      <c r="F46">
        <f>_10sept_0_106[[#This Row],[H_mag]]-40</f>
        <v>-64.05</v>
      </c>
      <c r="G46">
        <f>_10sept_0_106[[#This Row],[V_mag]]-40</f>
        <v>-64.17</v>
      </c>
      <c r="H46">
        <f>10^(_10sept_0_106[[#This Row],[H_mag_adj]]/20)*COS(RADIANS(_10sept_0_106[[#This Row],[H_phase]]))</f>
        <v>5.4984392265352243E-4</v>
      </c>
      <c r="I46">
        <f>10^(_10sept_0_106[[#This Row],[H_mag_adj]]/20)*SIN(RADIANS(_10sept_0_106[[#This Row],[H_phase]]))</f>
        <v>3.0202936310359807E-4</v>
      </c>
      <c r="J46">
        <f>10^(_10sept_0_106[[#This Row],[V_mag_adj]]/20)*COS(RADIANS(_10sept_0_106[[#This Row],[V_phase]]))</f>
        <v>5.4457136341147527E-4</v>
      </c>
      <c r="K46">
        <f>10^(_10sept_0_106[[#This Row],[V_mag_adj]]/20)*SIN(RADIANS(_10sept_0_106[[#This Row],[V_phase]]))</f>
        <v>2.9371205877353656E-4</v>
      </c>
    </row>
    <row r="47" spans="1:11" x14ac:dyDescent="0.25">
      <c r="A47">
        <v>-136</v>
      </c>
      <c r="B47">
        <v>-23.91</v>
      </c>
      <c r="C47">
        <v>42.96</v>
      </c>
      <c r="D47">
        <v>-23.91</v>
      </c>
      <c r="E47">
        <v>42.26</v>
      </c>
      <c r="F47">
        <f>_10sept_0_106[[#This Row],[H_mag]]-40</f>
        <v>-63.91</v>
      </c>
      <c r="G47">
        <f>_10sept_0_106[[#This Row],[V_mag]]-40</f>
        <v>-63.91</v>
      </c>
      <c r="H47">
        <f>10^(_10sept_0_106[[#This Row],[H_mag_adj]]/20)*COS(RADIANS(_10sept_0_106[[#This Row],[H_phase]]))</f>
        <v>4.6656268298208545E-4</v>
      </c>
      <c r="I47">
        <f>10^(_10sept_0_106[[#This Row],[H_mag_adj]]/20)*SIN(RADIANS(_10sept_0_106[[#This Row],[H_phase]]))</f>
        <v>4.3446817146227198E-4</v>
      </c>
      <c r="J47">
        <f>10^(_10sept_0_106[[#This Row],[V_mag_adj]]/20)*COS(RADIANS(_10sept_0_106[[#This Row],[V_phase]]))</f>
        <v>4.7183576126427697E-4</v>
      </c>
      <c r="K47">
        <f>10^(_10sept_0_106[[#This Row],[V_mag_adj]]/20)*SIN(RADIANS(_10sept_0_106[[#This Row],[V_phase]]))</f>
        <v>4.2873575026742568E-4</v>
      </c>
    </row>
    <row r="48" spans="1:11" x14ac:dyDescent="0.25">
      <c r="A48">
        <v>-135</v>
      </c>
      <c r="B48">
        <v>-24.06</v>
      </c>
      <c r="C48">
        <v>55.92</v>
      </c>
      <c r="D48">
        <v>-23.99</v>
      </c>
      <c r="E48">
        <v>56.6</v>
      </c>
      <c r="F48">
        <f>_10sept_0_106[[#This Row],[H_mag]]-40</f>
        <v>-64.06</v>
      </c>
      <c r="G48">
        <f>_10sept_0_106[[#This Row],[V_mag]]-40</f>
        <v>-63.989999999999995</v>
      </c>
      <c r="H48">
        <f>10^(_10sept_0_106[[#This Row],[H_mag_adj]]/20)*COS(RADIANS(_10sept_0_106[[#This Row],[H_phase]]))</f>
        <v>3.5112302444604936E-4</v>
      </c>
      <c r="I48">
        <f>10^(_10sept_0_106[[#This Row],[H_mag_adj]]/20)*SIN(RADIANS(_10sept_0_106[[#This Row],[H_phase]]))</f>
        <v>5.1899668313338718E-4</v>
      </c>
      <c r="J48">
        <f>10^(_10sept_0_106[[#This Row],[V_mag_adj]]/20)*COS(RADIANS(_10sept_0_106[[#This Row],[V_phase]]))</f>
        <v>3.4772997451417489E-4</v>
      </c>
      <c r="K48">
        <f>10^(_10sept_0_106[[#This Row],[V_mag_adj]]/20)*SIN(RADIANS(_10sept_0_106[[#This Row],[V_phase]]))</f>
        <v>5.2736018733548138E-4</v>
      </c>
    </row>
    <row r="49" spans="1:11" x14ac:dyDescent="0.25">
      <c r="A49">
        <v>-134</v>
      </c>
      <c r="B49">
        <v>-24.33</v>
      </c>
      <c r="C49">
        <v>69.45</v>
      </c>
      <c r="D49">
        <v>-24.4</v>
      </c>
      <c r="E49">
        <v>69.08</v>
      </c>
      <c r="F49">
        <f>_10sept_0_106[[#This Row],[H_mag]]-40</f>
        <v>-64.33</v>
      </c>
      <c r="G49">
        <f>_10sept_0_106[[#This Row],[V_mag]]-40</f>
        <v>-64.400000000000006</v>
      </c>
      <c r="H49">
        <f>10^(_10sept_0_106[[#This Row],[H_mag_adj]]/20)*COS(RADIANS(_10sept_0_106[[#This Row],[H_phase]]))</f>
        <v>2.132247496285501E-4</v>
      </c>
      <c r="I49">
        <f>10^(_10sept_0_106[[#This Row],[H_mag_adj]]/20)*SIN(RADIANS(_10sept_0_106[[#This Row],[H_phase]]))</f>
        <v>5.6878186039640199E-4</v>
      </c>
      <c r="J49">
        <f>10^(_10sept_0_106[[#This Row],[V_mag_adj]]/20)*COS(RADIANS(_10sept_0_106[[#This Row],[V_phase]]))</f>
        <v>2.1515238211289043E-4</v>
      </c>
      <c r="K49">
        <f>10^(_10sept_0_106[[#This Row],[V_mag_adj]]/20)*SIN(RADIANS(_10sept_0_106[[#This Row],[V_phase]]))</f>
        <v>5.6283879329808929E-4</v>
      </c>
    </row>
    <row r="50" spans="1:11" x14ac:dyDescent="0.25">
      <c r="A50">
        <v>-133</v>
      </c>
      <c r="B50">
        <v>-24.99</v>
      </c>
      <c r="C50">
        <v>82.54</v>
      </c>
      <c r="D50">
        <v>-25.07</v>
      </c>
      <c r="E50">
        <v>82.59</v>
      </c>
      <c r="F50">
        <f>_10sept_0_106[[#This Row],[H_mag]]-40</f>
        <v>-64.989999999999995</v>
      </c>
      <c r="G50">
        <f>_10sept_0_106[[#This Row],[V_mag]]-40</f>
        <v>-65.069999999999993</v>
      </c>
      <c r="H50">
        <f>10^(_10sept_0_106[[#This Row],[H_mag_adj]]/20)*COS(RADIANS(_10sept_0_106[[#This Row],[H_phase]]))</f>
        <v>7.3095129844980895E-5</v>
      </c>
      <c r="I50">
        <f>10^(_10sept_0_106[[#This Row],[H_mag_adj]]/20)*SIN(RADIANS(_10sept_0_106[[#This Row],[H_phase]]))</f>
        <v>5.5822383350883015E-4</v>
      </c>
      <c r="J50">
        <f>10^(_10sept_0_106[[#This Row],[V_mag_adj]]/20)*COS(RADIANS(_10sept_0_106[[#This Row],[V_phase]]))</f>
        <v>7.1942286103942658E-5</v>
      </c>
      <c r="K50">
        <f>10^(_10sept_0_106[[#This Row],[V_mag_adj]]/20)*SIN(RADIANS(_10sept_0_106[[#This Row],[V_phase]]))</f>
        <v>5.5316899875240645E-4</v>
      </c>
    </row>
    <row r="51" spans="1:11" x14ac:dyDescent="0.25">
      <c r="A51">
        <v>-132</v>
      </c>
      <c r="B51">
        <v>-25.72</v>
      </c>
      <c r="C51">
        <v>93.8</v>
      </c>
      <c r="D51">
        <v>-25.84</v>
      </c>
      <c r="E51">
        <v>94.39</v>
      </c>
      <c r="F51">
        <f>_10sept_0_106[[#This Row],[H_mag]]-40</f>
        <v>-65.72</v>
      </c>
      <c r="G51">
        <f>_10sept_0_106[[#This Row],[V_mag]]-40</f>
        <v>-65.84</v>
      </c>
      <c r="H51">
        <f>10^(_10sept_0_106[[#This Row],[H_mag_adj]]/20)*COS(RADIANS(_10sept_0_106[[#This Row],[H_phase]]))</f>
        <v>-3.430382362705153E-5</v>
      </c>
      <c r="I51">
        <f>10^(_10sept_0_106[[#This Row],[H_mag_adj]]/20)*SIN(RADIANS(_10sept_0_106[[#This Row],[H_phase]]))</f>
        <v>5.1646885691827252E-4</v>
      </c>
      <c r="J51">
        <f>10^(_10sept_0_106[[#This Row],[V_mag_adj]]/20)*COS(RADIANS(_10sept_0_106[[#This Row],[V_phase]]))</f>
        <v>-3.9076609524520378E-5</v>
      </c>
      <c r="K51">
        <f>10^(_10sept_0_106[[#This Row],[V_mag_adj]]/20)*SIN(RADIANS(_10sept_0_106[[#This Row],[V_phase]]))</f>
        <v>5.0900724315863831E-4</v>
      </c>
    </row>
    <row r="52" spans="1:11" x14ac:dyDescent="0.25">
      <c r="A52">
        <v>-131</v>
      </c>
      <c r="B52">
        <v>-26.57</v>
      </c>
      <c r="C52">
        <v>106.68</v>
      </c>
      <c r="D52">
        <v>-26.49</v>
      </c>
      <c r="E52">
        <v>106.12</v>
      </c>
      <c r="F52">
        <f>_10sept_0_106[[#This Row],[H_mag]]-40</f>
        <v>-66.569999999999993</v>
      </c>
      <c r="G52">
        <f>_10sept_0_106[[#This Row],[V_mag]]-40</f>
        <v>-66.489999999999995</v>
      </c>
      <c r="H52">
        <f>10^(_10sept_0_106[[#This Row],[H_mag_adj]]/20)*COS(RADIANS(_10sept_0_106[[#This Row],[H_phase]]))</f>
        <v>-1.34716713571505E-4</v>
      </c>
      <c r="I52">
        <f>10^(_10sept_0_106[[#This Row],[H_mag_adj]]/20)*SIN(RADIANS(_10sept_0_106[[#This Row],[H_phase]]))</f>
        <v>4.4960432981660517E-4</v>
      </c>
      <c r="J52">
        <f>10^(_10sept_0_106[[#This Row],[V_mag_adj]]/20)*COS(RADIANS(_10sept_0_106[[#This Row],[V_phase]]))</f>
        <v>-1.3152178545628785E-4</v>
      </c>
      <c r="K52">
        <f>10^(_10sept_0_106[[#This Row],[V_mag_adj]]/20)*SIN(RADIANS(_10sept_0_106[[#This Row],[V_phase]]))</f>
        <v>4.5507165625719532E-4</v>
      </c>
    </row>
    <row r="53" spans="1:11" x14ac:dyDescent="0.25">
      <c r="A53">
        <v>-130</v>
      </c>
      <c r="B53">
        <v>-27.7</v>
      </c>
      <c r="C53">
        <v>118.33</v>
      </c>
      <c r="D53">
        <v>-27.87</v>
      </c>
      <c r="E53">
        <v>117.46</v>
      </c>
      <c r="F53">
        <f>_10sept_0_106[[#This Row],[H_mag]]-40</f>
        <v>-67.7</v>
      </c>
      <c r="G53">
        <f>_10sept_0_106[[#This Row],[V_mag]]-40</f>
        <v>-67.87</v>
      </c>
      <c r="H53">
        <f>10^(_10sept_0_106[[#This Row],[H_mag_adj]]/20)*COS(RADIANS(_10sept_0_106[[#This Row],[H_phase]]))</f>
        <v>-1.9556053189797139E-4</v>
      </c>
      <c r="I53">
        <f>10^(_10sept_0_106[[#This Row],[H_mag_adj]]/20)*SIN(RADIANS(_10sept_0_106[[#This Row],[H_phase]]))</f>
        <v>3.6274018747576957E-4</v>
      </c>
      <c r="J53">
        <f>10^(_10sept_0_106[[#This Row],[V_mag_adj]]/20)*COS(RADIANS(_10sept_0_106[[#This Row],[V_phase]]))</f>
        <v>-1.8634711406954446E-4</v>
      </c>
      <c r="K53">
        <f>10^(_10sept_0_106[[#This Row],[V_mag_adj]]/20)*SIN(RADIANS(_10sept_0_106[[#This Row],[V_phase]]))</f>
        <v>3.5858046219417052E-4</v>
      </c>
    </row>
    <row r="54" spans="1:11" x14ac:dyDescent="0.25">
      <c r="A54">
        <v>-129</v>
      </c>
      <c r="B54">
        <v>-29.33</v>
      </c>
      <c r="C54">
        <v>127.9</v>
      </c>
      <c r="D54">
        <v>-29.61</v>
      </c>
      <c r="E54">
        <v>127.52</v>
      </c>
      <c r="F54">
        <f>_10sept_0_106[[#This Row],[H_mag]]-40</f>
        <v>-69.33</v>
      </c>
      <c r="G54">
        <f>_10sept_0_106[[#This Row],[V_mag]]-40</f>
        <v>-69.61</v>
      </c>
      <c r="H54">
        <f>10^(_10sept_0_106[[#This Row],[H_mag_adj]]/20)*COS(RADIANS(_10sept_0_106[[#This Row],[H_phase]]))</f>
        <v>-2.0983119406817112E-4</v>
      </c>
      <c r="I54">
        <f>10^(_10sept_0_106[[#This Row],[H_mag_adj]]/20)*SIN(RADIANS(_10sept_0_106[[#This Row],[H_phase]]))</f>
        <v>2.6954003728949357E-4</v>
      </c>
      <c r="J54">
        <f>10^(_10sept_0_106[[#This Row],[V_mag_adj]]/20)*COS(RADIANS(_10sept_0_106[[#This Row],[V_phase]]))</f>
        <v>-2.0143949406803204E-4</v>
      </c>
      <c r="K54">
        <f>10^(_10sept_0_106[[#This Row],[V_mag_adj]]/20)*SIN(RADIANS(_10sept_0_106[[#This Row],[V_phase]]))</f>
        <v>2.623314065391799E-4</v>
      </c>
    </row>
    <row r="55" spans="1:11" x14ac:dyDescent="0.25">
      <c r="A55">
        <v>-128</v>
      </c>
      <c r="B55">
        <v>-31.6</v>
      </c>
      <c r="C55">
        <v>136.29</v>
      </c>
      <c r="D55">
        <v>-31.59</v>
      </c>
      <c r="E55">
        <v>134.87</v>
      </c>
      <c r="F55">
        <f>_10sept_0_106[[#This Row],[H_mag]]-40</f>
        <v>-71.599999999999994</v>
      </c>
      <c r="G55">
        <f>_10sept_0_106[[#This Row],[V_mag]]-40</f>
        <v>-71.59</v>
      </c>
      <c r="H55">
        <f>10^(_10sept_0_106[[#This Row],[H_mag_adj]]/20)*COS(RADIANS(_10sept_0_106[[#This Row],[H_phase]]))</f>
        <v>-1.9012801518564988E-4</v>
      </c>
      <c r="I55">
        <f>10^(_10sept_0_106[[#This Row],[H_mag_adj]]/20)*SIN(RADIANS(_10sept_0_106[[#This Row],[H_phase]]))</f>
        <v>1.8175377556864947E-4</v>
      </c>
      <c r="J55">
        <f>10^(_10sept_0_106[[#This Row],[V_mag_adj]]/20)*COS(RADIANS(_10sept_0_106[[#This Row],[V_phase]]))</f>
        <v>-1.8577932478122184E-4</v>
      </c>
      <c r="K55">
        <f>10^(_10sept_0_106[[#This Row],[V_mag_adj]]/20)*SIN(RADIANS(_10sept_0_106[[#This Row],[V_phase]]))</f>
        <v>1.8662428321493979E-4</v>
      </c>
    </row>
    <row r="56" spans="1:11" x14ac:dyDescent="0.25">
      <c r="A56">
        <v>-127</v>
      </c>
      <c r="B56">
        <v>-34.19</v>
      </c>
      <c r="C56">
        <v>135.59</v>
      </c>
      <c r="D56">
        <v>-34.520000000000003</v>
      </c>
      <c r="E56">
        <v>138.03</v>
      </c>
      <c r="F56">
        <f>_10sept_0_106[[#This Row],[H_mag]]-40</f>
        <v>-74.19</v>
      </c>
      <c r="G56">
        <f>_10sept_0_106[[#This Row],[V_mag]]-40</f>
        <v>-74.52000000000001</v>
      </c>
      <c r="H56">
        <f>10^(_10sept_0_106[[#This Row],[H_mag_adj]]/20)*COS(RADIANS(_10sept_0_106[[#This Row],[H_phase]]))</f>
        <v>-1.3944770982237881E-4</v>
      </c>
      <c r="I56">
        <f>10^(_10sept_0_106[[#This Row],[H_mag_adj]]/20)*SIN(RADIANS(_10sept_0_106[[#This Row],[H_phase]]))</f>
        <v>1.366049726937895E-4</v>
      </c>
      <c r="J56">
        <f>10^(_10sept_0_106[[#This Row],[V_mag_adj]]/20)*COS(RADIANS(_10sept_0_106[[#This Row],[V_phase]]))</f>
        <v>-1.3972628062255328E-4</v>
      </c>
      <c r="K56">
        <f>10^(_10sept_0_106[[#This Row],[V_mag_adj]]/20)*SIN(RADIANS(_10sept_0_106[[#This Row],[V_phase]]))</f>
        <v>1.2567769683831341E-4</v>
      </c>
    </row>
    <row r="57" spans="1:11" x14ac:dyDescent="0.25">
      <c r="A57">
        <v>-126</v>
      </c>
      <c r="B57">
        <v>-37.03</v>
      </c>
      <c r="C57">
        <v>123.16</v>
      </c>
      <c r="D57">
        <v>-37.07</v>
      </c>
      <c r="E57">
        <v>121.18</v>
      </c>
      <c r="F57">
        <f>_10sept_0_106[[#This Row],[H_mag]]-40</f>
        <v>-77.03</v>
      </c>
      <c r="G57">
        <f>_10sept_0_106[[#This Row],[V_mag]]-40</f>
        <v>-77.069999999999993</v>
      </c>
      <c r="H57">
        <f>10^(_10sept_0_106[[#This Row],[H_mag_adj]]/20)*COS(RADIANS(_10sept_0_106[[#This Row],[H_phase]]))</f>
        <v>-7.6996429804917317E-5</v>
      </c>
      <c r="I57">
        <f>10^(_10sept_0_106[[#This Row],[H_mag_adj]]/20)*SIN(RADIANS(_10sept_0_106[[#This Row],[H_phase]]))</f>
        <v>1.1784235255351687E-4</v>
      </c>
      <c r="J57">
        <f>10^(_10sept_0_106[[#This Row],[V_mag_adj]]/20)*COS(RADIANS(_10sept_0_106[[#This Row],[V_phase]]))</f>
        <v>-7.2544081830372843E-5</v>
      </c>
      <c r="K57">
        <f>10^(_10sept_0_106[[#This Row],[V_mag_adj]]/20)*SIN(RADIANS(_10sept_0_106[[#This Row],[V_phase]]))</f>
        <v>1.1987893459548536E-4</v>
      </c>
    </row>
    <row r="58" spans="1:11" x14ac:dyDescent="0.25">
      <c r="A58">
        <v>-125</v>
      </c>
      <c r="B58">
        <v>-36.67</v>
      </c>
      <c r="C58">
        <v>99.18</v>
      </c>
      <c r="D58">
        <v>-36.619999999999997</v>
      </c>
      <c r="E58">
        <v>98.21</v>
      </c>
      <c r="F58">
        <f>_10sept_0_106[[#This Row],[H_mag]]-40</f>
        <v>-76.67</v>
      </c>
      <c r="G58">
        <f>_10sept_0_106[[#This Row],[V_mag]]-40</f>
        <v>-76.62</v>
      </c>
      <c r="H58">
        <f>10^(_10sept_0_106[[#This Row],[H_mag_adj]]/20)*COS(RADIANS(_10sept_0_106[[#This Row],[H_phase]]))</f>
        <v>-2.3407786022171292E-5</v>
      </c>
      <c r="I58">
        <f>10^(_10sept_0_106[[#This Row],[H_mag_adj]]/20)*SIN(RADIANS(_10sept_0_106[[#This Row],[H_phase]]))</f>
        <v>1.4484437476403394E-4</v>
      </c>
      <c r="J58">
        <f>10^(_10sept_0_106[[#This Row],[V_mag_adj]]/20)*COS(RADIANS(_10sept_0_106[[#This Row],[V_phase]]))</f>
        <v>-2.1073337224671364E-5</v>
      </c>
      <c r="K58">
        <f>10^(_10sept_0_106[[#This Row],[V_mag_adj]]/20)*SIN(RADIANS(_10sept_0_106[[#This Row],[V_phase]]))</f>
        <v>1.4605824927660475E-4</v>
      </c>
    </row>
    <row r="59" spans="1:11" x14ac:dyDescent="0.25">
      <c r="A59">
        <v>-124</v>
      </c>
      <c r="B59">
        <v>-34.340000000000003</v>
      </c>
      <c r="C59">
        <v>96.42</v>
      </c>
      <c r="D59">
        <v>-34.51</v>
      </c>
      <c r="E59">
        <v>95.44</v>
      </c>
      <c r="F59">
        <f>_10sept_0_106[[#This Row],[H_mag]]-40</f>
        <v>-74.34</v>
      </c>
      <c r="G59">
        <f>_10sept_0_106[[#This Row],[V_mag]]-40</f>
        <v>-74.509999999999991</v>
      </c>
      <c r="H59">
        <f>10^(_10sept_0_106[[#This Row],[H_mag_adj]]/20)*COS(RADIANS(_10sept_0_106[[#This Row],[H_phase]]))</f>
        <v>-2.1453751058778947E-5</v>
      </c>
      <c r="I59">
        <f>10^(_10sept_0_106[[#This Row],[H_mag_adj]]/20)*SIN(RADIANS(_10sept_0_106[[#This Row],[H_phase]]))</f>
        <v>1.9066366704162852E-4</v>
      </c>
      <c r="J59">
        <f>10^(_10sept_0_106[[#This Row],[V_mag_adj]]/20)*COS(RADIANS(_10sept_0_106[[#This Row],[V_phase]]))</f>
        <v>-1.7837071922277706E-5</v>
      </c>
      <c r="K59">
        <f>10^(_10sept_0_106[[#This Row],[V_mag_adj]]/20)*SIN(RADIANS(_10sept_0_106[[#This Row],[V_phase]]))</f>
        <v>1.8730075540046034E-4</v>
      </c>
    </row>
    <row r="60" spans="1:11" x14ac:dyDescent="0.25">
      <c r="A60">
        <v>-123</v>
      </c>
      <c r="B60">
        <v>-32.270000000000003</v>
      </c>
      <c r="C60">
        <v>101.93</v>
      </c>
      <c r="D60">
        <v>-32.08</v>
      </c>
      <c r="E60">
        <v>100.09</v>
      </c>
      <c r="F60">
        <f>_10sept_0_106[[#This Row],[H_mag]]-40</f>
        <v>-72.27000000000001</v>
      </c>
      <c r="G60">
        <f>_10sept_0_106[[#This Row],[V_mag]]-40</f>
        <v>-72.08</v>
      </c>
      <c r="H60">
        <f>10^(_10sept_0_106[[#This Row],[H_mag_adj]]/20)*COS(RADIANS(_10sept_0_106[[#This Row],[H_phase]]))</f>
        <v>-5.0335588427117712E-5</v>
      </c>
      <c r="I60">
        <f>10^(_10sept_0_106[[#This Row],[H_mag_adj]]/20)*SIN(RADIANS(_10sept_0_106[[#This Row],[H_phase]]))</f>
        <v>2.3824118240911999E-4</v>
      </c>
      <c r="J60">
        <f>10^(_10sept_0_106[[#This Row],[V_mag_adj]]/20)*COS(RADIANS(_10sept_0_106[[#This Row],[V_phase]]))</f>
        <v>-4.3603509704922023E-5</v>
      </c>
      <c r="K60">
        <f>10^(_10sept_0_106[[#This Row],[V_mag_adj]]/20)*SIN(RADIANS(_10sept_0_106[[#This Row],[V_phase]]))</f>
        <v>2.4503640841534317E-4</v>
      </c>
    </row>
    <row r="61" spans="1:11" x14ac:dyDescent="0.25">
      <c r="A61">
        <v>-122</v>
      </c>
      <c r="B61">
        <v>-30.61</v>
      </c>
      <c r="C61">
        <v>112.21</v>
      </c>
      <c r="D61">
        <v>-30.67</v>
      </c>
      <c r="E61">
        <v>112.75</v>
      </c>
      <c r="F61">
        <f>_10sept_0_106[[#This Row],[H_mag]]-40</f>
        <v>-70.61</v>
      </c>
      <c r="G61">
        <f>_10sept_0_106[[#This Row],[V_mag]]-40</f>
        <v>-70.67</v>
      </c>
      <c r="H61">
        <f>10^(_10sept_0_106[[#This Row],[H_mag_adj]]/20)*COS(RADIANS(_10sept_0_106[[#This Row],[H_phase]]))</f>
        <v>-1.1142804980569219E-4</v>
      </c>
      <c r="I61">
        <f>10^(_10sept_0_106[[#This Row],[H_mag_adj]]/20)*SIN(RADIANS(_10sept_0_106[[#This Row],[H_phase]]))</f>
        <v>2.7290993504291901E-4</v>
      </c>
      <c r="J61">
        <f>10^(_10sept_0_106[[#This Row],[V_mag_adj]]/20)*COS(RADIANS(_10sept_0_106[[#This Row],[V_phase]]))</f>
        <v>-1.1321044113791389E-4</v>
      </c>
      <c r="K61">
        <f>10^(_10sept_0_106[[#This Row],[V_mag_adj]]/20)*SIN(RADIANS(_10sept_0_106[[#This Row],[V_phase]]))</f>
        <v>2.6997625921624255E-4</v>
      </c>
    </row>
    <row r="62" spans="1:11" x14ac:dyDescent="0.25">
      <c r="A62">
        <v>-121</v>
      </c>
      <c r="B62">
        <v>-29.14</v>
      </c>
      <c r="C62">
        <v>126.38</v>
      </c>
      <c r="D62">
        <v>-29.46</v>
      </c>
      <c r="E62">
        <v>127.22</v>
      </c>
      <c r="F62">
        <f>_10sept_0_106[[#This Row],[H_mag]]-40</f>
        <v>-69.14</v>
      </c>
      <c r="G62">
        <f>_10sept_0_106[[#This Row],[V_mag]]-40</f>
        <v>-69.460000000000008</v>
      </c>
      <c r="H62">
        <f>10^(_10sept_0_106[[#This Row],[H_mag_adj]]/20)*COS(RADIANS(_10sept_0_106[[#This Row],[H_phase]]))</f>
        <v>-2.070883498687592E-4</v>
      </c>
      <c r="I62">
        <f>10^(_10sept_0_106[[#This Row],[H_mag_adj]]/20)*SIN(RADIANS(_10sept_0_106[[#This Row],[H_phase]]))</f>
        <v>2.8109317893026318E-4</v>
      </c>
      <c r="J62">
        <f>10^(_10sept_0_106[[#This Row],[V_mag_adj]]/20)*COS(RADIANS(_10sept_0_106[[#This Row],[V_phase]]))</f>
        <v>-2.0354814873388527E-4</v>
      </c>
      <c r="K62">
        <f>10^(_10sept_0_106[[#This Row],[V_mag_adj]]/20)*SIN(RADIANS(_10sept_0_106[[#This Row],[V_phase]]))</f>
        <v>2.6797049738835693E-4</v>
      </c>
    </row>
    <row r="63" spans="1:11" x14ac:dyDescent="0.25">
      <c r="A63">
        <v>-120</v>
      </c>
      <c r="B63">
        <v>-28.01</v>
      </c>
      <c r="C63">
        <v>142.61000000000001</v>
      </c>
      <c r="D63">
        <v>-28.12</v>
      </c>
      <c r="E63">
        <v>142.18</v>
      </c>
      <c r="F63">
        <f>_10sept_0_106[[#This Row],[H_mag]]-40</f>
        <v>-68.010000000000005</v>
      </c>
      <c r="G63">
        <f>_10sept_0_106[[#This Row],[V_mag]]-40</f>
        <v>-68.12</v>
      </c>
      <c r="H63">
        <f>10^(_10sept_0_106[[#This Row],[H_mag_adj]]/20)*COS(RADIANS(_10sept_0_106[[#This Row],[H_phase]]))</f>
        <v>-3.159404048908522E-4</v>
      </c>
      <c r="I63">
        <f>10^(_10sept_0_106[[#This Row],[H_mag_adj]]/20)*SIN(RADIANS(_10sept_0_106[[#This Row],[H_phase]]))</f>
        <v>2.4146731556142845E-4</v>
      </c>
      <c r="J63">
        <f>10^(_10sept_0_106[[#This Row],[V_mag_adj]]/20)*COS(RADIANS(_10sept_0_106[[#This Row],[V_phase]]))</f>
        <v>-3.1016634050005774E-4</v>
      </c>
      <c r="K63">
        <f>10^(_10sept_0_106[[#This Row],[V_mag_adj]]/20)*SIN(RADIANS(_10sept_0_106[[#This Row],[V_phase]]))</f>
        <v>2.4076313363087355E-4</v>
      </c>
    </row>
    <row r="64" spans="1:11" x14ac:dyDescent="0.25">
      <c r="A64">
        <v>-119</v>
      </c>
      <c r="B64">
        <v>-26.91</v>
      </c>
      <c r="C64">
        <v>158.54</v>
      </c>
      <c r="D64">
        <v>-26.95</v>
      </c>
      <c r="E64">
        <v>157.72</v>
      </c>
      <c r="F64">
        <f>_10sept_0_106[[#This Row],[H_mag]]-40</f>
        <v>-66.91</v>
      </c>
      <c r="G64">
        <f>_10sept_0_106[[#This Row],[V_mag]]-40</f>
        <v>-66.95</v>
      </c>
      <c r="H64">
        <f>10^(_10sept_0_106[[#This Row],[H_mag_adj]]/20)*COS(RADIANS(_10sept_0_106[[#This Row],[H_phase]]))</f>
        <v>-4.2004634629616593E-4</v>
      </c>
      <c r="I64">
        <f>10^(_10sept_0_106[[#This Row],[H_mag_adj]]/20)*SIN(RADIANS(_10sept_0_106[[#This Row],[H_phase]]))</f>
        <v>1.6512199954522448E-4</v>
      </c>
      <c r="J64">
        <f>10^(_10sept_0_106[[#This Row],[V_mag_adj]]/20)*COS(RADIANS(_10sept_0_106[[#This Row],[V_phase]]))</f>
        <v>-4.157213506899992E-4</v>
      </c>
      <c r="K64">
        <f>10^(_10sept_0_106[[#This Row],[V_mag_adj]]/20)*SIN(RADIANS(_10sept_0_106[[#This Row],[V_phase]]))</f>
        <v>1.7033025259371404E-4</v>
      </c>
    </row>
    <row r="65" spans="1:11" x14ac:dyDescent="0.25">
      <c r="A65">
        <v>-118</v>
      </c>
      <c r="B65">
        <v>-26.12</v>
      </c>
      <c r="C65">
        <v>174.86</v>
      </c>
      <c r="D65">
        <v>-25.98</v>
      </c>
      <c r="E65">
        <v>175.13</v>
      </c>
      <c r="F65">
        <f>_10sept_0_106[[#This Row],[H_mag]]-40</f>
        <v>-66.12</v>
      </c>
      <c r="G65">
        <f>_10sept_0_106[[#This Row],[V_mag]]-40</f>
        <v>-65.98</v>
      </c>
      <c r="H65">
        <f>10^(_10sept_0_106[[#This Row],[H_mag_adj]]/20)*COS(RADIANS(_10sept_0_106[[#This Row],[H_phase]]))</f>
        <v>-4.9232294644418887E-4</v>
      </c>
      <c r="I65">
        <f>10^(_10sept_0_106[[#This Row],[H_mag_adj]]/20)*SIN(RADIANS(_10sept_0_106[[#This Row],[H_phase]]))</f>
        <v>4.4285117973299668E-5</v>
      </c>
      <c r="J65">
        <f>10^(_10sept_0_106[[#This Row],[V_mag_adj]]/20)*COS(RADIANS(_10sept_0_106[[#This Row],[V_phase]]))</f>
        <v>-5.0052907440620927E-4</v>
      </c>
      <c r="K65">
        <f>10^(_10sept_0_106[[#This Row],[V_mag_adj]]/20)*SIN(RADIANS(_10sept_0_106[[#This Row],[V_phase]]))</f>
        <v>4.2646487805212657E-5</v>
      </c>
    </row>
    <row r="66" spans="1:11" x14ac:dyDescent="0.25">
      <c r="A66">
        <v>-117</v>
      </c>
      <c r="B66">
        <v>-25.42</v>
      </c>
      <c r="C66">
        <v>-168.17</v>
      </c>
      <c r="D66">
        <v>-25.46</v>
      </c>
      <c r="E66">
        <v>-168.62</v>
      </c>
      <c r="F66">
        <f>_10sept_0_106[[#This Row],[H_mag]]-40</f>
        <v>-65.42</v>
      </c>
      <c r="G66">
        <f>_10sept_0_106[[#This Row],[V_mag]]-40</f>
        <v>-65.460000000000008</v>
      </c>
      <c r="H66">
        <f>10^(_10sept_0_106[[#This Row],[H_mag_adj]]/20)*COS(RADIANS(_10sept_0_106[[#This Row],[H_phase]]))</f>
        <v>-5.2441643332792605E-4</v>
      </c>
      <c r="I66">
        <f>10^(_10sept_0_106[[#This Row],[H_mag_adj]]/20)*SIN(RADIANS(_10sept_0_106[[#This Row],[H_phase]]))</f>
        <v>-1.0984289989838099E-4</v>
      </c>
      <c r="J66">
        <f>10^(_10sept_0_106[[#This Row],[V_mag_adj]]/20)*COS(RADIANS(_10sept_0_106[[#This Row],[V_phase]]))</f>
        <v>-5.2284959028324875E-4</v>
      </c>
      <c r="K66">
        <f>10^(_10sept_0_106[[#This Row],[V_mag_adj]]/20)*SIN(RADIANS(_10sept_0_106[[#This Row],[V_phase]]))</f>
        <v>-1.0523505445159157E-4</v>
      </c>
    </row>
    <row r="67" spans="1:11" x14ac:dyDescent="0.25">
      <c r="A67">
        <v>-116</v>
      </c>
      <c r="B67">
        <v>-25.22</v>
      </c>
      <c r="C67">
        <v>-151.19999999999999</v>
      </c>
      <c r="D67">
        <v>-25.2</v>
      </c>
      <c r="E67">
        <v>-152.1</v>
      </c>
      <c r="F67">
        <f>_10sept_0_106[[#This Row],[H_mag]]-40</f>
        <v>-65.22</v>
      </c>
      <c r="G67">
        <f>_10sept_0_106[[#This Row],[V_mag]]-40</f>
        <v>-65.2</v>
      </c>
      <c r="H67">
        <f>10^(_10sept_0_106[[#This Row],[H_mag_adj]]/20)*COS(RADIANS(_10sept_0_106[[#This Row],[H_phase]]))</f>
        <v>-4.8045876687431878E-4</v>
      </c>
      <c r="I67">
        <f>10^(_10sept_0_106[[#This Row],[H_mag_adj]]/20)*SIN(RADIANS(_10sept_0_106[[#This Row],[H_phase]]))</f>
        <v>-2.6413444227595855E-4</v>
      </c>
      <c r="J67">
        <f>10^(_10sept_0_106[[#This Row],[V_mag_adj]]/20)*COS(RADIANS(_10sept_0_106[[#This Row],[V_phase]]))</f>
        <v>-4.8566533664427428E-4</v>
      </c>
      <c r="K67">
        <f>10^(_10sept_0_106[[#This Row],[V_mag_adj]]/20)*SIN(RADIANS(_10sept_0_106[[#This Row],[V_phase]]))</f>
        <v>-2.5714655903279118E-4</v>
      </c>
    </row>
    <row r="68" spans="1:11" x14ac:dyDescent="0.25">
      <c r="A68">
        <v>-115</v>
      </c>
      <c r="B68">
        <v>-25.03</v>
      </c>
      <c r="C68">
        <v>-131.97</v>
      </c>
      <c r="D68">
        <v>-25.12</v>
      </c>
      <c r="E68">
        <v>-132.09</v>
      </c>
      <c r="F68">
        <f>_10sept_0_106[[#This Row],[H_mag]]-40</f>
        <v>-65.03</v>
      </c>
      <c r="G68">
        <f>_10sept_0_106[[#This Row],[V_mag]]-40</f>
        <v>-65.12</v>
      </c>
      <c r="H68">
        <f>10^(_10sept_0_106[[#This Row],[H_mag_adj]]/20)*COS(RADIANS(_10sept_0_106[[#This Row],[H_phase]]))</f>
        <v>-3.7476429991594595E-4</v>
      </c>
      <c r="I68">
        <f>10^(_10sept_0_106[[#This Row],[H_mag_adj]]/20)*SIN(RADIANS(_10sept_0_106[[#This Row],[H_phase]]))</f>
        <v>-4.1665643988318722E-4</v>
      </c>
      <c r="J68">
        <f>10^(_10sept_0_106[[#This Row],[V_mag_adj]]/20)*COS(RADIANS(_10sept_0_106[[#This Row],[V_phase]]))</f>
        <v>-3.7176401226909976E-4</v>
      </c>
      <c r="K68">
        <f>10^(_10sept_0_106[[#This Row],[V_mag_adj]]/20)*SIN(RADIANS(_10sept_0_106[[#This Row],[V_phase]]))</f>
        <v>-4.115837711276411E-4</v>
      </c>
    </row>
    <row r="69" spans="1:11" x14ac:dyDescent="0.25">
      <c r="A69">
        <v>-114</v>
      </c>
      <c r="B69">
        <v>-24.67</v>
      </c>
      <c r="C69">
        <v>-111.43</v>
      </c>
      <c r="D69">
        <v>-24.72</v>
      </c>
      <c r="E69">
        <v>-111.19</v>
      </c>
      <c r="F69">
        <f>_10sept_0_106[[#This Row],[H_mag]]-40</f>
        <v>-64.67</v>
      </c>
      <c r="G69">
        <f>_10sept_0_106[[#This Row],[V_mag]]-40</f>
        <v>-64.72</v>
      </c>
      <c r="H69">
        <f>10^(_10sept_0_106[[#This Row],[H_mag_adj]]/20)*COS(RADIANS(_10sept_0_106[[#This Row],[H_phase]]))</f>
        <v>-2.1341553592635923E-4</v>
      </c>
      <c r="I69">
        <f>10^(_10sept_0_106[[#This Row],[H_mag_adj]]/20)*SIN(RADIANS(_10sept_0_106[[#This Row],[H_phase]]))</f>
        <v>-5.4373405323484452E-4</v>
      </c>
      <c r="J69">
        <f>10^(_10sept_0_106[[#This Row],[V_mag_adj]]/20)*COS(RADIANS(_10sept_0_106[[#This Row],[V_phase]]))</f>
        <v>-2.0992417692374668E-4</v>
      </c>
      <c r="K69">
        <f>10^(_10sept_0_106[[#This Row],[V_mag_adj]]/20)*SIN(RADIANS(_10sept_0_106[[#This Row],[V_phase]]))</f>
        <v>-5.4149713628213808E-4</v>
      </c>
    </row>
    <row r="70" spans="1:11" x14ac:dyDescent="0.25">
      <c r="A70">
        <v>-113</v>
      </c>
      <c r="B70">
        <v>-24.2</v>
      </c>
      <c r="C70">
        <v>-89.38</v>
      </c>
      <c r="D70">
        <v>-24.12</v>
      </c>
      <c r="E70">
        <v>-90.38</v>
      </c>
      <c r="F70">
        <f>_10sept_0_106[[#This Row],[H_mag]]-40</f>
        <v>-64.2</v>
      </c>
      <c r="G70">
        <f>_10sept_0_106[[#This Row],[V_mag]]-40</f>
        <v>-64.12</v>
      </c>
      <c r="H70">
        <f>10^(_10sept_0_106[[#This Row],[H_mag_adj]]/20)*COS(RADIANS(_10sept_0_106[[#This Row],[H_phase]]))</f>
        <v>6.6720698062603686E-6</v>
      </c>
      <c r="I70">
        <f>10^(_10sept_0_106[[#This Row],[H_mag_adj]]/20)*SIN(RADIANS(_10sept_0_106[[#This Row],[H_phase]]))</f>
        <v>-6.1655890213755022E-4</v>
      </c>
      <c r="J70">
        <f>10^(_10sept_0_106[[#This Row],[V_mag_adj]]/20)*COS(RADIANS(_10sept_0_106[[#This Row],[V_phase]]))</f>
        <v>-4.1272215293385969E-6</v>
      </c>
      <c r="K70">
        <f>10^(_10sept_0_106[[#This Row],[V_mag_adj]]/20)*SIN(RADIANS(_10sept_0_106[[#This Row],[V_phase]]))</f>
        <v>-6.2228659873410689E-4</v>
      </c>
    </row>
    <row r="71" spans="1:11" x14ac:dyDescent="0.25">
      <c r="A71">
        <v>-112</v>
      </c>
      <c r="B71">
        <v>-23.54</v>
      </c>
      <c r="C71">
        <v>-69.61</v>
      </c>
      <c r="D71">
        <v>-23.46</v>
      </c>
      <c r="E71">
        <v>-69.239999999999995</v>
      </c>
      <c r="F71">
        <f>_10sept_0_106[[#This Row],[H_mag]]-40</f>
        <v>-63.54</v>
      </c>
      <c r="G71">
        <f>_10sept_0_106[[#This Row],[V_mag]]-40</f>
        <v>-63.46</v>
      </c>
      <c r="H71">
        <f>10^(_10sept_0_106[[#This Row],[H_mag_adj]]/20)*COS(RADIANS(_10sept_0_106[[#This Row],[H_phase]]))</f>
        <v>2.3178679280208526E-4</v>
      </c>
      <c r="I71">
        <f>10^(_10sept_0_106[[#This Row],[H_mag_adj]]/20)*SIN(RADIANS(_10sept_0_106[[#This Row],[H_phase]]))</f>
        <v>-6.2358901132488647E-4</v>
      </c>
      <c r="J71">
        <f>10^(_10sept_0_106[[#This Row],[V_mag_adj]]/20)*COS(RADIANS(_10sept_0_106[[#This Row],[V_phase]]))</f>
        <v>2.3799080678884831E-4</v>
      </c>
      <c r="K71">
        <f>10^(_10sept_0_106[[#This Row],[V_mag_adj]]/20)*SIN(RADIANS(_10sept_0_106[[#This Row],[V_phase]]))</f>
        <v>-6.2783523350115687E-4</v>
      </c>
    </row>
    <row r="72" spans="1:11" x14ac:dyDescent="0.25">
      <c r="A72">
        <v>-111</v>
      </c>
      <c r="B72">
        <v>-22.65</v>
      </c>
      <c r="C72">
        <v>-50.46</v>
      </c>
      <c r="D72">
        <v>-22.72</v>
      </c>
      <c r="E72">
        <v>-50.96</v>
      </c>
      <c r="F72">
        <f>_10sept_0_106[[#This Row],[H_mag]]-40</f>
        <v>-62.65</v>
      </c>
      <c r="G72">
        <f>_10sept_0_106[[#This Row],[V_mag]]-40</f>
        <v>-62.72</v>
      </c>
      <c r="H72">
        <f>10^(_10sept_0_106[[#This Row],[H_mag_adj]]/20)*COS(RADIANS(_10sept_0_106[[#This Row],[H_phase]]))</f>
        <v>4.6922167826069118E-4</v>
      </c>
      <c r="I72">
        <f>10^(_10sept_0_106[[#This Row],[H_mag_adj]]/20)*SIN(RADIANS(_10sept_0_106[[#This Row],[H_phase]]))</f>
        <v>-5.6840245261843586E-4</v>
      </c>
      <c r="J72">
        <f>10^(_10sept_0_106[[#This Row],[V_mag_adj]]/20)*COS(RADIANS(_10sept_0_106[[#This Row],[V_phase]]))</f>
        <v>4.6051730144800401E-4</v>
      </c>
      <c r="K72">
        <f>10^(_10sept_0_106[[#This Row],[V_mag_adj]]/20)*SIN(RADIANS(_10sept_0_106[[#This Row],[V_phase]]))</f>
        <v>-5.6788042268070748E-4</v>
      </c>
    </row>
    <row r="73" spans="1:11" x14ac:dyDescent="0.25">
      <c r="A73">
        <v>-110</v>
      </c>
      <c r="B73">
        <v>-21.95</v>
      </c>
      <c r="C73">
        <v>-32.71</v>
      </c>
      <c r="D73">
        <v>-21.98</v>
      </c>
      <c r="E73">
        <v>-33.18</v>
      </c>
      <c r="F73">
        <f>_10sept_0_106[[#This Row],[H_mag]]-40</f>
        <v>-61.95</v>
      </c>
      <c r="G73">
        <f>_10sept_0_106[[#This Row],[V_mag]]-40</f>
        <v>-61.980000000000004</v>
      </c>
      <c r="H73">
        <f>10^(_10sept_0_106[[#This Row],[H_mag_adj]]/20)*COS(RADIANS(_10sept_0_106[[#This Row],[H_phase]]))</f>
        <v>6.7221935614567734E-4</v>
      </c>
      <c r="I73">
        <f>10^(_10sept_0_106[[#This Row],[H_mag_adj]]/20)*SIN(RADIANS(_10sept_0_106[[#This Row],[H_phase]]))</f>
        <v>-4.31722854865988E-4</v>
      </c>
      <c r="J73">
        <f>10^(_10sept_0_106[[#This Row],[V_mag_adj]]/20)*COS(RADIANS(_10sept_0_106[[#This Row],[V_phase]]))</f>
        <v>6.6634986607856E-4</v>
      </c>
      <c r="K73">
        <f>10^(_10sept_0_106[[#This Row],[V_mag_adj]]/20)*SIN(RADIANS(_10sept_0_106[[#This Row],[V_phase]]))</f>
        <v>-4.3571500689557524E-4</v>
      </c>
    </row>
    <row r="74" spans="1:11" x14ac:dyDescent="0.25">
      <c r="A74">
        <v>-109</v>
      </c>
      <c r="B74">
        <v>-21.26</v>
      </c>
      <c r="C74">
        <v>-14.6</v>
      </c>
      <c r="D74">
        <v>-21.33</v>
      </c>
      <c r="E74">
        <v>-15.46</v>
      </c>
      <c r="F74">
        <f>_10sept_0_106[[#This Row],[H_mag]]-40</f>
        <v>-61.260000000000005</v>
      </c>
      <c r="G74">
        <f>_10sept_0_106[[#This Row],[V_mag]]-40</f>
        <v>-61.33</v>
      </c>
      <c r="H74">
        <f>10^(_10sept_0_106[[#This Row],[H_mag_adj]]/20)*COS(RADIANS(_10sept_0_106[[#This Row],[H_phase]]))</f>
        <v>8.3703738717194208E-4</v>
      </c>
      <c r="I74">
        <f>10^(_10sept_0_106[[#This Row],[H_mag_adj]]/20)*SIN(RADIANS(_10sept_0_106[[#This Row],[H_phase]]))</f>
        <v>-2.1803190818667036E-4</v>
      </c>
      <c r="J74">
        <f>10^(_10sept_0_106[[#This Row],[V_mag_adj]]/20)*COS(RADIANS(_10sept_0_106[[#This Row],[V_phase]]))</f>
        <v>8.269790083316761E-4</v>
      </c>
      <c r="K74">
        <f>10^(_10sept_0_106[[#This Row],[V_mag_adj]]/20)*SIN(RADIANS(_10sept_0_106[[#This Row],[V_phase]]))</f>
        <v>-2.2871995381577926E-4</v>
      </c>
    </row>
    <row r="75" spans="1:11" x14ac:dyDescent="0.25">
      <c r="A75">
        <v>-108</v>
      </c>
      <c r="B75">
        <v>-20.86</v>
      </c>
      <c r="C75">
        <v>2.4</v>
      </c>
      <c r="D75">
        <v>-20.73</v>
      </c>
      <c r="E75">
        <v>1.56</v>
      </c>
      <c r="F75">
        <f>_10sept_0_106[[#This Row],[H_mag]]-40</f>
        <v>-60.86</v>
      </c>
      <c r="G75">
        <f>_10sept_0_106[[#This Row],[V_mag]]-40</f>
        <v>-60.730000000000004</v>
      </c>
      <c r="H75">
        <f>10^(_10sept_0_106[[#This Row],[H_mag_adj]]/20)*COS(RADIANS(_10sept_0_106[[#This Row],[H_phase]]))</f>
        <v>9.0493811952220896E-4</v>
      </c>
      <c r="I75">
        <f>10^(_10sept_0_106[[#This Row],[H_mag_adj]]/20)*SIN(RADIANS(_10sept_0_106[[#This Row],[H_phase]]))</f>
        <v>3.7928144766460369E-5</v>
      </c>
      <c r="J75">
        <f>10^(_10sept_0_106[[#This Row],[V_mag_adj]]/20)*COS(RADIANS(_10sept_0_106[[#This Row],[V_phase]]))</f>
        <v>9.1904971598301356E-4</v>
      </c>
      <c r="K75">
        <f>10^(_10sept_0_106[[#This Row],[V_mag_adj]]/20)*SIN(RADIANS(_10sept_0_106[[#This Row],[V_phase]]))</f>
        <v>2.5029277093632541E-5</v>
      </c>
    </row>
    <row r="76" spans="1:11" x14ac:dyDescent="0.25">
      <c r="A76">
        <v>-107</v>
      </c>
      <c r="B76">
        <v>-20.38</v>
      </c>
      <c r="C76">
        <v>18.46</v>
      </c>
      <c r="D76">
        <v>-20.48</v>
      </c>
      <c r="E76">
        <v>17.39</v>
      </c>
      <c r="F76">
        <f>_10sept_0_106[[#This Row],[H_mag]]-40</f>
        <v>-60.379999999999995</v>
      </c>
      <c r="G76">
        <f>_10sept_0_106[[#This Row],[V_mag]]-40</f>
        <v>-60.480000000000004</v>
      </c>
      <c r="H76">
        <f>10^(_10sept_0_106[[#This Row],[H_mag_adj]]/20)*COS(RADIANS(_10sept_0_106[[#This Row],[H_phase]]))</f>
        <v>9.0794159725788182E-4</v>
      </c>
      <c r="I76">
        <f>10^(_10sept_0_106[[#This Row],[H_mag_adj]]/20)*SIN(RADIANS(_10sept_0_106[[#This Row],[H_phase]]))</f>
        <v>3.0308834700596191E-4</v>
      </c>
      <c r="J76">
        <f>10^(_10sept_0_106[[#This Row],[V_mag_adj]]/20)*COS(RADIANS(_10sept_0_106[[#This Row],[V_phase]]))</f>
        <v>9.029870324124196E-4</v>
      </c>
      <c r="K76">
        <f>10^(_10sept_0_106[[#This Row],[V_mag_adj]]/20)*SIN(RADIANS(_10sept_0_106[[#This Row],[V_phase]]))</f>
        <v>2.8280591373697352E-4</v>
      </c>
    </row>
    <row r="77" spans="1:11" x14ac:dyDescent="0.25">
      <c r="A77">
        <v>-106</v>
      </c>
      <c r="B77">
        <v>-20.239999999999998</v>
      </c>
      <c r="C77">
        <v>35.17</v>
      </c>
      <c r="D77">
        <v>-20.34</v>
      </c>
      <c r="E77">
        <v>34.58</v>
      </c>
      <c r="F77">
        <f>_10sept_0_106[[#This Row],[H_mag]]-40</f>
        <v>-60.239999999999995</v>
      </c>
      <c r="G77">
        <f>_10sept_0_106[[#This Row],[V_mag]]-40</f>
        <v>-60.34</v>
      </c>
      <c r="H77">
        <f>10^(_10sept_0_106[[#This Row],[H_mag_adj]]/20)*COS(RADIANS(_10sept_0_106[[#This Row],[H_phase]]))</f>
        <v>7.9516891614813485E-4</v>
      </c>
      <c r="I77">
        <f>10^(_10sept_0_106[[#This Row],[H_mag_adj]]/20)*SIN(RADIANS(_10sept_0_106[[#This Row],[H_phase]]))</f>
        <v>5.6030666260325243E-4</v>
      </c>
      <c r="J77">
        <f>10^(_10sept_0_106[[#This Row],[V_mag_adj]]/20)*COS(RADIANS(_10sept_0_106[[#This Row],[V_phase]]))</f>
        <v>7.9172859638263827E-4</v>
      </c>
      <c r="K77">
        <f>10^(_10sept_0_106[[#This Row],[V_mag_adj]]/20)*SIN(RADIANS(_10sept_0_106[[#This Row],[V_phase]]))</f>
        <v>5.4576918528641575E-4</v>
      </c>
    </row>
    <row r="78" spans="1:11" x14ac:dyDescent="0.25">
      <c r="A78">
        <v>-105</v>
      </c>
      <c r="B78">
        <v>-20.29</v>
      </c>
      <c r="C78">
        <v>53.27</v>
      </c>
      <c r="D78">
        <v>-20.309999999999999</v>
      </c>
      <c r="E78">
        <v>52.98</v>
      </c>
      <c r="F78">
        <f>_10sept_0_106[[#This Row],[H_mag]]-40</f>
        <v>-60.29</v>
      </c>
      <c r="G78">
        <f>_10sept_0_106[[#This Row],[V_mag]]-40</f>
        <v>-60.31</v>
      </c>
      <c r="H78">
        <f>10^(_10sept_0_106[[#This Row],[H_mag_adj]]/20)*COS(RADIANS(_10sept_0_106[[#This Row],[H_phase]]))</f>
        <v>5.7840730882978593E-4</v>
      </c>
      <c r="I78">
        <f>10^(_10sept_0_106[[#This Row],[H_mag_adj]]/20)*SIN(RADIANS(_10sept_0_106[[#This Row],[H_phase]]))</f>
        <v>7.7514557293442384E-4</v>
      </c>
      <c r="J78">
        <f>10^(_10sept_0_106[[#This Row],[V_mag_adj]]/20)*COS(RADIANS(_10sept_0_106[[#This Row],[V_phase]]))</f>
        <v>5.8098394118157146E-4</v>
      </c>
      <c r="K78">
        <f>10^(_10sept_0_106[[#This Row],[V_mag_adj]]/20)*SIN(RADIANS(_10sept_0_106[[#This Row],[V_phase]]))</f>
        <v>7.7043204473655922E-4</v>
      </c>
    </row>
    <row r="79" spans="1:11" x14ac:dyDescent="0.25">
      <c r="A79">
        <v>-104</v>
      </c>
      <c r="B79">
        <v>-20.350000000000001</v>
      </c>
      <c r="C79">
        <v>71.88</v>
      </c>
      <c r="D79">
        <v>-20.329999999999998</v>
      </c>
      <c r="E79">
        <v>71.7</v>
      </c>
      <c r="F79">
        <f>_10sept_0_106[[#This Row],[H_mag]]-40</f>
        <v>-60.35</v>
      </c>
      <c r="G79">
        <f>_10sept_0_106[[#This Row],[V_mag]]-40</f>
        <v>-60.33</v>
      </c>
      <c r="H79">
        <f>10^(_10sept_0_106[[#This Row],[H_mag_adj]]/20)*COS(RADIANS(_10sept_0_106[[#This Row],[H_phase]]))</f>
        <v>2.9872518881517677E-4</v>
      </c>
      <c r="I79">
        <f>10^(_10sept_0_106[[#This Row],[H_mag_adj]]/20)*SIN(RADIANS(_10sept_0_106[[#This Row],[H_phase]]))</f>
        <v>9.1287167155197635E-4</v>
      </c>
      <c r="J79">
        <f>10^(_10sept_0_106[[#This Row],[V_mag_adj]]/20)*COS(RADIANS(_10sept_0_106[[#This Row],[V_phase]]))</f>
        <v>3.022868212824647E-4</v>
      </c>
      <c r="K79">
        <f>10^(_10sept_0_106[[#This Row],[V_mag_adj]]/20)*SIN(RADIANS(_10sept_0_106[[#This Row],[V_phase]]))</f>
        <v>9.1403090815261434E-4</v>
      </c>
    </row>
    <row r="80" spans="1:11" x14ac:dyDescent="0.25">
      <c r="A80">
        <v>-103</v>
      </c>
      <c r="B80">
        <v>-20.27</v>
      </c>
      <c r="C80">
        <v>92.73</v>
      </c>
      <c r="D80">
        <v>-20.3</v>
      </c>
      <c r="E80">
        <v>91.44</v>
      </c>
      <c r="F80">
        <f>_10sept_0_106[[#This Row],[H_mag]]-40</f>
        <v>-60.269999999999996</v>
      </c>
      <c r="G80">
        <f>_10sept_0_106[[#This Row],[V_mag]]-40</f>
        <v>-60.3</v>
      </c>
      <c r="H80">
        <f>10^(_10sept_0_106[[#This Row],[H_mag_adj]]/20)*COS(RADIANS(_10sept_0_106[[#This Row],[H_phase]]))</f>
        <v>-4.6171679635010212E-5</v>
      </c>
      <c r="I80">
        <f>10^(_10sept_0_106[[#This Row],[H_mag_adj]]/20)*SIN(RADIANS(_10sept_0_106[[#This Row],[H_phase]]))</f>
        <v>9.6829307885800818E-4</v>
      </c>
      <c r="J80">
        <f>10^(_10sept_0_106[[#This Row],[V_mag_adj]]/20)*COS(RADIANS(_10sept_0_106[[#This Row],[V_phase]]))</f>
        <v>-2.4276950792134013E-5</v>
      </c>
      <c r="K80">
        <f>10^(_10sept_0_106[[#This Row],[V_mag_adj]]/20)*SIN(RADIANS(_10sept_0_106[[#This Row],[V_phase]]))</f>
        <v>9.657457897693511E-4</v>
      </c>
    </row>
    <row r="81" spans="1:11" x14ac:dyDescent="0.25">
      <c r="A81">
        <v>-102</v>
      </c>
      <c r="B81">
        <v>-19.93</v>
      </c>
      <c r="C81">
        <v>112.93</v>
      </c>
      <c r="D81">
        <v>-19.989999999999998</v>
      </c>
      <c r="E81">
        <v>111.95</v>
      </c>
      <c r="F81">
        <f>_10sept_0_106[[#This Row],[H_mag]]-40</f>
        <v>-59.93</v>
      </c>
      <c r="G81">
        <f>_10sept_0_106[[#This Row],[V_mag]]-40</f>
        <v>-59.989999999999995</v>
      </c>
      <c r="H81">
        <f>10^(_10sept_0_106[[#This Row],[H_mag_adj]]/20)*COS(RADIANS(_10sept_0_106[[#This Row],[H_phase]]))</f>
        <v>-3.9275876973388091E-4</v>
      </c>
      <c r="I81">
        <f>10^(_10sept_0_106[[#This Row],[H_mag_adj]]/20)*SIN(RADIANS(_10sept_0_106[[#This Row],[H_phase]]))</f>
        <v>9.2843375728579689E-4</v>
      </c>
      <c r="J81">
        <f>10^(_10sept_0_106[[#This Row],[V_mag_adj]]/20)*COS(RADIANS(_10sept_0_106[[#This Row],[V_phase]]))</f>
        <v>-3.7422792823214759E-4</v>
      </c>
      <c r="K81">
        <f>10^(_10sept_0_106[[#This Row],[V_mag_adj]]/20)*SIN(RADIANS(_10sept_0_106[[#This Row],[V_phase]]))</f>
        <v>9.2857885815313156E-4</v>
      </c>
    </row>
    <row r="82" spans="1:11" x14ac:dyDescent="0.25">
      <c r="A82">
        <v>-101</v>
      </c>
      <c r="B82">
        <v>-19.52</v>
      </c>
      <c r="C82">
        <v>132.72</v>
      </c>
      <c r="D82">
        <v>-19.54</v>
      </c>
      <c r="E82">
        <v>131.99</v>
      </c>
      <c r="F82">
        <f>_10sept_0_106[[#This Row],[H_mag]]-40</f>
        <v>-59.519999999999996</v>
      </c>
      <c r="G82">
        <f>_10sept_0_106[[#This Row],[V_mag]]-40</f>
        <v>-59.54</v>
      </c>
      <c r="H82">
        <f>10^(_10sept_0_106[[#This Row],[H_mag_adj]]/20)*COS(RADIANS(_10sept_0_106[[#This Row],[H_phase]]))</f>
        <v>-7.1696207867794559E-4</v>
      </c>
      <c r="I82">
        <f>10^(_10sept_0_106[[#This Row],[H_mag_adj]]/20)*SIN(RADIANS(_10sept_0_106[[#This Row],[H_phase]]))</f>
        <v>7.7642039226076423E-4</v>
      </c>
      <c r="J82">
        <f>10^(_10sept_0_106[[#This Row],[V_mag_adj]]/20)*COS(RADIANS(_10sept_0_106[[#This Row],[V_phase]]))</f>
        <v>-7.0538577517716312E-4</v>
      </c>
      <c r="K82">
        <f>10^(_10sept_0_106[[#This Row],[V_mag_adj]]/20)*SIN(RADIANS(_10sept_0_106[[#This Row],[V_phase]]))</f>
        <v>7.8368529108265321E-4</v>
      </c>
    </row>
    <row r="83" spans="1:11" x14ac:dyDescent="0.25">
      <c r="A83">
        <v>-100</v>
      </c>
      <c r="B83">
        <v>-19.02</v>
      </c>
      <c r="C83">
        <v>151.5</v>
      </c>
      <c r="D83">
        <v>-19.010000000000002</v>
      </c>
      <c r="E83">
        <v>150.15</v>
      </c>
      <c r="F83">
        <f>_10sept_0_106[[#This Row],[H_mag]]-40</f>
        <v>-59.019999999999996</v>
      </c>
      <c r="G83">
        <f>_10sept_0_106[[#This Row],[V_mag]]-40</f>
        <v>-59.010000000000005</v>
      </c>
      <c r="H83">
        <f>10^(_10sept_0_106[[#This Row],[H_mag_adj]]/20)*COS(RADIANS(_10sept_0_106[[#This Row],[H_phase]]))</f>
        <v>-9.8378116855302351E-4</v>
      </c>
      <c r="I83">
        <f>10^(_10sept_0_106[[#This Row],[H_mag_adj]]/20)*SIN(RADIANS(_10sept_0_106[[#This Row],[H_phase]]))</f>
        <v>5.3414959266282619E-4</v>
      </c>
      <c r="J83">
        <f>10^(_10sept_0_106[[#This Row],[V_mag_adj]]/20)*COS(RADIANS(_10sept_0_106[[#This Row],[V_phase]]))</f>
        <v>-9.7204212272882212E-4</v>
      </c>
      <c r="K83">
        <f>10^(_10sept_0_106[[#This Row],[V_mag_adj]]/20)*SIN(RADIANS(_10sept_0_106[[#This Row],[V_phase]]))</f>
        <v>5.5782082726957814E-4</v>
      </c>
    </row>
    <row r="84" spans="1:11" x14ac:dyDescent="0.25">
      <c r="A84">
        <v>-99</v>
      </c>
      <c r="B84">
        <v>-18.47</v>
      </c>
      <c r="C84">
        <v>169.14</v>
      </c>
      <c r="D84">
        <v>-18.52</v>
      </c>
      <c r="E84">
        <v>167.61</v>
      </c>
      <c r="F84">
        <f>_10sept_0_106[[#This Row],[H_mag]]-40</f>
        <v>-58.47</v>
      </c>
      <c r="G84">
        <f>_10sept_0_106[[#This Row],[V_mag]]-40</f>
        <v>-58.519999999999996</v>
      </c>
      <c r="H84">
        <f>10^(_10sept_0_106[[#This Row],[H_mag_adj]]/20)*COS(RADIANS(_10sept_0_106[[#This Row],[H_phase]]))</f>
        <v>-1.1712551250520323E-3</v>
      </c>
      <c r="I84">
        <f>10^(_10sept_0_106[[#This Row],[H_mag_adj]]/20)*SIN(RADIANS(_10sept_0_106[[#This Row],[H_phase]]))</f>
        <v>2.2470028741006744E-4</v>
      </c>
      <c r="J84">
        <f>10^(_10sept_0_106[[#This Row],[V_mag_adj]]/20)*COS(RADIANS(_10sept_0_106[[#This Row],[V_phase]]))</f>
        <v>-1.1581518879080839E-3</v>
      </c>
      <c r="K84">
        <f>10^(_10sept_0_106[[#This Row],[V_mag_adj]]/20)*SIN(RADIANS(_10sept_0_106[[#This Row],[V_phase]]))</f>
        <v>2.5442430832146222E-4</v>
      </c>
    </row>
    <row r="85" spans="1:11" x14ac:dyDescent="0.25">
      <c r="A85">
        <v>-98</v>
      </c>
      <c r="B85">
        <v>-18.16</v>
      </c>
      <c r="C85">
        <v>-175.46</v>
      </c>
      <c r="D85">
        <v>-18.18</v>
      </c>
      <c r="E85">
        <v>-175.7</v>
      </c>
      <c r="F85">
        <f>_10sept_0_106[[#This Row],[H_mag]]-40</f>
        <v>-58.16</v>
      </c>
      <c r="G85">
        <f>_10sept_0_106[[#This Row],[V_mag]]-40</f>
        <v>-58.18</v>
      </c>
      <c r="H85">
        <f>10^(_10sept_0_106[[#This Row],[H_mag_adj]]/20)*COS(RADIANS(_10sept_0_106[[#This Row],[H_phase]]))</f>
        <v>-1.2320694209737373E-3</v>
      </c>
      <c r="I85">
        <f>10^(_10sept_0_106[[#This Row],[H_mag_adj]]/20)*SIN(RADIANS(_10sept_0_106[[#This Row],[H_phase]]))</f>
        <v>-9.783148848664113E-5</v>
      </c>
      <c r="J85">
        <f>10^(_10sept_0_106[[#This Row],[V_mag_adj]]/20)*COS(RADIANS(_10sept_0_106[[#This Row],[V_phase]]))</f>
        <v>-1.2296338077738356E-3</v>
      </c>
      <c r="K85">
        <f>10^(_10sept_0_106[[#This Row],[V_mag_adj]]/20)*SIN(RADIANS(_10sept_0_106[[#This Row],[V_phase]]))</f>
        <v>-9.2456630438895191E-5</v>
      </c>
    </row>
    <row r="86" spans="1:11" x14ac:dyDescent="0.25">
      <c r="A86">
        <v>-97</v>
      </c>
      <c r="B86">
        <v>-17.96</v>
      </c>
      <c r="C86">
        <v>-159.4</v>
      </c>
      <c r="D86">
        <v>-17.989999999999998</v>
      </c>
      <c r="E86">
        <v>-160.63999999999999</v>
      </c>
      <c r="F86">
        <f>_10sept_0_106[[#This Row],[H_mag]]-40</f>
        <v>-57.96</v>
      </c>
      <c r="G86">
        <f>_10sept_0_106[[#This Row],[V_mag]]-40</f>
        <v>-57.989999999999995</v>
      </c>
      <c r="H86">
        <f>10^(_10sept_0_106[[#This Row],[H_mag_adj]]/20)*COS(RADIANS(_10sept_0_106[[#This Row],[H_phase]]))</f>
        <v>-1.1838685182460494E-3</v>
      </c>
      <c r="I86">
        <f>10^(_10sept_0_106[[#This Row],[H_mag_adj]]/20)*SIN(RADIANS(_10sept_0_106[[#This Row],[H_phase]]))</f>
        <v>-4.4498692129159111E-4</v>
      </c>
      <c r="J86">
        <f>10^(_10sept_0_106[[#This Row],[V_mag_adj]]/20)*COS(RADIANS(_10sept_0_106[[#This Row],[V_phase]]))</f>
        <v>-1.1891068407560695E-3</v>
      </c>
      <c r="K86">
        <f>10^(_10sept_0_106[[#This Row],[V_mag_adj]]/20)*SIN(RADIANS(_10sept_0_106[[#This Row],[V_phase]]))</f>
        <v>-4.1781774718757143E-4</v>
      </c>
    </row>
    <row r="87" spans="1:11" x14ac:dyDescent="0.25">
      <c r="A87">
        <v>-96</v>
      </c>
      <c r="B87">
        <v>-17.93</v>
      </c>
      <c r="C87">
        <v>-143.31</v>
      </c>
      <c r="D87">
        <v>-17.920000000000002</v>
      </c>
      <c r="E87">
        <v>-143.96</v>
      </c>
      <c r="F87">
        <f>_10sept_0_106[[#This Row],[H_mag]]-40</f>
        <v>-57.93</v>
      </c>
      <c r="G87">
        <f>_10sept_0_106[[#This Row],[V_mag]]-40</f>
        <v>-57.92</v>
      </c>
      <c r="H87">
        <f>10^(_10sept_0_106[[#This Row],[H_mag_adj]]/20)*COS(RADIANS(_10sept_0_106[[#This Row],[H_phase]]))</f>
        <v>-1.0176755668100082E-3</v>
      </c>
      <c r="I87">
        <f>10^(_10sept_0_106[[#This Row],[H_mag_adj]]/20)*SIN(RADIANS(_10sept_0_106[[#This Row],[H_phase]]))</f>
        <v>-7.5827572550899705E-4</v>
      </c>
      <c r="J87">
        <f>10^(_10sept_0_106[[#This Row],[V_mag_adj]]/20)*COS(RADIANS(_10sept_0_106[[#This Row],[V_phase]]))</f>
        <v>-1.0273944112592483E-3</v>
      </c>
      <c r="K87">
        <f>10^(_10sept_0_106[[#This Row],[V_mag_adj]]/20)*SIN(RADIANS(_10sept_0_106[[#This Row],[V_phase]]))</f>
        <v>-7.4754215970722815E-4</v>
      </c>
    </row>
    <row r="88" spans="1:11" x14ac:dyDescent="0.25">
      <c r="A88">
        <v>-95</v>
      </c>
      <c r="B88">
        <v>-18.079999999999998</v>
      </c>
      <c r="C88">
        <v>-127.8</v>
      </c>
      <c r="D88">
        <v>-18.14</v>
      </c>
      <c r="E88">
        <v>-128.35</v>
      </c>
      <c r="F88">
        <f>_10sept_0_106[[#This Row],[H_mag]]-40</f>
        <v>-58.08</v>
      </c>
      <c r="G88">
        <f>_10sept_0_106[[#This Row],[V_mag]]-40</f>
        <v>-58.14</v>
      </c>
      <c r="H88">
        <f>10^(_10sept_0_106[[#This Row],[H_mag_adj]]/20)*COS(RADIANS(_10sept_0_106[[#This Row],[H_phase]]))</f>
        <v>-7.6453015448993693E-4</v>
      </c>
      <c r="I88">
        <f>10^(_10sept_0_106[[#This Row],[H_mag_adj]]/20)*SIN(RADIANS(_10sept_0_106[[#This Row],[H_phase]]))</f>
        <v>-9.856263361338641E-4</v>
      </c>
      <c r="J88">
        <f>10^(_10sept_0_106[[#This Row],[V_mag_adj]]/20)*COS(RADIANS(_10sept_0_106[[#This Row],[V_phase]]))</f>
        <v>-7.6862824213722286E-4</v>
      </c>
      <c r="K88">
        <f>10^(_10sept_0_106[[#This Row],[V_mag_adj]]/20)*SIN(RADIANS(_10sept_0_106[[#This Row],[V_phase]]))</f>
        <v>-9.7150790433651987E-4</v>
      </c>
    </row>
    <row r="89" spans="1:11" x14ac:dyDescent="0.25">
      <c r="A89">
        <v>-94</v>
      </c>
      <c r="B89">
        <v>-18.2</v>
      </c>
      <c r="C89">
        <v>-109.73</v>
      </c>
      <c r="D89">
        <v>-18.32</v>
      </c>
      <c r="E89">
        <v>-111.07</v>
      </c>
      <c r="F89">
        <f>_10sept_0_106[[#This Row],[H_mag]]-40</f>
        <v>-58.2</v>
      </c>
      <c r="G89">
        <f>_10sept_0_106[[#This Row],[V_mag]]-40</f>
        <v>-58.32</v>
      </c>
      <c r="H89">
        <f>10^(_10sept_0_106[[#This Row],[H_mag_adj]]/20)*COS(RADIANS(_10sept_0_106[[#This Row],[H_phase]]))</f>
        <v>-4.153241768160193E-4</v>
      </c>
      <c r="I89">
        <f>10^(_10sept_0_106[[#This Row],[H_mag_adj]]/20)*SIN(RADIANS(_10sept_0_106[[#This Row],[H_phase]]))</f>
        <v>-1.1580445054436821E-3</v>
      </c>
      <c r="J89">
        <f>10^(_10sept_0_106[[#This Row],[V_mag_adj]]/20)*COS(RADIANS(_10sept_0_106[[#This Row],[V_phase]]))</f>
        <v>-4.3622332096676734E-4</v>
      </c>
      <c r="K89">
        <f>10^(_10sept_0_106[[#This Row],[V_mag_adj]]/20)*SIN(RADIANS(_10sept_0_106[[#This Row],[V_phase]]))</f>
        <v>-1.1322639783537417E-3</v>
      </c>
    </row>
    <row r="90" spans="1:11" x14ac:dyDescent="0.25">
      <c r="A90">
        <v>-93</v>
      </c>
      <c r="B90">
        <v>-18.37</v>
      </c>
      <c r="C90">
        <v>-91.03</v>
      </c>
      <c r="D90">
        <v>-18.41</v>
      </c>
      <c r="E90">
        <v>-92.22</v>
      </c>
      <c r="F90">
        <f>_10sept_0_106[[#This Row],[H_mag]]-40</f>
        <v>-58.370000000000005</v>
      </c>
      <c r="G90">
        <f>_10sept_0_106[[#This Row],[V_mag]]-40</f>
        <v>-58.41</v>
      </c>
      <c r="H90">
        <f>10^(_10sept_0_106[[#This Row],[H_mag_adj]]/20)*COS(RADIANS(_10sept_0_106[[#This Row],[H_phase]]))</f>
        <v>-2.1686586575087306E-5</v>
      </c>
      <c r="I90">
        <f>10^(_10sept_0_106[[#This Row],[H_mag_adj]]/20)*SIN(RADIANS(_10sept_0_106[[#This Row],[H_phase]]))</f>
        <v>-1.2062291542425444E-3</v>
      </c>
      <c r="J90">
        <f>10^(_10sept_0_106[[#This Row],[V_mag_adj]]/20)*COS(RADIANS(_10sept_0_106[[#This Row],[V_phase]]))</f>
        <v>-4.6518068148109264E-5</v>
      </c>
      <c r="K90">
        <f>10^(_10sept_0_106[[#This Row],[V_mag_adj]]/20)*SIN(RADIANS(_10sept_0_106[[#This Row],[V_phase]]))</f>
        <v>-1.1999797585212162E-3</v>
      </c>
    </row>
    <row r="91" spans="1:11" x14ac:dyDescent="0.25">
      <c r="A91">
        <v>-92</v>
      </c>
      <c r="B91">
        <v>-18.45</v>
      </c>
      <c r="C91">
        <v>-73.180000000000007</v>
      </c>
      <c r="D91">
        <v>-18.510000000000002</v>
      </c>
      <c r="E91">
        <v>-73.48</v>
      </c>
      <c r="F91">
        <f>_10sept_0_106[[#This Row],[H_mag]]-40</f>
        <v>-58.45</v>
      </c>
      <c r="G91">
        <f>_10sept_0_106[[#This Row],[V_mag]]-40</f>
        <v>-58.510000000000005</v>
      </c>
      <c r="H91">
        <f>10^(_10sept_0_106[[#This Row],[H_mag_adj]]/20)*COS(RADIANS(_10sept_0_106[[#This Row],[H_phase]]))</f>
        <v>3.4589749846446617E-4</v>
      </c>
      <c r="I91">
        <f>10^(_10sept_0_106[[#This Row],[H_mag_adj]]/20)*SIN(RADIANS(_10sept_0_106[[#This Row],[H_phase]]))</f>
        <v>-1.1442241384742428E-3</v>
      </c>
      <c r="J91">
        <f>10^(_10sept_0_106[[#This Row],[V_mag_adj]]/20)*COS(RADIANS(_10sept_0_106[[#This Row],[V_phase]]))</f>
        <v>3.3756177434625715E-4</v>
      </c>
      <c r="K91">
        <f>10^(_10sept_0_106[[#This Row],[V_mag_adj]]/20)*SIN(RADIANS(_10sept_0_106[[#This Row],[V_phase]]))</f>
        <v>-1.1381304173608913E-3</v>
      </c>
    </row>
    <row r="92" spans="1:11" x14ac:dyDescent="0.25">
      <c r="A92">
        <v>-91</v>
      </c>
      <c r="B92">
        <v>-18.54</v>
      </c>
      <c r="C92">
        <v>-54.73</v>
      </c>
      <c r="D92">
        <v>-18.66</v>
      </c>
      <c r="E92">
        <v>-55.35</v>
      </c>
      <c r="F92">
        <f>_10sept_0_106[[#This Row],[H_mag]]-40</f>
        <v>-58.54</v>
      </c>
      <c r="G92">
        <f>_10sept_0_106[[#This Row],[V_mag]]-40</f>
        <v>-58.66</v>
      </c>
      <c r="H92">
        <f>10^(_10sept_0_106[[#This Row],[H_mag_adj]]/20)*COS(RADIANS(_10sept_0_106[[#This Row],[H_phase]]))</f>
        <v>6.8312394170846002E-4</v>
      </c>
      <c r="I92">
        <f>10^(_10sept_0_106[[#This Row],[H_mag_adj]]/20)*SIN(RADIANS(_10sept_0_106[[#This Row],[H_phase]]))</f>
        <v>-9.6588249949841804E-4</v>
      </c>
      <c r="J92">
        <f>10^(_10sept_0_106[[#This Row],[V_mag_adj]]/20)*COS(RADIANS(_10sept_0_106[[#This Row],[V_phase]]))</f>
        <v>6.6340343533071865E-4</v>
      </c>
      <c r="K92">
        <f>10^(_10sept_0_106[[#This Row],[V_mag_adj]]/20)*SIN(RADIANS(_10sept_0_106[[#This Row],[V_phase]]))</f>
        <v>-9.5986486781075137E-4</v>
      </c>
    </row>
    <row r="93" spans="1:11" x14ac:dyDescent="0.25">
      <c r="A93">
        <v>-90</v>
      </c>
      <c r="B93">
        <v>-18.7</v>
      </c>
      <c r="C93">
        <v>-35.14</v>
      </c>
      <c r="D93">
        <v>-18.77</v>
      </c>
      <c r="E93">
        <v>-35.74</v>
      </c>
      <c r="F93">
        <f>_10sept_0_106[[#This Row],[H_mag]]-40</f>
        <v>-58.7</v>
      </c>
      <c r="G93">
        <f>_10sept_0_106[[#This Row],[V_mag]]-40</f>
        <v>-58.769999999999996</v>
      </c>
      <c r="H93">
        <f>10^(_10sept_0_106[[#This Row],[H_mag_adj]]/20)*COS(RADIANS(_10sept_0_106[[#This Row],[H_phase]]))</f>
        <v>9.4977238407371151E-4</v>
      </c>
      <c r="I93">
        <f>10^(_10sept_0_106[[#This Row],[H_mag_adj]]/20)*SIN(RADIANS(_10sept_0_106[[#This Row],[H_phase]]))</f>
        <v>-6.6850228200253056E-4</v>
      </c>
      <c r="J93">
        <f>10^(_10sept_0_106[[#This Row],[V_mag_adj]]/20)*COS(RADIANS(_10sept_0_106[[#This Row],[V_phase]]))</f>
        <v>9.3515300307618534E-4</v>
      </c>
      <c r="K93">
        <f>10^(_10sept_0_106[[#This Row],[V_mag_adj]]/20)*SIN(RADIANS(_10sept_0_106[[#This Row],[V_phase]]))</f>
        <v>-6.7296606048695452E-4</v>
      </c>
    </row>
    <row r="94" spans="1:11" x14ac:dyDescent="0.25">
      <c r="A94">
        <v>-89</v>
      </c>
      <c r="B94">
        <v>-18.79</v>
      </c>
      <c r="C94">
        <v>-14.02</v>
      </c>
      <c r="D94">
        <v>-18.79</v>
      </c>
      <c r="E94">
        <v>-13.77</v>
      </c>
      <c r="F94">
        <f>_10sept_0_106[[#This Row],[H_mag]]-40</f>
        <v>-58.79</v>
      </c>
      <c r="G94">
        <f>_10sept_0_106[[#This Row],[V_mag]]-40</f>
        <v>-58.79</v>
      </c>
      <c r="H94">
        <f>10^(_10sept_0_106[[#This Row],[H_mag_adj]]/20)*COS(RADIANS(_10sept_0_106[[#This Row],[H_phase]]))</f>
        <v>1.1152347490545704E-3</v>
      </c>
      <c r="I94">
        <f>10^(_10sept_0_106[[#This Row],[H_mag_adj]]/20)*SIN(RADIANS(_10sept_0_106[[#This Row],[H_phase]]))</f>
        <v>-2.7847277907861069E-4</v>
      </c>
      <c r="J94">
        <f>10^(_10sept_0_106[[#This Row],[V_mag_adj]]/20)*COS(RADIANS(_10sept_0_106[[#This Row],[V_phase]]))</f>
        <v>1.1164391956860506E-3</v>
      </c>
      <c r="K94">
        <f>10^(_10sept_0_106[[#This Row],[V_mag_adj]]/20)*SIN(RADIANS(_10sept_0_106[[#This Row],[V_phase]]))</f>
        <v>-2.7360401408323696E-4</v>
      </c>
    </row>
    <row r="95" spans="1:11" x14ac:dyDescent="0.25">
      <c r="A95">
        <v>-88</v>
      </c>
      <c r="B95">
        <v>-18.57</v>
      </c>
      <c r="C95">
        <v>7.26</v>
      </c>
      <c r="D95">
        <v>-18.61</v>
      </c>
      <c r="E95">
        <v>6.7</v>
      </c>
      <c r="F95">
        <f>_10sept_0_106[[#This Row],[H_mag]]-40</f>
        <v>-58.57</v>
      </c>
      <c r="G95">
        <f>_10sept_0_106[[#This Row],[V_mag]]-40</f>
        <v>-58.61</v>
      </c>
      <c r="H95">
        <f>10^(_10sept_0_106[[#This Row],[H_mag_adj]]/20)*COS(RADIANS(_10sept_0_106[[#This Row],[H_phase]]))</f>
        <v>1.1695106730503395E-3</v>
      </c>
      <c r="I95">
        <f>10^(_10sept_0_106[[#This Row],[H_mag_adj]]/20)*SIN(RADIANS(_10sept_0_106[[#This Row],[H_phase]]))</f>
        <v>1.4898797547014205E-4</v>
      </c>
      <c r="J95">
        <f>10^(_10sept_0_106[[#This Row],[V_mag_adj]]/20)*COS(RADIANS(_10sept_0_106[[#This Row],[V_phase]]))</f>
        <v>1.165531127742959E-3</v>
      </c>
      <c r="K95">
        <f>10^(_10sept_0_106[[#This Row],[V_mag_adj]]/20)*SIN(RADIANS(_10sept_0_106[[#This Row],[V_phase]]))</f>
        <v>1.3691843979599864E-4</v>
      </c>
    </row>
    <row r="96" spans="1:11" x14ac:dyDescent="0.25">
      <c r="A96">
        <v>-87</v>
      </c>
      <c r="B96">
        <v>-18.05</v>
      </c>
      <c r="C96">
        <v>29.21</v>
      </c>
      <c r="D96">
        <v>-18.09</v>
      </c>
      <c r="E96">
        <v>28.25</v>
      </c>
      <c r="F96">
        <f>_10sept_0_106[[#This Row],[H_mag]]-40</f>
        <v>-58.05</v>
      </c>
      <c r="G96">
        <f>_10sept_0_106[[#This Row],[V_mag]]-40</f>
        <v>-58.09</v>
      </c>
      <c r="H96">
        <f>10^(_10sept_0_106[[#This Row],[H_mag_adj]]/20)*COS(RADIANS(_10sept_0_106[[#This Row],[H_phase]]))</f>
        <v>1.092529333734987E-3</v>
      </c>
      <c r="I96">
        <f>10^(_10sept_0_106[[#This Row],[H_mag_adj]]/20)*SIN(RADIANS(_10sept_0_106[[#This Row],[H_phase]]))</f>
        <v>6.1084427232866161E-4</v>
      </c>
      <c r="J96">
        <f>10^(_10sept_0_106[[#This Row],[V_mag_adj]]/20)*COS(RADIANS(_10sept_0_106[[#This Row],[V_phase]]))</f>
        <v>1.0975442624951259E-3</v>
      </c>
      <c r="K96">
        <f>10^(_10sept_0_106[[#This Row],[V_mag_adj]]/20)*SIN(RADIANS(_10sept_0_106[[#This Row],[V_phase]]))</f>
        <v>5.8973180499453156E-4</v>
      </c>
    </row>
    <row r="97" spans="1:11" x14ac:dyDescent="0.25">
      <c r="A97">
        <v>-86</v>
      </c>
      <c r="B97">
        <v>-17.260000000000002</v>
      </c>
      <c r="C97">
        <v>50.08</v>
      </c>
      <c r="D97">
        <v>-17.350000000000001</v>
      </c>
      <c r="E97">
        <v>48.65</v>
      </c>
      <c r="F97">
        <f>_10sept_0_106[[#This Row],[H_mag]]-40</f>
        <v>-57.260000000000005</v>
      </c>
      <c r="G97">
        <f>_10sept_0_106[[#This Row],[V_mag]]-40</f>
        <v>-57.35</v>
      </c>
      <c r="H97">
        <f>10^(_10sept_0_106[[#This Row],[H_mag_adj]]/20)*COS(RADIANS(_10sept_0_106[[#This Row],[H_phase]]))</f>
        <v>8.7971866026376048E-4</v>
      </c>
      <c r="I97">
        <f>10^(_10sept_0_106[[#This Row],[H_mag_adj]]/20)*SIN(RADIANS(_10sept_0_106[[#This Row],[H_phase]]))</f>
        <v>1.0513857025787432E-3</v>
      </c>
      <c r="J97">
        <f>10^(_10sept_0_106[[#This Row],[V_mag_adj]]/20)*COS(RADIANS(_10sept_0_106[[#This Row],[V_phase]]))</f>
        <v>8.9634675979164877E-4</v>
      </c>
      <c r="K97">
        <f>10^(_10sept_0_106[[#This Row],[V_mag_adj]]/20)*SIN(RADIANS(_10sept_0_106[[#This Row],[V_phase]]))</f>
        <v>1.0184961893301145E-3</v>
      </c>
    </row>
    <row r="98" spans="1:11" x14ac:dyDescent="0.25">
      <c r="A98">
        <v>-85</v>
      </c>
      <c r="B98">
        <v>-16.350000000000001</v>
      </c>
      <c r="C98">
        <v>69.17</v>
      </c>
      <c r="D98">
        <v>-16.37</v>
      </c>
      <c r="E98">
        <v>67.709999999999994</v>
      </c>
      <c r="F98">
        <f>_10sept_0_106[[#This Row],[H_mag]]-40</f>
        <v>-56.35</v>
      </c>
      <c r="G98">
        <f>_10sept_0_106[[#This Row],[V_mag]]-40</f>
        <v>-56.370000000000005</v>
      </c>
      <c r="H98">
        <f>10^(_10sept_0_106[[#This Row],[H_mag_adj]]/20)*COS(RADIANS(_10sept_0_106[[#This Row],[H_phase]]))</f>
        <v>5.4132407202398794E-4</v>
      </c>
      <c r="I98">
        <f>10^(_10sept_0_106[[#This Row],[H_mag_adj]]/20)*SIN(RADIANS(_10sept_0_106[[#This Row],[H_phase]]))</f>
        <v>1.4228010749981334E-3</v>
      </c>
      <c r="J98">
        <f>10^(_10sept_0_106[[#This Row],[V_mag_adj]]/20)*COS(RADIANS(_10sept_0_106[[#This Row],[V_phase]]))</f>
        <v>5.7607197058613864E-4</v>
      </c>
      <c r="K98">
        <f>10^(_10sept_0_106[[#This Row],[V_mag_adj]]/20)*SIN(RADIANS(_10sept_0_106[[#This Row],[V_phase]]))</f>
        <v>1.4053071811618507E-3</v>
      </c>
    </row>
    <row r="99" spans="1:11" x14ac:dyDescent="0.25">
      <c r="A99">
        <v>-84</v>
      </c>
      <c r="B99">
        <v>-15.46</v>
      </c>
      <c r="C99">
        <v>85.55</v>
      </c>
      <c r="D99">
        <v>-15.51</v>
      </c>
      <c r="E99">
        <v>84.57</v>
      </c>
      <c r="F99">
        <f>_10sept_0_106[[#This Row],[H_mag]]-40</f>
        <v>-55.46</v>
      </c>
      <c r="G99">
        <f>_10sept_0_106[[#This Row],[V_mag]]-40</f>
        <v>-55.51</v>
      </c>
      <c r="H99">
        <f>10^(_10sept_0_106[[#This Row],[H_mag_adj]]/20)*COS(RADIANS(_10sept_0_106[[#This Row],[H_phase]]))</f>
        <v>1.308581169576902E-4</v>
      </c>
      <c r="I99">
        <f>10^(_10sept_0_106[[#This Row],[H_mag_adj]]/20)*SIN(RADIANS(_10sept_0_106[[#This Row],[H_phase]]))</f>
        <v>1.681468780761094E-3</v>
      </c>
      <c r="J99">
        <f>10^(_10sept_0_106[[#This Row],[V_mag_adj]]/20)*COS(RADIANS(_10sept_0_106[[#This Row],[V_phase]]))</f>
        <v>1.5868171716581952E-4</v>
      </c>
      <c r="K99">
        <f>10^(_10sept_0_106[[#This Row],[V_mag_adj]]/20)*SIN(RADIANS(_10sept_0_106[[#This Row],[V_phase]]))</f>
        <v>1.6693474602479392E-3</v>
      </c>
    </row>
    <row r="100" spans="1:11" x14ac:dyDescent="0.25">
      <c r="A100">
        <v>-83</v>
      </c>
      <c r="B100">
        <v>-14.72</v>
      </c>
      <c r="C100">
        <v>102.08</v>
      </c>
      <c r="D100">
        <v>-14.78</v>
      </c>
      <c r="E100">
        <v>101.01</v>
      </c>
      <c r="F100">
        <f>_10sept_0_106[[#This Row],[H_mag]]-40</f>
        <v>-54.72</v>
      </c>
      <c r="G100">
        <f>_10sept_0_106[[#This Row],[V_mag]]-40</f>
        <v>-54.78</v>
      </c>
      <c r="H100">
        <f>10^(_10sept_0_106[[#This Row],[H_mag_adj]]/20)*COS(RADIANS(_10sept_0_106[[#This Row],[H_phase]]))</f>
        <v>-3.8434567455372843E-4</v>
      </c>
      <c r="I100">
        <f>10^(_10sept_0_106[[#This Row],[H_mag_adj]]/20)*SIN(RADIANS(_10sept_0_106[[#This Row],[H_phase]]))</f>
        <v>1.7958706771481418E-3</v>
      </c>
      <c r="J100">
        <f>10^(_10sept_0_106[[#This Row],[V_mag_adj]]/20)*COS(RADIANS(_10sept_0_106[[#This Row],[V_phase]]))</f>
        <v>-3.4832818256524587E-4</v>
      </c>
      <c r="K100">
        <f>10^(_10sept_0_106[[#This Row],[V_mag_adj]]/20)*SIN(RADIANS(_10sept_0_106[[#This Row],[V_phase]]))</f>
        <v>1.7903248337022067E-3</v>
      </c>
    </row>
    <row r="101" spans="1:11" x14ac:dyDescent="0.25">
      <c r="A101">
        <v>-82</v>
      </c>
      <c r="B101">
        <v>-14.16</v>
      </c>
      <c r="C101">
        <v>116.94</v>
      </c>
      <c r="D101">
        <v>-14.19</v>
      </c>
      <c r="E101">
        <v>116.49</v>
      </c>
      <c r="F101">
        <f>_10sept_0_106[[#This Row],[H_mag]]-40</f>
        <v>-54.16</v>
      </c>
      <c r="G101">
        <f>_10sept_0_106[[#This Row],[V_mag]]-40</f>
        <v>-54.19</v>
      </c>
      <c r="H101">
        <f>10^(_10sept_0_106[[#This Row],[H_mag_adj]]/20)*COS(RADIANS(_10sept_0_106[[#This Row],[H_phase]]))</f>
        <v>-8.8746866564197164E-4</v>
      </c>
      <c r="I101">
        <f>10^(_10sept_0_106[[#This Row],[H_mag_adj]]/20)*SIN(RADIANS(_10sept_0_106[[#This Row],[H_phase]]))</f>
        <v>1.7462736963106452E-3</v>
      </c>
      <c r="J101">
        <f>10^(_10sept_0_106[[#This Row],[V_mag_adj]]/20)*COS(RADIANS(_10sept_0_106[[#This Row],[V_phase]]))</f>
        <v>-8.7071369544556123E-4</v>
      </c>
      <c r="K101">
        <f>10^(_10sept_0_106[[#This Row],[V_mag_adj]]/20)*SIN(RADIANS(_10sept_0_106[[#This Row],[V_phase]]))</f>
        <v>1.74714506967832E-3</v>
      </c>
    </row>
    <row r="102" spans="1:11" x14ac:dyDescent="0.25">
      <c r="A102">
        <v>-81</v>
      </c>
      <c r="B102">
        <v>-13.67</v>
      </c>
      <c r="C102">
        <v>132.63999999999999</v>
      </c>
      <c r="D102">
        <v>-13.7</v>
      </c>
      <c r="E102">
        <v>132.16999999999999</v>
      </c>
      <c r="F102">
        <f>_10sept_0_106[[#This Row],[H_mag]]-40</f>
        <v>-53.67</v>
      </c>
      <c r="G102">
        <f>_10sept_0_106[[#This Row],[V_mag]]-40</f>
        <v>-53.7</v>
      </c>
      <c r="H102">
        <f>10^(_10sept_0_106[[#This Row],[H_mag_adj]]/20)*COS(RADIANS(_10sept_0_106[[#This Row],[H_phase]]))</f>
        <v>-1.4039078003578536E-3</v>
      </c>
      <c r="I102">
        <f>10^(_10sept_0_106[[#This Row],[H_mag_adj]]/20)*SIN(RADIANS(_10sept_0_106[[#This Row],[H_phase]]))</f>
        <v>1.5246006545135808E-3</v>
      </c>
      <c r="J102">
        <f>10^(_10sept_0_106[[#This Row],[V_mag_adj]]/20)*COS(RADIANS(_10sept_0_106[[#This Row],[V_phase]]))</f>
        <v>-1.3865570565972588E-3</v>
      </c>
      <c r="K102">
        <f>10^(_10sept_0_106[[#This Row],[V_mag_adj]]/20)*SIN(RADIANS(_10sept_0_106[[#This Row],[V_phase]]))</f>
        <v>1.5307693218823872E-3</v>
      </c>
    </row>
    <row r="103" spans="1:11" x14ac:dyDescent="0.25">
      <c r="A103">
        <v>-80</v>
      </c>
      <c r="B103">
        <v>-13.26</v>
      </c>
      <c r="C103">
        <v>148.03</v>
      </c>
      <c r="D103">
        <v>-13.3</v>
      </c>
      <c r="E103">
        <v>146.71</v>
      </c>
      <c r="F103">
        <f>_10sept_0_106[[#This Row],[H_mag]]-40</f>
        <v>-53.26</v>
      </c>
      <c r="G103">
        <f>_10sept_0_106[[#This Row],[V_mag]]-40</f>
        <v>-53.3</v>
      </c>
      <c r="H103">
        <f>10^(_10sept_0_106[[#This Row],[H_mag_adj]]/20)*COS(RADIANS(_10sept_0_106[[#This Row],[H_phase]]))</f>
        <v>-1.8431576943530972E-3</v>
      </c>
      <c r="I103">
        <f>10^(_10sept_0_106[[#This Row],[H_mag_adj]]/20)*SIN(RADIANS(_10sept_0_106[[#This Row],[H_phase]]))</f>
        <v>1.1503912927273406E-3</v>
      </c>
      <c r="J103">
        <f>10^(_10sept_0_106[[#This Row],[V_mag_adj]]/20)*COS(RADIANS(_10sept_0_106[[#This Row],[V_phase]]))</f>
        <v>-1.8078232723880421E-3</v>
      </c>
      <c r="K103">
        <f>10^(_10sept_0_106[[#This Row],[V_mag_adj]]/20)*SIN(RADIANS(_10sept_0_106[[#This Row],[V_phase]]))</f>
        <v>1.1870663118310498E-3</v>
      </c>
    </row>
    <row r="104" spans="1:11" x14ac:dyDescent="0.25">
      <c r="A104">
        <v>-79</v>
      </c>
      <c r="B104">
        <v>-12.83</v>
      </c>
      <c r="C104">
        <v>163.02000000000001</v>
      </c>
      <c r="D104">
        <v>-12.88</v>
      </c>
      <c r="E104">
        <v>162.36000000000001</v>
      </c>
      <c r="F104">
        <f>_10sept_0_106[[#This Row],[H_mag]]-40</f>
        <v>-52.83</v>
      </c>
      <c r="G104">
        <f>_10sept_0_106[[#This Row],[V_mag]]-40</f>
        <v>-52.88</v>
      </c>
      <c r="H104">
        <f>10^(_10sept_0_106[[#This Row],[H_mag_adj]]/20)*COS(RADIANS(_10sept_0_106[[#This Row],[H_phase]]))</f>
        <v>-2.1834469002815107E-3</v>
      </c>
      <c r="I104">
        <f>10^(_10sept_0_106[[#This Row],[H_mag_adj]]/20)*SIN(RADIANS(_10sept_0_106[[#This Row],[H_phase]]))</f>
        <v>6.6671339022241697E-4</v>
      </c>
      <c r="J104">
        <f>10^(_10sept_0_106[[#This Row],[V_mag_adj]]/20)*COS(RADIANS(_10sept_0_106[[#This Row],[V_phase]]))</f>
        <v>-2.163134311881323E-3</v>
      </c>
      <c r="K104">
        <f>10^(_10sept_0_106[[#This Row],[V_mag_adj]]/20)*SIN(RADIANS(_10sept_0_106[[#This Row],[V_phase]]))</f>
        <v>6.8784910742056922E-4</v>
      </c>
    </row>
    <row r="105" spans="1:11" x14ac:dyDescent="0.25">
      <c r="A105">
        <v>-78</v>
      </c>
      <c r="B105">
        <v>-12.39</v>
      </c>
      <c r="C105">
        <v>178.34</v>
      </c>
      <c r="D105">
        <v>-12.43</v>
      </c>
      <c r="E105">
        <v>177.18</v>
      </c>
      <c r="F105">
        <f>_10sept_0_106[[#This Row],[H_mag]]-40</f>
        <v>-52.39</v>
      </c>
      <c r="G105">
        <f>_10sept_0_106[[#This Row],[V_mag]]-40</f>
        <v>-52.43</v>
      </c>
      <c r="H105">
        <f>10^(_10sept_0_106[[#This Row],[H_mag_adj]]/20)*COS(RADIANS(_10sept_0_106[[#This Row],[H_phase]]))</f>
        <v>-2.4005883839194634E-3</v>
      </c>
      <c r="I105">
        <f>10^(_10sept_0_106[[#This Row],[H_mag_adj]]/20)*SIN(RADIANS(_10sept_0_106[[#This Row],[H_phase]]))</f>
        <v>6.9570431315636621E-5</v>
      </c>
      <c r="J105">
        <f>10^(_10sept_0_106[[#This Row],[V_mag_adj]]/20)*COS(RADIANS(_10sept_0_106[[#This Row],[V_phase]]))</f>
        <v>-2.3876670238987935E-3</v>
      </c>
      <c r="K105">
        <f>10^(_10sept_0_106[[#This Row],[V_mag_adj]]/20)*SIN(RADIANS(_10sept_0_106[[#This Row],[V_phase]]))</f>
        <v>1.1761186039230537E-4</v>
      </c>
    </row>
    <row r="106" spans="1:11" x14ac:dyDescent="0.25">
      <c r="A106">
        <v>-77</v>
      </c>
      <c r="B106">
        <v>-12</v>
      </c>
      <c r="C106">
        <v>-167.44</v>
      </c>
      <c r="D106">
        <v>-12</v>
      </c>
      <c r="E106">
        <v>-167.48</v>
      </c>
      <c r="F106">
        <f>_10sept_0_106[[#This Row],[H_mag]]-40</f>
        <v>-52</v>
      </c>
      <c r="G106">
        <f>_10sept_0_106[[#This Row],[V_mag]]-40</f>
        <v>-52</v>
      </c>
      <c r="H106">
        <f>10^(_10sept_0_106[[#This Row],[H_mag_adj]]/20)*COS(RADIANS(_10sept_0_106[[#This Row],[H_phase]]))</f>
        <v>-2.451774017173496E-3</v>
      </c>
      <c r="I106">
        <f>10^(_10sept_0_106[[#This Row],[H_mag_adj]]/20)*SIN(RADIANS(_10sept_0_106[[#This Row],[H_phase]]))</f>
        <v>-5.4623952027920688E-4</v>
      </c>
      <c r="J106">
        <f>10^(_10sept_0_106[[#This Row],[V_mag_adj]]/20)*COS(RADIANS(_10sept_0_106[[#This Row],[V_phase]]))</f>
        <v>-2.4521547667854184E-3</v>
      </c>
      <c r="K106">
        <f>10^(_10sept_0_106[[#This Row],[V_mag_adj]]/20)*SIN(RADIANS(_10sept_0_106[[#This Row],[V_phase]]))</f>
        <v>-5.4452772613841334E-4</v>
      </c>
    </row>
    <row r="107" spans="1:11" x14ac:dyDescent="0.25">
      <c r="A107">
        <v>-76</v>
      </c>
      <c r="B107">
        <v>-11.61</v>
      </c>
      <c r="C107">
        <v>-152.56</v>
      </c>
      <c r="D107">
        <v>-11.67</v>
      </c>
      <c r="E107">
        <v>-152.96</v>
      </c>
      <c r="F107">
        <f>_10sept_0_106[[#This Row],[H_mag]]-40</f>
        <v>-51.61</v>
      </c>
      <c r="G107">
        <f>_10sept_0_106[[#This Row],[V_mag]]-40</f>
        <v>-51.67</v>
      </c>
      <c r="H107">
        <f>10^(_10sept_0_106[[#This Row],[H_mag_adj]]/20)*COS(RADIANS(_10sept_0_106[[#This Row],[H_phase]]))</f>
        <v>-2.3316607990082464E-3</v>
      </c>
      <c r="I107">
        <f>10^(_10sept_0_106[[#This Row],[H_mag_adj]]/20)*SIN(RADIANS(_10sept_0_106[[#This Row],[H_phase]]))</f>
        <v>-1.2106840862795916E-3</v>
      </c>
      <c r="J107">
        <f>10^(_10sept_0_106[[#This Row],[V_mag_adj]]/20)*COS(RADIANS(_10sept_0_106[[#This Row],[V_phase]]))</f>
        <v>-2.3239472460853073E-3</v>
      </c>
      <c r="K107">
        <f>10^(_10sept_0_106[[#This Row],[V_mag_adj]]/20)*SIN(RADIANS(_10sept_0_106[[#This Row],[V_phase]]))</f>
        <v>-1.1861546207598446E-3</v>
      </c>
    </row>
    <row r="108" spans="1:11" x14ac:dyDescent="0.25">
      <c r="A108">
        <v>-75</v>
      </c>
      <c r="B108">
        <v>-11.24</v>
      </c>
      <c r="C108">
        <v>-137.58000000000001</v>
      </c>
      <c r="D108">
        <v>-11.25</v>
      </c>
      <c r="E108">
        <v>-137.76</v>
      </c>
      <c r="F108">
        <f>_10sept_0_106[[#This Row],[H_mag]]-40</f>
        <v>-51.24</v>
      </c>
      <c r="G108">
        <f>_10sept_0_106[[#This Row],[V_mag]]-40</f>
        <v>-51.25</v>
      </c>
      <c r="H108">
        <f>10^(_10sept_0_106[[#This Row],[H_mag_adj]]/20)*COS(RADIANS(_10sept_0_106[[#This Row],[H_phase]]))</f>
        <v>-2.0238846650660232E-3</v>
      </c>
      <c r="I108">
        <f>10^(_10sept_0_106[[#This Row],[H_mag_adj]]/20)*SIN(RADIANS(_10sept_0_106[[#This Row],[H_phase]]))</f>
        <v>-1.8493565915454575E-3</v>
      </c>
      <c r="J108">
        <f>10^(_10sept_0_106[[#This Row],[V_mag_adj]]/20)*COS(RADIANS(_10sept_0_106[[#This Row],[V_phase]]))</f>
        <v>-2.027349177016401E-3</v>
      </c>
      <c r="K108">
        <f>10^(_10sept_0_106[[#This Row],[V_mag_adj]]/20)*SIN(RADIANS(_10sept_0_106[[#This Row],[V_phase]]))</f>
        <v>-1.8408686557643032E-3</v>
      </c>
    </row>
    <row r="109" spans="1:11" x14ac:dyDescent="0.25">
      <c r="A109">
        <v>-74</v>
      </c>
      <c r="B109">
        <v>-10.87</v>
      </c>
      <c r="C109">
        <v>-123.22</v>
      </c>
      <c r="D109">
        <v>-10.88</v>
      </c>
      <c r="E109">
        <v>-122.38</v>
      </c>
      <c r="F109">
        <f>_10sept_0_106[[#This Row],[H_mag]]-40</f>
        <v>-50.87</v>
      </c>
      <c r="G109">
        <f>_10sept_0_106[[#This Row],[V_mag]]-40</f>
        <v>-50.88</v>
      </c>
      <c r="H109">
        <f>10^(_10sept_0_106[[#This Row],[H_mag_adj]]/20)*COS(RADIANS(_10sept_0_106[[#This Row],[H_phase]]))</f>
        <v>-1.5673494952100529E-3</v>
      </c>
      <c r="I109">
        <f>10^(_10sept_0_106[[#This Row],[H_mag_adj]]/20)*SIN(RADIANS(_10sept_0_106[[#This Row],[H_phase]]))</f>
        <v>-2.3933373020142154E-3</v>
      </c>
      <c r="J109">
        <f>10^(_10sept_0_106[[#This Row],[V_mag_adj]]/20)*COS(RADIANS(_10sept_0_106[[#This Row],[V_phase]]))</f>
        <v>-1.530331282591537E-3</v>
      </c>
      <c r="K109">
        <f>10^(_10sept_0_106[[#This Row],[V_mag_adj]]/20)*SIN(RADIANS(_10sept_0_106[[#This Row],[V_phase]]))</f>
        <v>-2.4132778288269365E-3</v>
      </c>
    </row>
    <row r="110" spans="1:11" x14ac:dyDescent="0.25">
      <c r="A110">
        <v>-73</v>
      </c>
      <c r="B110">
        <v>-10.52</v>
      </c>
      <c r="C110">
        <v>-108.28</v>
      </c>
      <c r="D110">
        <v>-10.49</v>
      </c>
      <c r="E110">
        <v>-106.98</v>
      </c>
      <c r="F110">
        <f>_10sept_0_106[[#This Row],[H_mag]]-40</f>
        <v>-50.519999999999996</v>
      </c>
      <c r="G110">
        <f>_10sept_0_106[[#This Row],[V_mag]]-40</f>
        <v>-50.49</v>
      </c>
      <c r="H110">
        <f>10^(_10sept_0_106[[#This Row],[H_mag_adj]]/20)*COS(RADIANS(_10sept_0_106[[#This Row],[H_phase]]))</f>
        <v>-9.3424451573632353E-4</v>
      </c>
      <c r="I110">
        <f>10^(_10sept_0_106[[#This Row],[H_mag_adj]]/20)*SIN(RADIANS(_10sept_0_106[[#This Row],[H_phase]]))</f>
        <v>-2.8282056688289517E-3</v>
      </c>
      <c r="J110">
        <f>10^(_10sept_0_106[[#This Row],[V_mag_adj]]/20)*COS(RADIANS(_10sept_0_106[[#This Row],[V_phase]]))</f>
        <v>-8.7284911830083731E-4</v>
      </c>
      <c r="K110">
        <f>10^(_10sept_0_106[[#This Row],[V_mag_adj]]/20)*SIN(RADIANS(_10sept_0_106[[#This Row],[V_phase]]))</f>
        <v>-2.8585292116776384E-3</v>
      </c>
    </row>
    <row r="111" spans="1:11" x14ac:dyDescent="0.25">
      <c r="A111">
        <v>-72</v>
      </c>
      <c r="B111">
        <v>-10.1</v>
      </c>
      <c r="C111">
        <v>-93.23</v>
      </c>
      <c r="D111">
        <v>-10.15</v>
      </c>
      <c r="E111">
        <v>-92.61</v>
      </c>
      <c r="F111">
        <f>_10sept_0_106[[#This Row],[H_mag]]-40</f>
        <v>-50.1</v>
      </c>
      <c r="G111">
        <f>_10sept_0_106[[#This Row],[V_mag]]-40</f>
        <v>-50.15</v>
      </c>
      <c r="H111">
        <f>10^(_10sept_0_106[[#This Row],[H_mag_adj]]/20)*COS(RADIANS(_10sept_0_106[[#This Row],[H_phase]]))</f>
        <v>-1.7613669016004134E-4</v>
      </c>
      <c r="I111">
        <f>10^(_10sept_0_106[[#This Row],[H_mag_adj]]/20)*SIN(RADIANS(_10sept_0_106[[#This Row],[H_phase]]))</f>
        <v>-3.1211132750891264E-3</v>
      </c>
      <c r="J111">
        <f>10^(_10sept_0_106[[#This Row],[V_mag_adj]]/20)*COS(RADIANS(_10sept_0_106[[#This Row],[V_phase]]))</f>
        <v>-1.4153624352376601E-4</v>
      </c>
      <c r="K111">
        <f>10^(_10sept_0_106[[#This Row],[V_mag_adj]]/20)*SIN(RADIANS(_10sept_0_106[[#This Row],[V_phase]]))</f>
        <v>-3.1049116383026613E-3</v>
      </c>
    </row>
    <row r="112" spans="1:11" x14ac:dyDescent="0.25">
      <c r="A112">
        <v>-71</v>
      </c>
      <c r="B112">
        <v>-9.7200000000000006</v>
      </c>
      <c r="C112">
        <v>-79.02</v>
      </c>
      <c r="D112">
        <v>-9.7200000000000006</v>
      </c>
      <c r="E112">
        <v>-78.13</v>
      </c>
      <c r="F112">
        <f>_10sept_0_106[[#This Row],[H_mag]]-40</f>
        <v>-49.72</v>
      </c>
      <c r="G112">
        <f>_10sept_0_106[[#This Row],[V_mag]]-40</f>
        <v>-49.72</v>
      </c>
      <c r="H112">
        <f>10^(_10sept_0_106[[#This Row],[H_mag_adj]]/20)*COS(RADIANS(_10sept_0_106[[#This Row],[H_phase]]))</f>
        <v>6.2203986218612394E-4</v>
      </c>
      <c r="I112">
        <f>10^(_10sept_0_106[[#This Row],[H_mag_adj]]/20)*SIN(RADIANS(_10sept_0_106[[#This Row],[H_phase]]))</f>
        <v>-3.2060922666314585E-3</v>
      </c>
      <c r="J112">
        <f>10^(_10sept_0_106[[#This Row],[V_mag_adj]]/20)*COS(RADIANS(_10sept_0_106[[#This Row],[V_phase]]))</f>
        <v>6.7176442665606501E-4</v>
      </c>
      <c r="K112">
        <f>10^(_10sept_0_106[[#This Row],[V_mag_adj]]/20)*SIN(RADIANS(_10sept_0_106[[#This Row],[V_phase]]))</f>
        <v>-3.196043455177358E-3</v>
      </c>
    </row>
    <row r="113" spans="1:11" x14ac:dyDescent="0.25">
      <c r="A113">
        <v>-70</v>
      </c>
      <c r="B113">
        <v>-9.2799999999999994</v>
      </c>
      <c r="C113">
        <v>-64.510000000000005</v>
      </c>
      <c r="D113">
        <v>-9.2899999999999991</v>
      </c>
      <c r="E113">
        <v>-64.069999999999993</v>
      </c>
      <c r="F113">
        <f>_10sept_0_106[[#This Row],[H_mag]]-40</f>
        <v>-49.28</v>
      </c>
      <c r="G113">
        <f>_10sept_0_106[[#This Row],[V_mag]]-40</f>
        <v>-49.29</v>
      </c>
      <c r="H113">
        <f>10^(_10sept_0_106[[#This Row],[H_mag_adj]]/20)*COS(RADIANS(_10sept_0_106[[#This Row],[H_phase]]))</f>
        <v>1.4785138573959781E-3</v>
      </c>
      <c r="I113">
        <f>10^(_10sept_0_106[[#This Row],[H_mag_adj]]/20)*SIN(RADIANS(_10sept_0_106[[#This Row],[H_phase]]))</f>
        <v>-3.1011615775391891E-3</v>
      </c>
      <c r="J113">
        <f>10^(_10sept_0_106[[#This Row],[V_mag_adj]]/20)*COS(RADIANS(_10sept_0_106[[#This Row],[V_phase]]))</f>
        <v>1.500556663356935E-3</v>
      </c>
      <c r="K113">
        <f>10^(_10sept_0_106[[#This Row],[V_mag_adj]]/20)*SIN(RADIANS(_10sept_0_106[[#This Row],[V_phase]]))</f>
        <v>-3.0861609542055888E-3</v>
      </c>
    </row>
    <row r="114" spans="1:11" x14ac:dyDescent="0.25">
      <c r="A114">
        <v>-69</v>
      </c>
      <c r="B114">
        <v>-8.93</v>
      </c>
      <c r="C114">
        <v>-50.58</v>
      </c>
      <c r="D114">
        <v>-8.9499999999999993</v>
      </c>
      <c r="E114">
        <v>-50.79</v>
      </c>
      <c r="F114">
        <f>_10sept_0_106[[#This Row],[H_mag]]-40</f>
        <v>-48.93</v>
      </c>
      <c r="G114">
        <f>_10sept_0_106[[#This Row],[V_mag]]-40</f>
        <v>-48.95</v>
      </c>
      <c r="H114">
        <f>10^(_10sept_0_106[[#This Row],[H_mag_adj]]/20)*COS(RADIANS(_10sept_0_106[[#This Row],[H_phase]]))</f>
        <v>2.2712966927546257E-3</v>
      </c>
      <c r="I114">
        <f>10^(_10sept_0_106[[#This Row],[H_mag_adj]]/20)*SIN(RADIANS(_10sept_0_106[[#This Row],[H_phase]]))</f>
        <v>-2.7631547866627283E-3</v>
      </c>
      <c r="J114">
        <f>10^(_10sept_0_106[[#This Row],[V_mag_adj]]/20)*COS(RADIANS(_10sept_0_106[[#This Row],[V_phase]]))</f>
        <v>2.2559534585127159E-3</v>
      </c>
      <c r="K114">
        <f>10^(_10sept_0_106[[#This Row],[V_mag_adj]]/20)*SIN(RADIANS(_10sept_0_106[[#This Row],[V_phase]]))</f>
        <v>-2.765086762326111E-3</v>
      </c>
    </row>
    <row r="115" spans="1:11" x14ac:dyDescent="0.25">
      <c r="A115">
        <v>-68</v>
      </c>
      <c r="B115">
        <v>-8.5299999999999994</v>
      </c>
      <c r="C115">
        <v>-36.630000000000003</v>
      </c>
      <c r="D115">
        <v>-8.5</v>
      </c>
      <c r="E115">
        <v>-36.6</v>
      </c>
      <c r="F115">
        <f>_10sept_0_106[[#This Row],[H_mag]]-40</f>
        <v>-48.53</v>
      </c>
      <c r="G115">
        <f>_10sept_0_106[[#This Row],[V_mag]]-40</f>
        <v>-48.5</v>
      </c>
      <c r="H115">
        <f>10^(_10sept_0_106[[#This Row],[H_mag_adj]]/20)*COS(RADIANS(_10sept_0_106[[#This Row],[H_phase]]))</f>
        <v>3.0057153257391296E-3</v>
      </c>
      <c r="I115">
        <f>10^(_10sept_0_106[[#This Row],[H_mag_adj]]/20)*SIN(RADIANS(_10sept_0_106[[#This Row],[H_phase]]))</f>
        <v>-2.2346839656283615E-3</v>
      </c>
      <c r="J115">
        <f>10^(_10sept_0_106[[#This Row],[V_mag_adj]]/20)*COS(RADIANS(_10sept_0_106[[#This Row],[V_phase]]))</f>
        <v>3.0172883599323096E-3</v>
      </c>
      <c r="K115">
        <f>10^(_10sept_0_106[[#This Row],[V_mag_adj]]/20)*SIN(RADIANS(_10sept_0_106[[#This Row],[V_phase]]))</f>
        <v>-2.2408360937927925E-3</v>
      </c>
    </row>
    <row r="116" spans="1:11" x14ac:dyDescent="0.25">
      <c r="A116">
        <v>-67</v>
      </c>
      <c r="B116">
        <v>-8.16</v>
      </c>
      <c r="C116">
        <v>-22.99</v>
      </c>
      <c r="D116">
        <v>-8.18</v>
      </c>
      <c r="E116">
        <v>-23.63</v>
      </c>
      <c r="F116">
        <f>_10sept_0_106[[#This Row],[H_mag]]-40</f>
        <v>-48.16</v>
      </c>
      <c r="G116">
        <f>_10sept_0_106[[#This Row],[V_mag]]-40</f>
        <v>-48.18</v>
      </c>
      <c r="H116">
        <f>10^(_10sept_0_106[[#This Row],[H_mag_adj]]/20)*COS(RADIANS(_10sept_0_106[[#This Row],[H_phase]]))</f>
        <v>3.5979758959437001E-3</v>
      </c>
      <c r="I116">
        <f>10^(_10sept_0_106[[#This Row],[H_mag_adj]]/20)*SIN(RADIANS(_10sept_0_106[[#This Row],[H_phase]]))</f>
        <v>-1.526509100722573E-3</v>
      </c>
      <c r="J116">
        <f>10^(_10sept_0_106[[#This Row],[V_mag_adj]]/20)*COS(RADIANS(_10sept_0_106[[#This Row],[V_phase]]))</f>
        <v>3.5724651378199741E-3</v>
      </c>
      <c r="K116">
        <f>10^(_10sept_0_106[[#This Row],[V_mag_adj]]/20)*SIN(RADIANS(_10sept_0_106[[#This Row],[V_phase]]))</f>
        <v>-1.562999723731857E-3</v>
      </c>
    </row>
    <row r="117" spans="1:11" x14ac:dyDescent="0.25">
      <c r="A117">
        <v>-66</v>
      </c>
      <c r="B117">
        <v>-7.84</v>
      </c>
      <c r="C117">
        <v>-9.84</v>
      </c>
      <c r="D117">
        <v>-7.85</v>
      </c>
      <c r="E117">
        <v>-10.24</v>
      </c>
      <c r="F117">
        <f>_10sept_0_106[[#This Row],[H_mag]]-40</f>
        <v>-47.84</v>
      </c>
      <c r="G117">
        <f>_10sept_0_106[[#This Row],[V_mag]]-40</f>
        <v>-47.85</v>
      </c>
      <c r="H117">
        <f>10^(_10sept_0_106[[#This Row],[H_mag_adj]]/20)*COS(RADIANS(_10sept_0_106[[#This Row],[H_phase]]))</f>
        <v>3.9954303032857441E-3</v>
      </c>
      <c r="I117">
        <f>10^(_10sept_0_106[[#This Row],[H_mag_adj]]/20)*SIN(RADIANS(_10sept_0_106[[#This Row],[H_phase]]))</f>
        <v>-6.9300355246943324E-4</v>
      </c>
      <c r="J117">
        <f>10^(_10sept_0_106[[#This Row],[V_mag_adj]]/20)*COS(RADIANS(_10sept_0_106[[#This Row],[V_phase]]))</f>
        <v>3.9859033158810737E-3</v>
      </c>
      <c r="K117">
        <f>10^(_10sept_0_106[[#This Row],[V_mag_adj]]/20)*SIN(RADIANS(_10sept_0_106[[#This Row],[V_phase]]))</f>
        <v>-7.2005033743733086E-4</v>
      </c>
    </row>
    <row r="118" spans="1:11" x14ac:dyDescent="0.25">
      <c r="A118">
        <v>-65</v>
      </c>
      <c r="B118">
        <v>-7.51</v>
      </c>
      <c r="C118">
        <v>4.0599999999999996</v>
      </c>
      <c r="D118">
        <v>-7.52</v>
      </c>
      <c r="E118">
        <v>3.77</v>
      </c>
      <c r="F118">
        <f>_10sept_0_106[[#This Row],[H_mag]]-40</f>
        <v>-47.51</v>
      </c>
      <c r="G118">
        <f>_10sept_0_106[[#This Row],[V_mag]]-40</f>
        <v>-47.519999999999996</v>
      </c>
      <c r="H118">
        <f>10^(_10sept_0_106[[#This Row],[H_mag_adj]]/20)*COS(RADIANS(_10sept_0_106[[#This Row],[H_phase]]))</f>
        <v>4.2015423786022892E-3</v>
      </c>
      <c r="I118">
        <f>10^(_10sept_0_106[[#This Row],[H_mag_adj]]/20)*SIN(RADIANS(_10sept_0_106[[#This Row],[H_phase]]))</f>
        <v>2.9822214825642776E-4</v>
      </c>
      <c r="J118">
        <f>10^(_10sept_0_106[[#This Row],[V_mag_adj]]/20)*COS(RADIANS(_10sept_0_106[[#This Row],[V_phase]]))</f>
        <v>4.1981618961197988E-3</v>
      </c>
      <c r="K118">
        <f>10^(_10sept_0_106[[#This Row],[V_mag_adj]]/20)*SIN(RADIANS(_10sept_0_106[[#This Row],[V_phase]]))</f>
        <v>2.7663383224401972E-4</v>
      </c>
    </row>
    <row r="119" spans="1:11" x14ac:dyDescent="0.25">
      <c r="A119">
        <v>-64</v>
      </c>
      <c r="B119">
        <v>-7.22</v>
      </c>
      <c r="C119">
        <v>17.29</v>
      </c>
      <c r="D119">
        <v>-7.25</v>
      </c>
      <c r="E119">
        <v>16.739999999999998</v>
      </c>
      <c r="F119">
        <f>_10sept_0_106[[#This Row],[H_mag]]-40</f>
        <v>-47.22</v>
      </c>
      <c r="G119">
        <f>_10sept_0_106[[#This Row],[V_mag]]-40</f>
        <v>-47.25</v>
      </c>
      <c r="H119">
        <f>10^(_10sept_0_106[[#This Row],[H_mag_adj]]/20)*COS(RADIANS(_10sept_0_106[[#This Row],[H_phase]]))</f>
        <v>4.158322621892487E-3</v>
      </c>
      <c r="I119">
        <f>10^(_10sept_0_106[[#This Row],[H_mag_adj]]/20)*SIN(RADIANS(_10sept_0_106[[#This Row],[H_phase]]))</f>
        <v>1.2943771414733194E-3</v>
      </c>
      <c r="J119">
        <f>10^(_10sept_0_106[[#This Row],[V_mag_adj]]/20)*COS(RADIANS(_10sept_0_106[[#This Row],[V_phase]]))</f>
        <v>4.1561762303398099E-3</v>
      </c>
      <c r="K119">
        <f>10^(_10sept_0_106[[#This Row],[V_mag_adj]]/20)*SIN(RADIANS(_10sept_0_106[[#This Row],[V_phase]]))</f>
        <v>1.2500760125913769E-3</v>
      </c>
    </row>
    <row r="120" spans="1:11" x14ac:dyDescent="0.25">
      <c r="A120">
        <v>-63</v>
      </c>
      <c r="B120">
        <v>-6.93</v>
      </c>
      <c r="C120">
        <v>30.36</v>
      </c>
      <c r="D120">
        <v>-7</v>
      </c>
      <c r="E120">
        <v>29.76</v>
      </c>
      <c r="F120">
        <f>_10sept_0_106[[#This Row],[H_mag]]-40</f>
        <v>-46.93</v>
      </c>
      <c r="G120">
        <f>_10sept_0_106[[#This Row],[V_mag]]-40</f>
        <v>-47</v>
      </c>
      <c r="H120">
        <f>10^(_10sept_0_106[[#This Row],[H_mag_adj]]/20)*COS(RADIANS(_10sept_0_106[[#This Row],[H_phase]]))</f>
        <v>3.885471498825318E-3</v>
      </c>
      <c r="I120">
        <f>10^(_10sept_0_106[[#This Row],[H_mag_adj]]/20)*SIN(RADIANS(_10sept_0_106[[#This Row],[H_phase]]))</f>
        <v>2.2759478085028571E-3</v>
      </c>
      <c r="J120">
        <f>10^(_10sept_0_106[[#This Row],[V_mag_adj]]/20)*COS(RADIANS(_10sept_0_106[[#This Row],[V_phase]]))</f>
        <v>3.8777147371887311E-3</v>
      </c>
      <c r="K120">
        <f>10^(_10sept_0_106[[#This Row],[V_mag_adj]]/20)*SIN(RADIANS(_10sept_0_106[[#This Row],[V_phase]]))</f>
        <v>2.2171945261248724E-3</v>
      </c>
    </row>
    <row r="121" spans="1:11" x14ac:dyDescent="0.25">
      <c r="A121">
        <v>-62</v>
      </c>
      <c r="B121">
        <v>-6.72</v>
      </c>
      <c r="C121">
        <v>43.04</v>
      </c>
      <c r="D121">
        <v>-6.72</v>
      </c>
      <c r="E121">
        <v>43.04</v>
      </c>
      <c r="F121">
        <f>_10sept_0_106[[#This Row],[H_mag]]-40</f>
        <v>-46.72</v>
      </c>
      <c r="G121">
        <f>_10sept_0_106[[#This Row],[V_mag]]-40</f>
        <v>-46.72</v>
      </c>
      <c r="H121">
        <f>10^(_10sept_0_106[[#This Row],[H_mag_adj]]/20)*COS(RADIANS(_10sept_0_106[[#This Row],[H_phase]]))</f>
        <v>3.3716658889527394E-3</v>
      </c>
      <c r="I121">
        <f>10^(_10sept_0_106[[#This Row],[H_mag_adj]]/20)*SIN(RADIANS(_10sept_0_106[[#This Row],[H_phase]]))</f>
        <v>3.1485329271105978E-3</v>
      </c>
      <c r="J121">
        <f>10^(_10sept_0_106[[#This Row],[V_mag_adj]]/20)*COS(RADIANS(_10sept_0_106[[#This Row],[V_phase]]))</f>
        <v>3.3716658889527394E-3</v>
      </c>
      <c r="K121">
        <f>10^(_10sept_0_106[[#This Row],[V_mag_adj]]/20)*SIN(RADIANS(_10sept_0_106[[#This Row],[V_phase]]))</f>
        <v>3.1485329271105978E-3</v>
      </c>
    </row>
    <row r="122" spans="1:11" x14ac:dyDescent="0.25">
      <c r="A122">
        <v>-61</v>
      </c>
      <c r="B122">
        <v>-6.47</v>
      </c>
      <c r="C122">
        <v>56.44</v>
      </c>
      <c r="D122">
        <v>-6.49</v>
      </c>
      <c r="E122">
        <v>56.1</v>
      </c>
      <c r="F122">
        <f>_10sept_0_106[[#This Row],[H_mag]]-40</f>
        <v>-46.47</v>
      </c>
      <c r="G122">
        <f>_10sept_0_106[[#This Row],[V_mag]]-40</f>
        <v>-46.49</v>
      </c>
      <c r="H122">
        <f>10^(_10sept_0_106[[#This Row],[H_mag_adj]]/20)*COS(RADIANS(_10sept_0_106[[#This Row],[H_phase]]))</f>
        <v>2.6246767984340808E-3</v>
      </c>
      <c r="I122">
        <f>10^(_10sept_0_106[[#This Row],[H_mag_adj]]/20)*SIN(RADIANS(_10sept_0_106[[#This Row],[H_phase]]))</f>
        <v>3.9564458577473396E-3</v>
      </c>
      <c r="J122">
        <f>10^(_10sept_0_106[[#This Row],[V_mag_adj]]/20)*COS(RADIANS(_10sept_0_106[[#This Row],[V_phase]]))</f>
        <v>2.6420179902613729E-3</v>
      </c>
      <c r="K122">
        <f>10^(_10sept_0_106[[#This Row],[V_mag_adj]]/20)*SIN(RADIANS(_10sept_0_106[[#This Row],[V_phase]]))</f>
        <v>3.9317375518926612E-3</v>
      </c>
    </row>
    <row r="123" spans="1:11" x14ac:dyDescent="0.25">
      <c r="A123">
        <v>-60</v>
      </c>
      <c r="B123">
        <v>-6.25</v>
      </c>
      <c r="C123">
        <v>68.819999999999993</v>
      </c>
      <c r="D123">
        <v>-6.3</v>
      </c>
      <c r="E123">
        <v>68.2</v>
      </c>
      <c r="F123">
        <f>_10sept_0_106[[#This Row],[H_mag]]-40</f>
        <v>-46.25</v>
      </c>
      <c r="G123">
        <f>_10sept_0_106[[#This Row],[V_mag]]-40</f>
        <v>-46.3</v>
      </c>
      <c r="H123">
        <f>10^(_10sept_0_106[[#This Row],[H_mag_adj]]/20)*COS(RADIANS(_10sept_0_106[[#This Row],[H_phase]]))</f>
        <v>1.7594093132630947E-3</v>
      </c>
      <c r="I123">
        <f>10^(_10sept_0_106[[#This Row],[H_mag_adj]]/20)*SIN(RADIANS(_10sept_0_106[[#This Row],[H_phase]]))</f>
        <v>4.5407285676441434E-3</v>
      </c>
      <c r="J123">
        <f>10^(_10sept_0_106[[#This Row],[V_mag_adj]]/20)*COS(RADIANS(_10sept_0_106[[#This Row],[V_phase]]))</f>
        <v>1.798060441829396E-3</v>
      </c>
      <c r="K123">
        <f>10^(_10sept_0_106[[#This Row],[V_mag_adj]]/20)*SIN(RADIANS(_10sept_0_106[[#This Row],[V_phase]]))</f>
        <v>4.4954718106921211E-3</v>
      </c>
    </row>
    <row r="124" spans="1:11" x14ac:dyDescent="0.25">
      <c r="A124">
        <v>-59</v>
      </c>
      <c r="B124">
        <v>-6.04</v>
      </c>
      <c r="C124">
        <v>81.53</v>
      </c>
      <c r="D124">
        <v>-6.05</v>
      </c>
      <c r="E124">
        <v>81.180000000000007</v>
      </c>
      <c r="F124">
        <f>_10sept_0_106[[#This Row],[H_mag]]-40</f>
        <v>-46.04</v>
      </c>
      <c r="G124">
        <f>_10sept_0_106[[#This Row],[V_mag]]-40</f>
        <v>-46.05</v>
      </c>
      <c r="H124">
        <f>10^(_10sept_0_106[[#This Row],[H_mag_adj]]/20)*COS(RADIANS(_10sept_0_106[[#This Row],[H_phase]]))</f>
        <v>7.3481466134693986E-4</v>
      </c>
      <c r="I124">
        <f>10^(_10sept_0_106[[#This Row],[H_mag_adj]]/20)*SIN(RADIANS(_10sept_0_106[[#This Row],[H_phase]]))</f>
        <v>4.9344321452719818E-3</v>
      </c>
      <c r="J124">
        <f>10^(_10sept_0_106[[#This Row],[V_mag_adj]]/20)*COS(RADIANS(_10sept_0_106[[#This Row],[V_phase]]))</f>
        <v>7.6406332758283395E-4</v>
      </c>
      <c r="K124">
        <f>10^(_10sept_0_106[[#This Row],[V_mag_adj]]/20)*SIN(RADIANS(_10sept_0_106[[#This Row],[V_phase]]))</f>
        <v>4.9241789452048497E-3</v>
      </c>
    </row>
    <row r="125" spans="1:11" x14ac:dyDescent="0.25">
      <c r="A125">
        <v>-58</v>
      </c>
      <c r="B125">
        <v>-5.83</v>
      </c>
      <c r="C125">
        <v>93.97</v>
      </c>
      <c r="D125">
        <v>-5.85</v>
      </c>
      <c r="E125">
        <v>94.05</v>
      </c>
      <c r="F125">
        <f>_10sept_0_106[[#This Row],[H_mag]]-40</f>
        <v>-45.83</v>
      </c>
      <c r="G125">
        <f>_10sept_0_106[[#This Row],[V_mag]]-40</f>
        <v>-45.85</v>
      </c>
      <c r="H125">
        <f>10^(_10sept_0_106[[#This Row],[H_mag_adj]]/20)*COS(RADIANS(_10sept_0_106[[#This Row],[H_phase]]))</f>
        <v>-3.5385090242299615E-4</v>
      </c>
      <c r="I125">
        <f>10^(_10sept_0_106[[#This Row],[H_mag_adj]]/20)*SIN(RADIANS(_10sept_0_106[[#This Row],[H_phase]]))</f>
        <v>5.0986667946480348E-3</v>
      </c>
      <c r="J125">
        <f>10^(_10sept_0_106[[#This Row],[V_mag_adj]]/20)*COS(RADIANS(_10sept_0_106[[#This Row],[V_phase]]))</f>
        <v>-3.6013942989974643E-4</v>
      </c>
      <c r="K125">
        <f>10^(_10sept_0_106[[#This Row],[V_mag_adj]]/20)*SIN(RADIANS(_10sept_0_106[[#This Row],[V_phase]]))</f>
        <v>5.0864422952279905E-3</v>
      </c>
    </row>
    <row r="126" spans="1:11" x14ac:dyDescent="0.25">
      <c r="A126">
        <v>-57</v>
      </c>
      <c r="B126">
        <v>-5.58</v>
      </c>
      <c r="C126">
        <v>107.07</v>
      </c>
      <c r="D126">
        <v>-5.61</v>
      </c>
      <c r="E126">
        <v>106.9</v>
      </c>
      <c r="F126">
        <f>_10sept_0_106[[#This Row],[H_mag]]-40</f>
        <v>-45.58</v>
      </c>
      <c r="G126">
        <f>_10sept_0_106[[#This Row],[V_mag]]-40</f>
        <v>-45.61</v>
      </c>
      <c r="H126">
        <f>10^(_10sept_0_106[[#This Row],[H_mag_adj]]/20)*COS(RADIANS(_10sept_0_106[[#This Row],[H_phase]]))</f>
        <v>-1.5440702047699393E-3</v>
      </c>
      <c r="I126">
        <f>10^(_10sept_0_106[[#This Row],[H_mag_adj]]/20)*SIN(RADIANS(_10sept_0_106[[#This Row],[H_phase]]))</f>
        <v>5.0284454513156258E-3</v>
      </c>
      <c r="J126">
        <f>10^(_10sept_0_106[[#This Row],[V_mag_adj]]/20)*COS(RADIANS(_10sept_0_106[[#This Row],[V_phase]]))</f>
        <v>-1.5238713670526316E-3</v>
      </c>
      <c r="K126">
        <f>10^(_10sept_0_106[[#This Row],[V_mag_adj]]/20)*SIN(RADIANS(_10sept_0_106[[#This Row],[V_phase]]))</f>
        <v>5.0156512625681099E-3</v>
      </c>
    </row>
    <row r="127" spans="1:11" x14ac:dyDescent="0.25">
      <c r="A127">
        <v>-56</v>
      </c>
      <c r="B127">
        <v>-5.34</v>
      </c>
      <c r="C127">
        <v>119.04</v>
      </c>
      <c r="D127">
        <v>-5.37</v>
      </c>
      <c r="E127">
        <v>119.1</v>
      </c>
      <c r="F127">
        <f>_10sept_0_106[[#This Row],[H_mag]]-40</f>
        <v>-45.34</v>
      </c>
      <c r="G127">
        <f>_10sept_0_106[[#This Row],[V_mag]]-40</f>
        <v>-45.37</v>
      </c>
      <c r="H127">
        <f>10^(_10sept_0_106[[#This Row],[H_mag_adj]]/20)*COS(RADIANS(_10sept_0_106[[#This Row],[H_phase]]))</f>
        <v>-2.62493018490478E-3</v>
      </c>
      <c r="I127">
        <f>10^(_10sept_0_106[[#This Row],[H_mag_adj]]/20)*SIN(RADIANS(_10sept_0_106[[#This Row],[H_phase]]))</f>
        <v>4.7277124809794692E-3</v>
      </c>
      <c r="J127">
        <f>10^(_10sept_0_106[[#This Row],[V_mag_adj]]/20)*COS(RADIANS(_10sept_0_106[[#This Row],[V_phase]]))</f>
        <v>-2.620811979559733E-3</v>
      </c>
      <c r="K127">
        <f>10^(_10sept_0_106[[#This Row],[V_mag_adj]]/20)*SIN(RADIANS(_10sept_0_106[[#This Row],[V_phase]]))</f>
        <v>4.7086697816305489E-3</v>
      </c>
    </row>
    <row r="128" spans="1:11" x14ac:dyDescent="0.25">
      <c r="A128">
        <v>-55</v>
      </c>
      <c r="B128">
        <v>-5.07</v>
      </c>
      <c r="C128">
        <v>131.74</v>
      </c>
      <c r="D128">
        <v>-5.1100000000000003</v>
      </c>
      <c r="E128">
        <v>131.08000000000001</v>
      </c>
      <c r="F128">
        <f>_10sept_0_106[[#This Row],[H_mag]]-40</f>
        <v>-45.07</v>
      </c>
      <c r="G128">
        <f>_10sept_0_106[[#This Row],[V_mag]]-40</f>
        <v>-45.11</v>
      </c>
      <c r="H128">
        <f>10^(_10sept_0_106[[#This Row],[H_mag_adj]]/20)*COS(RADIANS(_10sept_0_106[[#This Row],[H_phase]]))</f>
        <v>-3.7137453178670678E-3</v>
      </c>
      <c r="I128">
        <f>10^(_10sept_0_106[[#This Row],[H_mag_adj]]/20)*SIN(RADIANS(_10sept_0_106[[#This Row],[H_phase]]))</f>
        <v>4.1623622001311427E-3</v>
      </c>
      <c r="J128">
        <f>10^(_10sept_0_106[[#This Row],[V_mag_adj]]/20)*COS(RADIANS(_10sept_0_106[[#This Row],[V_phase]]))</f>
        <v>-3.6487113331710543E-3</v>
      </c>
      <c r="K128">
        <f>10^(_10sept_0_106[[#This Row],[V_mag_adj]]/20)*SIN(RADIANS(_10sept_0_106[[#This Row],[V_phase]]))</f>
        <v>4.1855447805133556E-3</v>
      </c>
    </row>
    <row r="129" spans="1:11" x14ac:dyDescent="0.25">
      <c r="A129">
        <v>-54</v>
      </c>
      <c r="B129">
        <v>-4.82</v>
      </c>
      <c r="C129">
        <v>143.47999999999999</v>
      </c>
      <c r="D129">
        <v>-4.84</v>
      </c>
      <c r="E129">
        <v>143.22999999999999</v>
      </c>
      <c r="F129">
        <f>_10sept_0_106[[#This Row],[H_mag]]-40</f>
        <v>-44.82</v>
      </c>
      <c r="G129">
        <f>_10sept_0_106[[#This Row],[V_mag]]-40</f>
        <v>-44.84</v>
      </c>
      <c r="H129">
        <f>10^(_10sept_0_106[[#This Row],[H_mag_adj]]/20)*COS(RADIANS(_10sept_0_106[[#This Row],[H_phase]]))</f>
        <v>-4.6138822369033846E-3</v>
      </c>
      <c r="I129">
        <f>10^(_10sept_0_106[[#This Row],[H_mag_adj]]/20)*SIN(RADIANS(_10sept_0_106[[#This Row],[H_phase]]))</f>
        <v>3.4165862965441335E-3</v>
      </c>
      <c r="J129">
        <f>10^(_10sept_0_106[[#This Row],[V_mag_adj]]/20)*COS(RADIANS(_10sept_0_106[[#This Row],[V_phase]]))</f>
        <v>-4.5883534462807978E-3</v>
      </c>
      <c r="K129">
        <f>10^(_10sept_0_106[[#This Row],[V_mag_adj]]/20)*SIN(RADIANS(_10sept_0_106[[#This Row],[V_phase]]))</f>
        <v>3.4287814108389884E-3</v>
      </c>
    </row>
    <row r="130" spans="1:11" x14ac:dyDescent="0.25">
      <c r="A130">
        <v>-53</v>
      </c>
      <c r="B130">
        <v>-4.5599999999999996</v>
      </c>
      <c r="C130">
        <v>155.75</v>
      </c>
      <c r="D130">
        <v>-4.59</v>
      </c>
      <c r="E130">
        <v>155.19</v>
      </c>
      <c r="F130">
        <f>_10sept_0_106[[#This Row],[H_mag]]-40</f>
        <v>-44.56</v>
      </c>
      <c r="G130">
        <f>_10sept_0_106[[#This Row],[V_mag]]-40</f>
        <v>-44.59</v>
      </c>
      <c r="H130">
        <f>10^(_10sept_0_106[[#This Row],[H_mag_adj]]/20)*COS(RADIANS(_10sept_0_106[[#This Row],[H_phase]]))</f>
        <v>-5.3936344447763152E-3</v>
      </c>
      <c r="I130">
        <f>10^(_10sept_0_106[[#This Row],[H_mag_adj]]/20)*SIN(RADIANS(_10sept_0_106[[#This Row],[H_phase]]))</f>
        <v>2.4296551563870394E-3</v>
      </c>
      <c r="J130">
        <f>10^(_10sept_0_106[[#This Row],[V_mag_adj]]/20)*COS(RADIANS(_10sept_0_106[[#This Row],[V_phase]]))</f>
        <v>-5.3511160788742114E-3</v>
      </c>
      <c r="K130">
        <f>10^(_10sept_0_106[[#This Row],[V_mag_adj]]/20)*SIN(RADIANS(_10sept_0_106[[#This Row],[V_phase]]))</f>
        <v>2.4736961928932097E-3</v>
      </c>
    </row>
    <row r="131" spans="1:11" x14ac:dyDescent="0.25">
      <c r="A131">
        <v>-52</v>
      </c>
      <c r="B131">
        <v>-4.3600000000000003</v>
      </c>
      <c r="C131">
        <v>167.14</v>
      </c>
      <c r="D131">
        <v>-4.38</v>
      </c>
      <c r="E131">
        <v>166.41</v>
      </c>
      <c r="F131">
        <f>_10sept_0_106[[#This Row],[H_mag]]-40</f>
        <v>-44.36</v>
      </c>
      <c r="G131">
        <f>_10sept_0_106[[#This Row],[V_mag]]-40</f>
        <v>-44.38</v>
      </c>
      <c r="H131">
        <f>10^(_10sept_0_106[[#This Row],[H_mag_adj]]/20)*COS(RADIANS(_10sept_0_106[[#This Row],[H_phase]]))</f>
        <v>-5.901569973733845E-3</v>
      </c>
      <c r="I131">
        <f>10^(_10sept_0_106[[#This Row],[H_mag_adj]]/20)*SIN(RADIANS(_10sept_0_106[[#This Row],[H_phase]]))</f>
        <v>1.347304460731274E-3</v>
      </c>
      <c r="J131">
        <f>10^(_10sept_0_106[[#This Row],[V_mag_adj]]/20)*COS(RADIANS(_10sept_0_106[[#This Row],[V_phase]]))</f>
        <v>-5.8703929124225215E-3</v>
      </c>
      <c r="K131">
        <f>10^(_10sept_0_106[[#This Row],[V_mag_adj]]/20)*SIN(RADIANS(_10sept_0_106[[#This Row],[V_phase]]))</f>
        <v>1.4191130139422016E-3</v>
      </c>
    </row>
    <row r="132" spans="1:11" x14ac:dyDescent="0.25">
      <c r="A132">
        <v>-51</v>
      </c>
      <c r="B132">
        <v>-4.2</v>
      </c>
      <c r="C132">
        <v>178.29</v>
      </c>
      <c r="D132">
        <v>-4.22</v>
      </c>
      <c r="E132">
        <v>177.6</v>
      </c>
      <c r="F132">
        <f>_10sept_0_106[[#This Row],[H_mag]]-40</f>
        <v>-44.2</v>
      </c>
      <c r="G132">
        <f>_10sept_0_106[[#This Row],[V_mag]]-40</f>
        <v>-44.22</v>
      </c>
      <c r="H132">
        <f>10^(_10sept_0_106[[#This Row],[H_mag_adj]]/20)*COS(RADIANS(_10sept_0_106[[#This Row],[H_phase]]))</f>
        <v>-6.1632041185748464E-3</v>
      </c>
      <c r="I132">
        <f>10^(_10sept_0_106[[#This Row],[H_mag_adj]]/20)*SIN(RADIANS(_10sept_0_106[[#This Row],[H_phase]]))</f>
        <v>1.8399626310919892E-4</v>
      </c>
      <c r="J132">
        <f>10^(_10sept_0_106[[#This Row],[V_mag_adj]]/20)*COS(RADIANS(_10sept_0_106[[#This Row],[V_phase]]))</f>
        <v>-6.1463725807324862E-3</v>
      </c>
      <c r="K132">
        <f>10^(_10sept_0_106[[#This Row],[V_mag_adj]]/20)*SIN(RADIANS(_10sept_0_106[[#This Row],[V_phase]]))</f>
        <v>2.5760933703810468E-4</v>
      </c>
    </row>
    <row r="133" spans="1:11" x14ac:dyDescent="0.25">
      <c r="A133">
        <v>-50</v>
      </c>
      <c r="B133">
        <v>-4.09</v>
      </c>
      <c r="C133">
        <v>-170.9</v>
      </c>
      <c r="D133">
        <v>-4.0999999999999996</v>
      </c>
      <c r="E133">
        <v>-171.04</v>
      </c>
      <c r="F133">
        <f>_10sept_0_106[[#This Row],[H_mag]]-40</f>
        <v>-44.09</v>
      </c>
      <c r="G133">
        <f>_10sept_0_106[[#This Row],[V_mag]]-40</f>
        <v>-44.1</v>
      </c>
      <c r="H133">
        <f>10^(_10sept_0_106[[#This Row],[H_mag_adj]]/20)*COS(RADIANS(_10sept_0_106[[#This Row],[H_phase]]))</f>
        <v>-6.1659385973882987E-3</v>
      </c>
      <c r="I133">
        <f>10^(_10sept_0_106[[#This Row],[H_mag_adj]]/20)*SIN(RADIANS(_10sept_0_106[[#This Row],[H_phase]]))</f>
        <v>-9.8762334970951067E-4</v>
      </c>
      <c r="J133">
        <f>10^(_10sept_0_106[[#This Row],[V_mag_adj]]/20)*COS(RADIANS(_10sept_0_106[[#This Row],[V_phase]]))</f>
        <v>-6.1612359373545908E-3</v>
      </c>
      <c r="K133">
        <f>10^(_10sept_0_106[[#This Row],[V_mag_adj]]/20)*SIN(RADIANS(_10sept_0_106[[#This Row],[V_phase]]))</f>
        <v>-9.7143513611477254E-4</v>
      </c>
    </row>
    <row r="134" spans="1:11" x14ac:dyDescent="0.25">
      <c r="A134">
        <v>-49</v>
      </c>
      <c r="B134">
        <v>-3.98</v>
      </c>
      <c r="C134">
        <v>-158.87</v>
      </c>
      <c r="D134">
        <v>-4.01</v>
      </c>
      <c r="E134">
        <v>-159.52000000000001</v>
      </c>
      <c r="F134">
        <f>_10sept_0_106[[#This Row],[H_mag]]-40</f>
        <v>-43.98</v>
      </c>
      <c r="G134">
        <f>_10sept_0_106[[#This Row],[V_mag]]-40</f>
        <v>-44.01</v>
      </c>
      <c r="H134">
        <f>10^(_10sept_0_106[[#This Row],[H_mag_adj]]/20)*COS(RADIANS(_10sept_0_106[[#This Row],[H_phase]]))</f>
        <v>-5.898915855663568E-3</v>
      </c>
      <c r="I134">
        <f>10^(_10sept_0_106[[#This Row],[H_mag_adj]]/20)*SIN(RADIANS(_10sept_0_106[[#This Row],[H_phase]]))</f>
        <v>-2.2797514566089594E-3</v>
      </c>
      <c r="J134">
        <f>10^(_10sept_0_106[[#This Row],[V_mag_adj]]/20)*COS(RADIANS(_10sept_0_106[[#This Row],[V_phase]]))</f>
        <v>-5.9039718152281455E-3</v>
      </c>
      <c r="K134">
        <f>10^(_10sept_0_106[[#This Row],[V_mag_adj]]/20)*SIN(RADIANS(_10sept_0_106[[#This Row],[V_phase]]))</f>
        <v>-2.205055952109982E-3</v>
      </c>
    </row>
    <row r="135" spans="1:11" x14ac:dyDescent="0.25">
      <c r="A135">
        <v>-48</v>
      </c>
      <c r="B135">
        <v>-3.9</v>
      </c>
      <c r="C135">
        <v>-148.07</v>
      </c>
      <c r="D135">
        <v>-3.92</v>
      </c>
      <c r="E135">
        <v>-148.46</v>
      </c>
      <c r="F135">
        <f>_10sept_0_106[[#This Row],[H_mag]]-40</f>
        <v>-43.9</v>
      </c>
      <c r="G135">
        <f>_10sept_0_106[[#This Row],[V_mag]]-40</f>
        <v>-43.92</v>
      </c>
      <c r="H135">
        <f>10^(_10sept_0_106[[#This Row],[H_mag_adj]]/20)*COS(RADIANS(_10sept_0_106[[#This Row],[H_phase]]))</f>
        <v>-5.4169095384307541E-3</v>
      </c>
      <c r="I135">
        <f>10^(_10sept_0_106[[#This Row],[H_mag_adj]]/20)*SIN(RADIANS(_10sept_0_106[[#This Row],[H_phase]]))</f>
        <v>-3.3756656873673309E-3</v>
      </c>
      <c r="J135">
        <f>10^(_10sept_0_106[[#This Row],[V_mag_adj]]/20)*COS(RADIANS(_10sept_0_106[[#This Row],[V_phase]]))</f>
        <v>-5.427250196177064E-3</v>
      </c>
      <c r="K135">
        <f>10^(_10sept_0_106[[#This Row],[V_mag_adj]]/20)*SIN(RADIANS(_10sept_0_106[[#This Row],[V_phase]]))</f>
        <v>-3.3310372037751723E-3</v>
      </c>
    </row>
    <row r="136" spans="1:11" x14ac:dyDescent="0.25">
      <c r="A136">
        <v>-47</v>
      </c>
      <c r="B136">
        <v>-3.76</v>
      </c>
      <c r="C136">
        <v>-136.4</v>
      </c>
      <c r="D136">
        <v>-3.8</v>
      </c>
      <c r="E136">
        <v>-137.09</v>
      </c>
      <c r="F136">
        <f>_10sept_0_106[[#This Row],[H_mag]]-40</f>
        <v>-43.76</v>
      </c>
      <c r="G136">
        <f>_10sept_0_106[[#This Row],[V_mag]]-40</f>
        <v>-43.8</v>
      </c>
      <c r="H136">
        <f>10^(_10sept_0_106[[#This Row],[H_mag_adj]]/20)*COS(RADIANS(_10sept_0_106[[#This Row],[H_phase]]))</f>
        <v>-4.6972280513506524E-3</v>
      </c>
      <c r="I136">
        <f>10^(_10sept_0_106[[#This Row],[H_mag_adj]]/20)*SIN(RADIANS(_10sept_0_106[[#This Row],[H_phase]]))</f>
        <v>-4.473109821147808E-3</v>
      </c>
      <c r="J136">
        <f>10^(_10sept_0_106[[#This Row],[V_mag_adj]]/20)*COS(RADIANS(_10sept_0_106[[#This Row],[V_phase]]))</f>
        <v>-4.7289270432834783E-3</v>
      </c>
      <c r="K136">
        <f>10^(_10sept_0_106[[#This Row],[V_mag_adj]]/20)*SIN(RADIANS(_10sept_0_106[[#This Row],[V_phase]]))</f>
        <v>-4.3959284987742549E-3</v>
      </c>
    </row>
    <row r="137" spans="1:11" x14ac:dyDescent="0.25">
      <c r="A137">
        <v>-46</v>
      </c>
      <c r="B137">
        <v>-3.63</v>
      </c>
      <c r="C137">
        <v>-125.57</v>
      </c>
      <c r="D137">
        <v>-3.65</v>
      </c>
      <c r="E137">
        <v>-125.79</v>
      </c>
      <c r="F137">
        <f>_10sept_0_106[[#This Row],[H_mag]]-40</f>
        <v>-43.63</v>
      </c>
      <c r="G137">
        <f>_10sept_0_106[[#This Row],[V_mag]]-40</f>
        <v>-43.65</v>
      </c>
      <c r="H137">
        <f>10^(_10sept_0_106[[#This Row],[H_mag_adj]]/20)*COS(RADIANS(_10sept_0_106[[#This Row],[H_phase]]))</f>
        <v>-3.8299838031086745E-3</v>
      </c>
      <c r="I137">
        <f>10^(_10sept_0_106[[#This Row],[H_mag_adj]]/20)*SIN(RADIANS(_10sept_0_106[[#This Row],[H_phase]]))</f>
        <v>-5.3555869805912079E-3</v>
      </c>
      <c r="J137">
        <f>10^(_10sept_0_106[[#This Row],[V_mag_adj]]/20)*COS(RADIANS(_10sept_0_106[[#This Row],[V_phase]]))</f>
        <v>-3.8416635476307935E-3</v>
      </c>
      <c r="K137">
        <f>10^(_10sept_0_106[[#This Row],[V_mag_adj]]/20)*SIN(RADIANS(_10sept_0_106[[#This Row],[V_phase]]))</f>
        <v>-5.3285578602077013E-3</v>
      </c>
    </row>
    <row r="138" spans="1:11" x14ac:dyDescent="0.25">
      <c r="A138">
        <v>-45</v>
      </c>
      <c r="B138">
        <v>-3.47</v>
      </c>
      <c r="C138">
        <v>-114.44</v>
      </c>
      <c r="D138">
        <v>-3.51</v>
      </c>
      <c r="E138">
        <v>-115.3</v>
      </c>
      <c r="F138">
        <f>_10sept_0_106[[#This Row],[H_mag]]-40</f>
        <v>-43.47</v>
      </c>
      <c r="G138">
        <f>_10sept_0_106[[#This Row],[V_mag]]-40</f>
        <v>-43.51</v>
      </c>
      <c r="H138">
        <f>10^(_10sept_0_106[[#This Row],[H_mag_adj]]/20)*COS(RADIANS(_10sept_0_106[[#This Row],[H_phase]]))</f>
        <v>-2.7747740330727965E-3</v>
      </c>
      <c r="I138">
        <f>10^(_10sept_0_106[[#This Row],[H_mag_adj]]/20)*SIN(RADIANS(_10sept_0_106[[#This Row],[H_phase]]))</f>
        <v>-6.1056215535122789E-3</v>
      </c>
      <c r="J138">
        <f>10^(_10sept_0_106[[#This Row],[V_mag_adj]]/20)*COS(RADIANS(_10sept_0_106[[#This Row],[V_phase]]))</f>
        <v>-2.8529338332702226E-3</v>
      </c>
      <c r="K138">
        <f>10^(_10sept_0_106[[#This Row],[V_mag_adj]]/20)*SIN(RADIANS(_10sept_0_106[[#This Row],[V_phase]]))</f>
        <v>-6.0354281855335111E-3</v>
      </c>
    </row>
    <row r="139" spans="1:11" x14ac:dyDescent="0.25">
      <c r="A139">
        <v>-44</v>
      </c>
      <c r="B139">
        <v>-3.34</v>
      </c>
      <c r="C139">
        <v>-104.55</v>
      </c>
      <c r="D139">
        <v>-3.37</v>
      </c>
      <c r="E139">
        <v>-104.48</v>
      </c>
      <c r="F139">
        <f>_10sept_0_106[[#This Row],[H_mag]]-40</f>
        <v>-43.34</v>
      </c>
      <c r="G139">
        <f>_10sept_0_106[[#This Row],[V_mag]]-40</f>
        <v>-43.37</v>
      </c>
      <c r="H139">
        <f>10^(_10sept_0_106[[#This Row],[H_mag_adj]]/20)*COS(RADIANS(_10sept_0_106[[#This Row],[H_phase]]))</f>
        <v>-1.7102613019561168E-3</v>
      </c>
      <c r="I139">
        <f>10^(_10sept_0_106[[#This Row],[H_mag_adj]]/20)*SIN(RADIANS(_10sept_0_106[[#This Row],[H_phase]]))</f>
        <v>-6.5893625073037273E-3</v>
      </c>
      <c r="J139">
        <f>10^(_10sept_0_106[[#This Row],[V_mag_adj]]/20)*COS(RADIANS(_10sept_0_106[[#This Row],[V_phase]]))</f>
        <v>-1.6963405202705978E-3</v>
      </c>
      <c r="K139">
        <f>10^(_10sept_0_106[[#This Row],[V_mag_adj]]/20)*SIN(RADIANS(_10sept_0_106[[#This Row],[V_phase]]))</f>
        <v>-6.5687202861305976E-3</v>
      </c>
    </row>
    <row r="140" spans="1:11" x14ac:dyDescent="0.25">
      <c r="A140">
        <v>-43</v>
      </c>
      <c r="B140">
        <v>-3.27</v>
      </c>
      <c r="C140">
        <v>-94.34</v>
      </c>
      <c r="D140">
        <v>-3.3</v>
      </c>
      <c r="E140">
        <v>-94.6</v>
      </c>
      <c r="F140">
        <f>_10sept_0_106[[#This Row],[H_mag]]-40</f>
        <v>-43.27</v>
      </c>
      <c r="G140">
        <f>_10sept_0_106[[#This Row],[V_mag]]-40</f>
        <v>-43.3</v>
      </c>
      <c r="H140">
        <f>10^(_10sept_0_106[[#This Row],[H_mag_adj]]/20)*COS(RADIANS(_10sept_0_106[[#This Row],[H_phase]]))</f>
        <v>-5.1933992699187471E-4</v>
      </c>
      <c r="I140">
        <f>10^(_10sept_0_106[[#This Row],[H_mag_adj]]/20)*SIN(RADIANS(_10sept_0_106[[#This Row],[H_phase]]))</f>
        <v>-6.8431000781756304E-3</v>
      </c>
      <c r="J140">
        <f>10^(_10sept_0_106[[#This Row],[V_mag_adj]]/20)*COS(RADIANS(_10sept_0_106[[#This Row],[V_phase]]))</f>
        <v>-5.4848978447948451E-4</v>
      </c>
      <c r="K140">
        <f>10^(_10sept_0_106[[#This Row],[V_mag_adj]]/20)*SIN(RADIANS(_10sept_0_106[[#This Row],[V_phase]]))</f>
        <v>-6.8170868474034712E-3</v>
      </c>
    </row>
    <row r="141" spans="1:11" x14ac:dyDescent="0.25">
      <c r="A141">
        <v>-42</v>
      </c>
      <c r="B141">
        <v>-3.27</v>
      </c>
      <c r="C141">
        <v>-84.21</v>
      </c>
      <c r="D141">
        <v>-3.28</v>
      </c>
      <c r="E141">
        <v>-84.24</v>
      </c>
      <c r="F141">
        <f>_10sept_0_106[[#This Row],[H_mag]]-40</f>
        <v>-43.27</v>
      </c>
      <c r="G141">
        <f>_10sept_0_106[[#This Row],[V_mag]]-40</f>
        <v>-43.28</v>
      </c>
      <c r="H141">
        <f>10^(_10sept_0_106[[#This Row],[H_mag_adj]]/20)*COS(RADIANS(_10sept_0_106[[#This Row],[H_phase]]))</f>
        <v>6.9233535268412234E-4</v>
      </c>
      <c r="I141">
        <f>10^(_10sept_0_106[[#This Row],[H_mag_adj]]/20)*SIN(RADIANS(_10sept_0_106[[#This Row],[H_phase]]))</f>
        <v>-6.8277671605817816E-3</v>
      </c>
      <c r="J141">
        <f>10^(_10sept_0_106[[#This Row],[V_mag_adj]]/20)*COS(RADIANS(_10sept_0_106[[#This Row],[V_phase]]))</f>
        <v>6.8796773917107E-4</v>
      </c>
      <c r="K141">
        <f>10^(_10sept_0_106[[#This Row],[V_mag_adj]]/20)*SIN(RADIANS(_10sept_0_106[[#This Row],[V_phase]]))</f>
        <v>-6.820272080377829E-3</v>
      </c>
    </row>
    <row r="142" spans="1:11" x14ac:dyDescent="0.25">
      <c r="A142">
        <v>-41</v>
      </c>
      <c r="B142">
        <v>-3.34</v>
      </c>
      <c r="C142">
        <v>-74.150000000000006</v>
      </c>
      <c r="D142">
        <v>-3.35</v>
      </c>
      <c r="E142">
        <v>-74.52</v>
      </c>
      <c r="F142">
        <f>_10sept_0_106[[#This Row],[H_mag]]-40</f>
        <v>-43.34</v>
      </c>
      <c r="G142">
        <f>_10sept_0_106[[#This Row],[V_mag]]-40</f>
        <v>-43.35</v>
      </c>
      <c r="H142">
        <f>10^(_10sept_0_106[[#This Row],[H_mag_adj]]/20)*COS(RADIANS(_10sept_0_106[[#This Row],[H_phase]]))</f>
        <v>1.8593161618764224E-3</v>
      </c>
      <c r="I142">
        <f>10^(_10sept_0_106[[#This Row],[H_mag_adj]]/20)*SIN(RADIANS(_10sept_0_106[[#This Row],[H_phase]]))</f>
        <v>-6.5488651981708878E-3</v>
      </c>
      <c r="J142">
        <f>10^(_10sept_0_106[[#This Row],[V_mag_adj]]/20)*COS(RADIANS(_10sept_0_106[[#This Row],[V_phase]]))</f>
        <v>1.8148962812148113E-3</v>
      </c>
      <c r="K142">
        <f>10^(_10sept_0_106[[#This Row],[V_mag_adj]]/20)*SIN(RADIANS(_10sept_0_106[[#This Row],[V_phase]]))</f>
        <v>-6.5531865247647749E-3</v>
      </c>
    </row>
    <row r="143" spans="1:11" x14ac:dyDescent="0.25">
      <c r="A143">
        <v>-40</v>
      </c>
      <c r="B143">
        <v>-3.44</v>
      </c>
      <c r="C143">
        <v>-63.99</v>
      </c>
      <c r="D143">
        <v>-3.46</v>
      </c>
      <c r="E143">
        <v>-64.599999999999994</v>
      </c>
      <c r="F143">
        <f>_10sept_0_106[[#This Row],[H_mag]]-40</f>
        <v>-43.44</v>
      </c>
      <c r="G143">
        <f>_10sept_0_106[[#This Row],[V_mag]]-40</f>
        <v>-43.46</v>
      </c>
      <c r="H143">
        <f>10^(_10sept_0_106[[#This Row],[H_mag_adj]]/20)*COS(RADIANS(_10sept_0_106[[#This Row],[H_phase]]))</f>
        <v>2.9511911336255418E-3</v>
      </c>
      <c r="I143">
        <f>10^(_10sept_0_106[[#This Row],[H_mag_adj]]/20)*SIN(RADIANS(_10sept_0_106[[#This Row],[H_phase]]))</f>
        <v>-6.0481591317666271E-3</v>
      </c>
      <c r="J143">
        <f>10^(_10sept_0_106[[#This Row],[V_mag_adj]]/20)*COS(RADIANS(_10sept_0_106[[#This Row],[V_phase]]))</f>
        <v>2.8799942460051449E-3</v>
      </c>
      <c r="K143">
        <f>10^(_10sept_0_106[[#This Row],[V_mag_adj]]/20)*SIN(RADIANS(_10sept_0_106[[#This Row],[V_phase]]))</f>
        <v>-6.0652537949473471E-3</v>
      </c>
    </row>
    <row r="144" spans="1:11" x14ac:dyDescent="0.25">
      <c r="A144">
        <v>-39</v>
      </c>
      <c r="B144">
        <v>-3.52</v>
      </c>
      <c r="C144">
        <v>-53.37</v>
      </c>
      <c r="D144">
        <v>-3.52</v>
      </c>
      <c r="E144">
        <v>-53.84</v>
      </c>
      <c r="F144">
        <f>_10sept_0_106[[#This Row],[H_mag]]-40</f>
        <v>-43.52</v>
      </c>
      <c r="G144">
        <f>_10sept_0_106[[#This Row],[V_mag]]-40</f>
        <v>-43.52</v>
      </c>
      <c r="H144">
        <f>10^(_10sept_0_106[[#This Row],[H_mag_adj]]/20)*COS(RADIANS(_10sept_0_106[[#This Row],[H_phase]]))</f>
        <v>3.9784702314760939E-3</v>
      </c>
      <c r="I144">
        <f>10^(_10sept_0_106[[#This Row],[H_mag_adj]]/20)*SIN(RADIANS(_10sept_0_106[[#This Row],[H_phase]]))</f>
        <v>-5.3511588804827431E-3</v>
      </c>
      <c r="J144">
        <f>10^(_10sept_0_106[[#This Row],[V_mag_adj]]/20)*COS(RADIANS(_10sept_0_106[[#This Row],[V_phase]]))</f>
        <v>3.9344410585163024E-3</v>
      </c>
      <c r="K144">
        <f>10^(_10sept_0_106[[#This Row],[V_mag_adj]]/20)*SIN(RADIANS(_10sept_0_106[[#This Row],[V_phase]]))</f>
        <v>-5.3836140560010329E-3</v>
      </c>
    </row>
    <row r="145" spans="1:11" x14ac:dyDescent="0.25">
      <c r="A145">
        <v>-38</v>
      </c>
      <c r="B145">
        <v>-3.52</v>
      </c>
      <c r="C145">
        <v>-41.91</v>
      </c>
      <c r="D145">
        <v>-3.55</v>
      </c>
      <c r="E145">
        <v>-42.63</v>
      </c>
      <c r="F145">
        <f>_10sept_0_106[[#This Row],[H_mag]]-40</f>
        <v>-43.52</v>
      </c>
      <c r="G145">
        <f>_10sept_0_106[[#This Row],[V_mag]]-40</f>
        <v>-43.55</v>
      </c>
      <c r="H145">
        <f>10^(_10sept_0_106[[#This Row],[H_mag_adj]]/20)*COS(RADIANS(_10sept_0_106[[#This Row],[H_phase]]))</f>
        <v>4.9623424769544141E-3</v>
      </c>
      <c r="I145">
        <f>10^(_10sept_0_106[[#This Row],[H_mag_adj]]/20)*SIN(RADIANS(_10sept_0_106[[#This Row],[H_phase]]))</f>
        <v>-4.4540188468757845E-3</v>
      </c>
      <c r="J145">
        <f>10^(_10sept_0_106[[#This Row],[V_mag_adj]]/20)*COS(RADIANS(_10sept_0_106[[#This Row],[V_phase]]))</f>
        <v>4.8890658624243331E-3</v>
      </c>
      <c r="K145">
        <f>10^(_10sept_0_106[[#This Row],[V_mag_adj]]/20)*SIN(RADIANS(_10sept_0_106[[#This Row],[V_phase]]))</f>
        <v>-4.5004532803050289E-3</v>
      </c>
    </row>
    <row r="146" spans="1:11" x14ac:dyDescent="0.25">
      <c r="A146">
        <v>-37</v>
      </c>
      <c r="B146">
        <v>-3.49</v>
      </c>
      <c r="C146">
        <v>-31.15</v>
      </c>
      <c r="D146">
        <v>-3.52</v>
      </c>
      <c r="E146">
        <v>-31.91</v>
      </c>
      <c r="F146">
        <f>_10sept_0_106[[#This Row],[H_mag]]-40</f>
        <v>-43.49</v>
      </c>
      <c r="G146">
        <f>_10sept_0_106[[#This Row],[V_mag]]-40</f>
        <v>-43.52</v>
      </c>
      <c r="H146">
        <f>10^(_10sept_0_106[[#This Row],[H_mag_adj]]/20)*COS(RADIANS(_10sept_0_106[[#This Row],[H_phase]]))</f>
        <v>5.7263831184606855E-3</v>
      </c>
      <c r="I146">
        <f>10^(_10sept_0_106[[#This Row],[H_mag_adj]]/20)*SIN(RADIANS(_10sept_0_106[[#This Row],[H_phase]]))</f>
        <v>-3.4611944178628046E-3</v>
      </c>
      <c r="J146">
        <f>10^(_10sept_0_106[[#This Row],[V_mag_adj]]/20)*COS(RADIANS(_10sept_0_106[[#This Row],[V_phase]]))</f>
        <v>5.6603856004606538E-3</v>
      </c>
      <c r="K146">
        <f>10^(_10sept_0_106[[#This Row],[V_mag_adj]]/20)*SIN(RADIANS(_10sept_0_106[[#This Row],[V_phase]]))</f>
        <v>-3.5246505643834322E-3</v>
      </c>
    </row>
    <row r="147" spans="1:11" x14ac:dyDescent="0.25">
      <c r="A147">
        <v>-36</v>
      </c>
      <c r="B147">
        <v>-3.38</v>
      </c>
      <c r="C147">
        <v>-21.7</v>
      </c>
      <c r="D147">
        <v>-3.39</v>
      </c>
      <c r="E147">
        <v>-21.32</v>
      </c>
      <c r="F147">
        <f>_10sept_0_106[[#This Row],[H_mag]]-40</f>
        <v>-43.38</v>
      </c>
      <c r="G147">
        <f>_10sept_0_106[[#This Row],[V_mag]]-40</f>
        <v>-43.39</v>
      </c>
      <c r="H147">
        <f>10^(_10sept_0_106[[#This Row],[H_mag_adj]]/20)*COS(RADIANS(_10sept_0_106[[#This Row],[H_phase]]))</f>
        <v>6.2961879654452081E-3</v>
      </c>
      <c r="I147">
        <f>10^(_10sept_0_106[[#This Row],[H_mag_adj]]/20)*SIN(RADIANS(_10sept_0_106[[#This Row],[H_phase]]))</f>
        <v>-2.5055575003319584E-3</v>
      </c>
      <c r="J147">
        <f>10^(_10sept_0_106[[#This Row],[V_mag_adj]]/20)*COS(RADIANS(_10sept_0_106[[#This Row],[V_phase]]))</f>
        <v>6.3054033120543713E-3</v>
      </c>
      <c r="K147">
        <f>10^(_10sept_0_106[[#This Row],[V_mag_adj]]/20)*SIN(RADIANS(_10sept_0_106[[#This Row],[V_phase]]))</f>
        <v>-2.4609099422341768E-3</v>
      </c>
    </row>
    <row r="148" spans="1:11" x14ac:dyDescent="0.25">
      <c r="A148">
        <v>-35</v>
      </c>
      <c r="B148">
        <v>-3.23</v>
      </c>
      <c r="C148">
        <v>-11.64</v>
      </c>
      <c r="D148">
        <v>-3.24</v>
      </c>
      <c r="E148">
        <v>-11.37</v>
      </c>
      <c r="F148">
        <f>_10sept_0_106[[#This Row],[H_mag]]-40</f>
        <v>-43.23</v>
      </c>
      <c r="G148">
        <f>_10sept_0_106[[#This Row],[V_mag]]-40</f>
        <v>-43.24</v>
      </c>
      <c r="H148">
        <f>10^(_10sept_0_106[[#This Row],[H_mag_adj]]/20)*COS(RADIANS(_10sept_0_106[[#This Row],[H_phase]]))</f>
        <v>6.7526689084732869E-3</v>
      </c>
      <c r="I148">
        <f>10^(_10sept_0_106[[#This Row],[H_mag_adj]]/20)*SIN(RADIANS(_10sept_0_106[[#This Row],[H_phase]]))</f>
        <v>-1.3910374570149868E-3</v>
      </c>
      <c r="J148">
        <f>10^(_10sept_0_106[[#This Row],[V_mag_adj]]/20)*COS(RADIANS(_10sept_0_106[[#This Row],[V_phase]]))</f>
        <v>6.7513717369299545E-3</v>
      </c>
      <c r="K148">
        <f>10^(_10sept_0_106[[#This Row],[V_mag_adj]]/20)*SIN(RADIANS(_10sept_0_106[[#This Row],[V_phase]]))</f>
        <v>-1.3576369897022723E-3</v>
      </c>
    </row>
    <row r="149" spans="1:11" x14ac:dyDescent="0.25">
      <c r="A149">
        <v>-34</v>
      </c>
      <c r="B149">
        <v>-3.04</v>
      </c>
      <c r="C149">
        <v>-1.87</v>
      </c>
      <c r="D149">
        <v>-3.08</v>
      </c>
      <c r="E149">
        <v>-1.86</v>
      </c>
      <c r="F149">
        <f>_10sept_0_106[[#This Row],[H_mag]]-40</f>
        <v>-43.04</v>
      </c>
      <c r="G149">
        <f>_10sept_0_106[[#This Row],[V_mag]]-40</f>
        <v>-43.08</v>
      </c>
      <c r="H149">
        <f>10^(_10sept_0_106[[#This Row],[H_mag_adj]]/20)*COS(RADIANS(_10sept_0_106[[#This Row],[H_phase]]))</f>
        <v>7.0431777688591685E-3</v>
      </c>
      <c r="I149">
        <f>10^(_10sept_0_106[[#This Row],[H_mag_adj]]/20)*SIN(RADIANS(_10sept_0_106[[#This Row],[H_phase]]))</f>
        <v>-2.2995447654170937E-4</v>
      </c>
      <c r="J149">
        <f>10^(_10sept_0_106[[#This Row],[V_mag_adj]]/20)*COS(RADIANS(_10sept_0_106[[#This Row],[V_phase]]))</f>
        <v>7.0108571499367927E-3</v>
      </c>
      <c r="K149">
        <f>10^(_10sept_0_106[[#This Row],[V_mag_adj]]/20)*SIN(RADIANS(_10sept_0_106[[#This Row],[V_phase]]))</f>
        <v>-2.2767430976120868E-4</v>
      </c>
    </row>
    <row r="150" spans="1:11" x14ac:dyDescent="0.25">
      <c r="A150">
        <v>-33</v>
      </c>
      <c r="B150">
        <v>-2.88</v>
      </c>
      <c r="C150">
        <v>8.0500000000000007</v>
      </c>
      <c r="D150">
        <v>-2.92</v>
      </c>
      <c r="E150">
        <v>7.86</v>
      </c>
      <c r="F150">
        <f>_10sept_0_106[[#This Row],[H_mag]]-40</f>
        <v>-42.88</v>
      </c>
      <c r="G150">
        <f>_10sept_0_106[[#This Row],[V_mag]]-40</f>
        <v>-42.92</v>
      </c>
      <c r="H150">
        <f>10^(_10sept_0_106[[#This Row],[H_mag_adj]]/20)*COS(RADIANS(_10sept_0_106[[#This Row],[H_phase]]))</f>
        <v>7.1072131877437652E-3</v>
      </c>
      <c r="I150">
        <f>10^(_10sept_0_106[[#This Row],[H_mag_adj]]/20)*SIN(RADIANS(_10sept_0_106[[#This Row],[H_phase]]))</f>
        <v>1.0051791691716644E-3</v>
      </c>
      <c r="J150">
        <f>10^(_10sept_0_106[[#This Row],[V_mag_adj]]/20)*COS(RADIANS(_10sept_0_106[[#This Row],[V_phase]]))</f>
        <v>7.0778375901777019E-3</v>
      </c>
      <c r="K150">
        <f>10^(_10sept_0_106[[#This Row],[V_mag_adj]]/20)*SIN(RADIANS(_10sept_0_106[[#This Row],[V_phase]]))</f>
        <v>9.7709520754533149E-4</v>
      </c>
    </row>
    <row r="151" spans="1:11" x14ac:dyDescent="0.25">
      <c r="A151">
        <v>-32</v>
      </c>
      <c r="B151">
        <v>-2.81</v>
      </c>
      <c r="C151">
        <v>16.399999999999999</v>
      </c>
      <c r="D151">
        <v>-2.85</v>
      </c>
      <c r="E151">
        <v>15.75</v>
      </c>
      <c r="F151">
        <f>_10sept_0_106[[#This Row],[H_mag]]-40</f>
        <v>-42.81</v>
      </c>
      <c r="G151">
        <f>_10sept_0_106[[#This Row],[V_mag]]-40</f>
        <v>-42.85</v>
      </c>
      <c r="H151">
        <f>10^(_10sept_0_106[[#This Row],[H_mag_adj]]/20)*COS(RADIANS(_10sept_0_106[[#This Row],[H_phase]]))</f>
        <v>6.941618965182003E-3</v>
      </c>
      <c r="I151">
        <f>10^(_10sept_0_106[[#This Row],[H_mag_adj]]/20)*SIN(RADIANS(_10sept_0_106[[#This Row],[H_phase]]))</f>
        <v>2.0430295643481095E-3</v>
      </c>
      <c r="J151">
        <f>10^(_10sept_0_106[[#This Row],[V_mag_adj]]/20)*COS(RADIANS(_10sept_0_106[[#This Row],[V_phase]]))</f>
        <v>6.9323509338039806E-3</v>
      </c>
      <c r="K151">
        <f>10^(_10sept_0_106[[#This Row],[V_mag_adj]]/20)*SIN(RADIANS(_10sept_0_106[[#This Row],[V_phase]]))</f>
        <v>1.955125168239391E-3</v>
      </c>
    </row>
    <row r="152" spans="1:11" x14ac:dyDescent="0.25">
      <c r="A152">
        <v>-31</v>
      </c>
      <c r="B152">
        <v>-2.76</v>
      </c>
      <c r="C152">
        <v>25.13</v>
      </c>
      <c r="D152">
        <v>-2.78</v>
      </c>
      <c r="E152">
        <v>24.47</v>
      </c>
      <c r="F152">
        <f>_10sept_0_106[[#This Row],[H_mag]]-40</f>
        <v>-42.76</v>
      </c>
      <c r="G152">
        <f>_10sept_0_106[[#This Row],[V_mag]]-40</f>
        <v>-42.78</v>
      </c>
      <c r="H152">
        <f>10^(_10sept_0_106[[#This Row],[H_mag_adj]]/20)*COS(RADIANS(_10sept_0_106[[#This Row],[H_phase]]))</f>
        <v>6.5889294581504467E-3</v>
      </c>
      <c r="I152">
        <f>10^(_10sept_0_106[[#This Row],[H_mag_adj]]/20)*SIN(RADIANS(_10sept_0_106[[#This Row],[H_phase]]))</f>
        <v>3.0906881086067263E-3</v>
      </c>
      <c r="J152">
        <f>10^(_10sept_0_106[[#This Row],[V_mag_adj]]/20)*COS(RADIANS(_10sept_0_106[[#This Row],[V_phase]]))</f>
        <v>6.6088587071375417E-3</v>
      </c>
      <c r="K152">
        <f>10^(_10sept_0_106[[#This Row],[V_mag_adj]]/20)*SIN(RADIANS(_10sept_0_106[[#This Row],[V_phase]]))</f>
        <v>3.0076523621214014E-3</v>
      </c>
    </row>
    <row r="153" spans="1:11" x14ac:dyDescent="0.25">
      <c r="A153">
        <v>-30</v>
      </c>
      <c r="B153">
        <v>-2.7</v>
      </c>
      <c r="C153">
        <v>33.94</v>
      </c>
      <c r="D153">
        <v>-2.74</v>
      </c>
      <c r="E153">
        <v>33.31</v>
      </c>
      <c r="F153">
        <f>_10sept_0_106[[#This Row],[H_mag]]-40</f>
        <v>-42.7</v>
      </c>
      <c r="G153">
        <f>_10sept_0_106[[#This Row],[V_mag]]-40</f>
        <v>-42.74</v>
      </c>
      <c r="H153">
        <f>10^(_10sept_0_106[[#This Row],[H_mag_adj]]/20)*COS(RADIANS(_10sept_0_106[[#This Row],[H_phase]]))</f>
        <v>6.0796787023935017E-3</v>
      </c>
      <c r="I153">
        <f>10^(_10sept_0_106[[#This Row],[H_mag_adj]]/20)*SIN(RADIANS(_10sept_0_106[[#This Row],[H_phase]]))</f>
        <v>4.0915384041565655E-3</v>
      </c>
      <c r="J153">
        <f>10^(_10sept_0_106[[#This Row],[V_mag_adj]]/20)*COS(RADIANS(_10sept_0_106[[#This Row],[V_phase]]))</f>
        <v>6.0961604910554947E-3</v>
      </c>
      <c r="K153">
        <f>10^(_10sept_0_106[[#This Row],[V_mag_adj]]/20)*SIN(RADIANS(_10sept_0_106[[#This Row],[V_phase]]))</f>
        <v>4.00595222063037E-3</v>
      </c>
    </row>
    <row r="154" spans="1:11" x14ac:dyDescent="0.25">
      <c r="A154">
        <v>-29</v>
      </c>
      <c r="B154">
        <v>-2.67</v>
      </c>
      <c r="C154">
        <v>42.1</v>
      </c>
      <c r="D154">
        <v>-2.69</v>
      </c>
      <c r="E154">
        <v>41.8</v>
      </c>
      <c r="F154">
        <f>_10sept_0_106[[#This Row],[H_mag]]-40</f>
        <v>-42.67</v>
      </c>
      <c r="G154">
        <f>_10sept_0_106[[#This Row],[V_mag]]-40</f>
        <v>-42.69</v>
      </c>
      <c r="H154">
        <f>10^(_10sept_0_106[[#This Row],[H_mag_adj]]/20)*COS(RADIANS(_10sept_0_106[[#This Row],[H_phase]]))</f>
        <v>5.4561935106268522E-3</v>
      </c>
      <c r="I154">
        <f>10^(_10sept_0_106[[#This Row],[H_mag_adj]]/20)*SIN(RADIANS(_10sept_0_106[[#This Row],[H_phase]]))</f>
        <v>4.930049154841301E-3</v>
      </c>
      <c r="J154">
        <f>10^(_10sept_0_106[[#This Row],[V_mag_adj]]/20)*COS(RADIANS(_10sept_0_106[[#This Row],[V_phase]]))</f>
        <v>5.4693241831706655E-3</v>
      </c>
      <c r="K154">
        <f>10^(_10sept_0_106[[#This Row],[V_mag_adj]]/20)*SIN(RADIANS(_10sept_0_106[[#This Row],[V_phase]]))</f>
        <v>4.8901402056600882E-3</v>
      </c>
    </row>
    <row r="155" spans="1:11" x14ac:dyDescent="0.25">
      <c r="A155">
        <v>-28</v>
      </c>
      <c r="B155">
        <v>-2.61</v>
      </c>
      <c r="C155">
        <v>50.16</v>
      </c>
      <c r="D155">
        <v>-2.65</v>
      </c>
      <c r="E155">
        <v>49.87</v>
      </c>
      <c r="F155">
        <f>_10sept_0_106[[#This Row],[H_mag]]-40</f>
        <v>-42.61</v>
      </c>
      <c r="G155">
        <f>_10sept_0_106[[#This Row],[V_mag]]-40</f>
        <v>-42.65</v>
      </c>
      <c r="H155">
        <f>10^(_10sept_0_106[[#This Row],[H_mag_adj]]/20)*COS(RADIANS(_10sept_0_106[[#This Row],[H_phase]]))</f>
        <v>4.7437091735544551E-3</v>
      </c>
      <c r="I155">
        <f>10^(_10sept_0_106[[#This Row],[H_mag_adj]]/20)*SIN(RADIANS(_10sept_0_106[[#This Row],[H_phase]]))</f>
        <v>5.6855008371137043E-3</v>
      </c>
      <c r="J155">
        <f>10^(_10sept_0_106[[#This Row],[V_mag_adj]]/20)*COS(RADIANS(_10sept_0_106[[#This Row],[V_phase]]))</f>
        <v>4.7504978915653244E-3</v>
      </c>
      <c r="K155">
        <f>10^(_10sept_0_106[[#This Row],[V_mag_adj]]/20)*SIN(RADIANS(_10sept_0_106[[#This Row],[V_phase]]))</f>
        <v>5.6354061904601632E-3</v>
      </c>
    </row>
    <row r="156" spans="1:11" x14ac:dyDescent="0.25">
      <c r="A156">
        <v>-27</v>
      </c>
      <c r="B156">
        <v>-2.5299999999999998</v>
      </c>
      <c r="C156">
        <v>57.93</v>
      </c>
      <c r="D156">
        <v>-2.59</v>
      </c>
      <c r="E156">
        <v>57.72</v>
      </c>
      <c r="F156">
        <f>_10sept_0_106[[#This Row],[H_mag]]-40</f>
        <v>-42.53</v>
      </c>
      <c r="G156">
        <f>_10sept_0_106[[#This Row],[V_mag]]-40</f>
        <v>-42.59</v>
      </c>
      <c r="H156">
        <f>10^(_10sept_0_106[[#This Row],[H_mag_adj]]/20)*COS(RADIANS(_10sept_0_106[[#This Row],[H_phase]]))</f>
        <v>3.96787222009886E-3</v>
      </c>
      <c r="I156">
        <f>10^(_10sept_0_106[[#This Row],[H_mag_adj]]/20)*SIN(RADIANS(_10sept_0_106[[#This Row],[H_phase]]))</f>
        <v>6.3326937016289359E-3</v>
      </c>
      <c r="J156">
        <f>10^(_10sept_0_106[[#This Row],[V_mag_adj]]/20)*COS(RADIANS(_10sept_0_106[[#This Row],[V_phase]]))</f>
        <v>3.9635818147735211E-3</v>
      </c>
      <c r="K156">
        <f>10^(_10sept_0_106[[#This Row],[V_mag_adj]]/20)*SIN(RADIANS(_10sept_0_106[[#This Row],[V_phase]]))</f>
        <v>6.2746146366240638E-3</v>
      </c>
    </row>
    <row r="157" spans="1:11" x14ac:dyDescent="0.25">
      <c r="A157">
        <v>-26</v>
      </c>
      <c r="B157">
        <v>-2.4500000000000002</v>
      </c>
      <c r="C157">
        <v>66.040000000000006</v>
      </c>
      <c r="D157">
        <v>-2.4900000000000002</v>
      </c>
      <c r="E157">
        <v>66.260000000000005</v>
      </c>
      <c r="F157">
        <f>_10sept_0_106[[#This Row],[H_mag]]-40</f>
        <v>-42.45</v>
      </c>
      <c r="G157">
        <f>_10sept_0_106[[#This Row],[V_mag]]-40</f>
        <v>-42.49</v>
      </c>
      <c r="H157">
        <f>10^(_10sept_0_106[[#This Row],[H_mag_adj]]/20)*COS(RADIANS(_10sept_0_106[[#This Row],[H_phase]]))</f>
        <v>3.0628919257774073E-3</v>
      </c>
      <c r="I157">
        <f>10^(_10sept_0_106[[#This Row],[H_mag_adj]]/20)*SIN(RADIANS(_10sept_0_106[[#This Row],[H_phase]]))</f>
        <v>6.8923135546340095E-3</v>
      </c>
      <c r="J157">
        <f>10^(_10sept_0_106[[#This Row],[V_mag_adj]]/20)*COS(RADIANS(_10sept_0_106[[#This Row],[V_phase]]))</f>
        <v>3.022453814838193E-3</v>
      </c>
      <c r="K157">
        <f>10^(_10sept_0_106[[#This Row],[V_mag_adj]]/20)*SIN(RADIANS(_10sept_0_106[[#This Row],[V_phase]]))</f>
        <v>6.8723022721476268E-3</v>
      </c>
    </row>
    <row r="158" spans="1:11" x14ac:dyDescent="0.25">
      <c r="A158">
        <v>-25</v>
      </c>
      <c r="B158">
        <v>-2.37</v>
      </c>
      <c r="C158">
        <v>73.38</v>
      </c>
      <c r="D158">
        <v>-2.4300000000000002</v>
      </c>
      <c r="E158">
        <v>73.239999999999995</v>
      </c>
      <c r="F158">
        <f>_10sept_0_106[[#This Row],[H_mag]]-40</f>
        <v>-42.37</v>
      </c>
      <c r="G158">
        <f>_10sept_0_106[[#This Row],[V_mag]]-40</f>
        <v>-42.43</v>
      </c>
      <c r="H158">
        <f>10^(_10sept_0_106[[#This Row],[H_mag_adj]]/20)*COS(RADIANS(_10sept_0_106[[#This Row],[H_phase]]))</f>
        <v>2.177212186806333E-3</v>
      </c>
      <c r="I158">
        <f>10^(_10sept_0_106[[#This Row],[H_mag_adj]]/20)*SIN(RADIANS(_10sept_0_106[[#This Row],[H_phase]]))</f>
        <v>7.2940123893718463E-3</v>
      </c>
      <c r="J158">
        <f>10^(_10sept_0_106[[#This Row],[V_mag_adj]]/20)*COS(RADIANS(_10sept_0_106[[#This Row],[V_phase]]))</f>
        <v>2.179917835453433E-3</v>
      </c>
      <c r="K158">
        <f>10^(_10sept_0_106[[#This Row],[V_mag_adj]]/20)*SIN(RADIANS(_10sept_0_106[[#This Row],[V_phase]]))</f>
        <v>7.2384958311695249E-3</v>
      </c>
    </row>
    <row r="159" spans="1:11" x14ac:dyDescent="0.25">
      <c r="A159">
        <v>-24</v>
      </c>
      <c r="B159">
        <v>-2.31</v>
      </c>
      <c r="C159">
        <v>80.569999999999993</v>
      </c>
      <c r="D159">
        <v>-2.35</v>
      </c>
      <c r="E159">
        <v>80.52</v>
      </c>
      <c r="F159">
        <f>_10sept_0_106[[#This Row],[H_mag]]-40</f>
        <v>-42.31</v>
      </c>
      <c r="G159">
        <f>_10sept_0_106[[#This Row],[V_mag]]-40</f>
        <v>-42.35</v>
      </c>
      <c r="H159">
        <f>10^(_10sept_0_106[[#This Row],[H_mag_adj]]/20)*COS(RADIANS(_10sept_0_106[[#This Row],[H_phase]]))</f>
        <v>1.2558176619934232E-3</v>
      </c>
      <c r="I159">
        <f>10^(_10sept_0_106[[#This Row],[H_mag_adj]]/20)*SIN(RADIANS(_10sept_0_106[[#This Row],[H_phase]]))</f>
        <v>7.5612073938494083E-3</v>
      </c>
      <c r="J159">
        <f>10^(_10sept_0_106[[#This Row],[V_mag_adj]]/20)*COS(RADIANS(_10sept_0_106[[#This Row],[V_phase]]))</f>
        <v>1.2566153084739439E-3</v>
      </c>
      <c r="K159">
        <f>10^(_10sept_0_106[[#This Row],[V_mag_adj]]/20)*SIN(RADIANS(_10sept_0_106[[#This Row],[V_phase]]))</f>
        <v>7.5253730634165881E-3</v>
      </c>
    </row>
    <row r="160" spans="1:11" x14ac:dyDescent="0.25">
      <c r="A160">
        <v>-23</v>
      </c>
      <c r="B160">
        <v>-2.2400000000000002</v>
      </c>
      <c r="C160">
        <v>87.52</v>
      </c>
      <c r="D160">
        <v>-2.2799999999999998</v>
      </c>
      <c r="E160">
        <v>86.98</v>
      </c>
      <c r="F160">
        <f>_10sept_0_106[[#This Row],[H_mag]]-40</f>
        <v>-42.24</v>
      </c>
      <c r="G160">
        <f>_10sept_0_106[[#This Row],[V_mag]]-40</f>
        <v>-42.28</v>
      </c>
      <c r="H160">
        <f>10^(_10sept_0_106[[#This Row],[H_mag_adj]]/20)*COS(RADIANS(_10sept_0_106[[#This Row],[H_phase]]))</f>
        <v>3.3434392007810547E-4</v>
      </c>
      <c r="I160">
        <f>10^(_10sept_0_106[[#This Row],[H_mag_adj]]/20)*SIN(RADIANS(_10sept_0_106[[#This Row],[H_phase]]))</f>
        <v>7.7195688222523413E-3</v>
      </c>
      <c r="J160">
        <f>10^(_10sept_0_106[[#This Row],[V_mag_adj]]/20)*COS(RADIANS(_10sept_0_106[[#This Row],[V_phase]]))</f>
        <v>4.0521283842721514E-4</v>
      </c>
      <c r="K160">
        <f>10^(_10sept_0_106[[#This Row],[V_mag_adj]]/20)*SIN(RADIANS(_10sept_0_106[[#This Row],[V_phase]]))</f>
        <v>7.6806227594590987E-3</v>
      </c>
    </row>
    <row r="161" spans="1:11" x14ac:dyDescent="0.25">
      <c r="A161">
        <v>-22</v>
      </c>
      <c r="B161">
        <v>-2.17</v>
      </c>
      <c r="C161">
        <v>94.51</v>
      </c>
      <c r="D161">
        <v>-2.2000000000000002</v>
      </c>
      <c r="E161">
        <v>94.24</v>
      </c>
      <c r="F161">
        <f>_10sept_0_106[[#This Row],[H_mag]]-40</f>
        <v>-42.17</v>
      </c>
      <c r="G161">
        <f>_10sept_0_106[[#This Row],[V_mag]]-40</f>
        <v>-42.2</v>
      </c>
      <c r="H161">
        <f>10^(_10sept_0_106[[#This Row],[H_mag_adj]]/20)*COS(RADIANS(_10sept_0_106[[#This Row],[H_phase]]))</f>
        <v>-6.1249893667071891E-4</v>
      </c>
      <c r="I161">
        <f>10^(_10sept_0_106[[#This Row],[H_mag_adj]]/20)*SIN(RADIANS(_10sept_0_106[[#This Row],[H_phase]]))</f>
        <v>7.7652094634612177E-3</v>
      </c>
      <c r="J161">
        <f>10^(_10sept_0_106[[#This Row],[V_mag_adj]]/20)*COS(RADIANS(_10sept_0_106[[#This Row],[V_phase]]))</f>
        <v>-5.7391392823240913E-4</v>
      </c>
      <c r="K161">
        <f>10^(_10sept_0_106[[#This Row],[V_mag_adj]]/20)*SIN(RADIANS(_10sept_0_106[[#This Row],[V_phase]]))</f>
        <v>7.7412260921908543E-3</v>
      </c>
    </row>
    <row r="162" spans="1:11" x14ac:dyDescent="0.25">
      <c r="A162">
        <v>-21</v>
      </c>
      <c r="B162">
        <v>-2.09</v>
      </c>
      <c r="C162">
        <v>101.84</v>
      </c>
      <c r="D162">
        <v>-2.12</v>
      </c>
      <c r="E162">
        <v>101.29</v>
      </c>
      <c r="F162">
        <f>_10sept_0_106[[#This Row],[H_mag]]-40</f>
        <v>-42.09</v>
      </c>
      <c r="G162">
        <f>_10sept_0_106[[#This Row],[V_mag]]-40</f>
        <v>-42.12</v>
      </c>
      <c r="H162">
        <f>10^(_10sept_0_106[[#This Row],[H_mag_adj]]/20)*COS(RADIANS(_10sept_0_106[[#This Row],[H_phase]]))</f>
        <v>-1.612997572540457E-3</v>
      </c>
      <c r="I162">
        <f>10^(_10sept_0_106[[#This Row],[H_mag_adj]]/20)*SIN(RADIANS(_10sept_0_106[[#This Row],[H_phase]]))</f>
        <v>7.6941457514671562E-3</v>
      </c>
      <c r="J162">
        <f>10^(_10sept_0_106[[#This Row],[V_mag_adj]]/20)*COS(RADIANS(_10sept_0_106[[#This Row],[V_phase]]))</f>
        <v>-1.5337593182114067E-3</v>
      </c>
      <c r="K162">
        <f>10^(_10sept_0_106[[#This Row],[V_mag_adj]]/20)*SIN(RADIANS(_10sept_0_106[[#This Row],[V_phase]]))</f>
        <v>7.6826937248779537E-3</v>
      </c>
    </row>
    <row r="163" spans="1:11" x14ac:dyDescent="0.25">
      <c r="A163">
        <v>-20</v>
      </c>
      <c r="B163">
        <v>-2.0099999999999998</v>
      </c>
      <c r="C163">
        <v>108.18</v>
      </c>
      <c r="D163">
        <v>-2.04</v>
      </c>
      <c r="E163">
        <v>107.96</v>
      </c>
      <c r="F163">
        <f>_10sept_0_106[[#This Row],[H_mag]]-40</f>
        <v>-42.01</v>
      </c>
      <c r="G163">
        <f>_10sept_0_106[[#This Row],[V_mag]]-40</f>
        <v>-42.04</v>
      </c>
      <c r="H163">
        <f>10^(_10sept_0_106[[#This Row],[H_mag_adj]]/20)*COS(RADIANS(_10sept_0_106[[#This Row],[H_phase]]))</f>
        <v>-2.4754786375405166E-3</v>
      </c>
      <c r="I163">
        <f>10^(_10sept_0_106[[#This Row],[H_mag_adj]]/20)*SIN(RADIANS(_10sept_0_106[[#This Row],[H_phase]]))</f>
        <v>7.5380782564789224E-3</v>
      </c>
      <c r="J163">
        <f>10^(_10sept_0_106[[#This Row],[V_mag_adj]]/20)*COS(RADIANS(_10sept_0_106[[#This Row],[V_phase]]))</f>
        <v>-2.4380809252188829E-3</v>
      </c>
      <c r="K163">
        <f>10^(_10sept_0_106[[#This Row],[V_mag_adj]]/20)*SIN(RADIANS(_10sept_0_106[[#This Row],[V_phase]]))</f>
        <v>7.5215045489351673E-3</v>
      </c>
    </row>
    <row r="164" spans="1:11" x14ac:dyDescent="0.25">
      <c r="A164">
        <v>-19</v>
      </c>
      <c r="B164">
        <v>-1.93</v>
      </c>
      <c r="C164">
        <v>113.9</v>
      </c>
      <c r="D164">
        <v>-1.96</v>
      </c>
      <c r="E164">
        <v>113.57</v>
      </c>
      <c r="F164">
        <f>_10sept_0_106[[#This Row],[H_mag]]-40</f>
        <v>-41.93</v>
      </c>
      <c r="G164">
        <f>_10sept_0_106[[#This Row],[V_mag]]-40</f>
        <v>-41.96</v>
      </c>
      <c r="H164">
        <f>10^(_10sept_0_106[[#This Row],[H_mag_adj]]/20)*COS(RADIANS(_10sept_0_106[[#This Row],[H_phase]]))</f>
        <v>-3.2441940595611105E-3</v>
      </c>
      <c r="I164">
        <f>10^(_10sept_0_106[[#This Row],[H_mag_adj]]/20)*SIN(RADIANS(_10sept_0_106[[#This Row],[H_phase]]))</f>
        <v>7.3209400053835041E-3</v>
      </c>
      <c r="J164">
        <f>10^(_10sept_0_106[[#This Row],[V_mag_adj]]/20)*COS(RADIANS(_10sept_0_106[[#This Row],[V_phase]]))</f>
        <v>-3.1909347429696466E-3</v>
      </c>
      <c r="K164">
        <f>10^(_10sept_0_106[[#This Row],[V_mag_adj]]/20)*SIN(RADIANS(_10sept_0_106[[#This Row],[V_phase]]))</f>
        <v>7.3141976700729673E-3</v>
      </c>
    </row>
    <row r="165" spans="1:11" x14ac:dyDescent="0.25">
      <c r="A165">
        <v>-18</v>
      </c>
      <c r="B165">
        <v>-1.85</v>
      </c>
      <c r="C165">
        <v>120.31</v>
      </c>
      <c r="D165">
        <v>-1.89</v>
      </c>
      <c r="E165">
        <v>119.87</v>
      </c>
      <c r="F165">
        <f>_10sept_0_106[[#This Row],[H_mag]]-40</f>
        <v>-41.85</v>
      </c>
      <c r="G165">
        <f>_10sept_0_106[[#This Row],[V_mag]]-40</f>
        <v>-41.89</v>
      </c>
      <c r="H165">
        <f>10^(_10sept_0_106[[#This Row],[H_mag_adj]]/20)*COS(RADIANS(_10sept_0_106[[#This Row],[H_phase]]))</f>
        <v>-4.0786330826667883E-3</v>
      </c>
      <c r="I165">
        <f>10^(_10sept_0_106[[#This Row],[H_mag_adj]]/20)*SIN(RADIANS(_10sept_0_106[[#This Row],[H_phase]]))</f>
        <v>6.9769482900278882E-3</v>
      </c>
      <c r="J165">
        <f>10^(_10sept_0_106[[#This Row],[V_mag_adj]]/20)*COS(RADIANS(_10sept_0_106[[#This Row],[V_phase]]))</f>
        <v>-4.0064413338719322E-3</v>
      </c>
      <c r="K165">
        <f>10^(_10sept_0_106[[#This Row],[V_mag_adj]]/20)*SIN(RADIANS(_10sept_0_106[[#This Row],[V_phase]]))</f>
        <v>6.9758647788715541E-3</v>
      </c>
    </row>
    <row r="166" spans="1:11" x14ac:dyDescent="0.25">
      <c r="A166">
        <v>-17</v>
      </c>
      <c r="B166">
        <v>-1.76</v>
      </c>
      <c r="C166">
        <v>126.3</v>
      </c>
      <c r="D166">
        <v>-1.8</v>
      </c>
      <c r="E166">
        <v>125.85</v>
      </c>
      <c r="F166">
        <f>_10sept_0_106[[#This Row],[H_mag]]-40</f>
        <v>-41.76</v>
      </c>
      <c r="G166">
        <f>_10sept_0_106[[#This Row],[V_mag]]-40</f>
        <v>-41.8</v>
      </c>
      <c r="H166">
        <f>10^(_10sept_0_106[[#This Row],[H_mag_adj]]/20)*COS(RADIANS(_10sept_0_106[[#This Row],[H_phase]]))</f>
        <v>-4.8342752541940467E-3</v>
      </c>
      <c r="I166">
        <f>10^(_10sept_0_106[[#This Row],[H_mag_adj]]/20)*SIN(RADIANS(_10sept_0_106[[#This Row],[H_phase]]))</f>
        <v>6.5810682786344938E-3</v>
      </c>
      <c r="J166">
        <f>10^(_10sept_0_106[[#This Row],[V_mag_adj]]/20)*COS(RADIANS(_10sept_0_106[[#This Row],[V_phase]]))</f>
        <v>-4.7604657840704919E-3</v>
      </c>
      <c r="K166">
        <f>10^(_10sept_0_106[[#This Row],[V_mag_adj]]/20)*SIN(RADIANS(_10sept_0_106[[#This Row],[V_phase]]))</f>
        <v>6.5884224454305952E-3</v>
      </c>
    </row>
    <row r="167" spans="1:11" x14ac:dyDescent="0.25">
      <c r="A167">
        <v>-16</v>
      </c>
      <c r="B167">
        <v>-1.67</v>
      </c>
      <c r="C167">
        <v>131.96</v>
      </c>
      <c r="D167">
        <v>-1.7</v>
      </c>
      <c r="E167">
        <v>131.57</v>
      </c>
      <c r="F167">
        <f>_10sept_0_106[[#This Row],[H_mag]]-40</f>
        <v>-41.67</v>
      </c>
      <c r="G167">
        <f>_10sept_0_106[[#This Row],[V_mag]]-40</f>
        <v>-41.7</v>
      </c>
      <c r="H167">
        <f>10^(_10sept_0_106[[#This Row],[H_mag_adj]]/20)*COS(RADIANS(_10sept_0_106[[#This Row],[H_phase]]))</f>
        <v>-5.5166308886963481E-3</v>
      </c>
      <c r="I167">
        <f>10^(_10sept_0_106[[#This Row],[H_mag_adj]]/20)*SIN(RADIANS(_10sept_0_106[[#This Row],[H_phase]]))</f>
        <v>6.1354477837608093E-3</v>
      </c>
      <c r="J167">
        <f>10^(_10sept_0_106[[#This Row],[V_mag_adj]]/20)*COS(RADIANS(_10sept_0_106[[#This Row],[V_phase]]))</f>
        <v>-5.4558642768732252E-3</v>
      </c>
      <c r="K167">
        <f>10^(_10sept_0_106[[#This Row],[V_mag_adj]]/20)*SIN(RADIANS(_10sept_0_106[[#This Row],[V_phase]]))</f>
        <v>6.1515723625376233E-3</v>
      </c>
    </row>
    <row r="168" spans="1:11" x14ac:dyDescent="0.25">
      <c r="A168">
        <v>-15</v>
      </c>
      <c r="B168">
        <v>-1.56</v>
      </c>
      <c r="C168">
        <v>137.41999999999999</v>
      </c>
      <c r="D168">
        <v>-1.59</v>
      </c>
      <c r="E168">
        <v>136.65</v>
      </c>
      <c r="F168">
        <f>_10sept_0_106[[#This Row],[H_mag]]-40</f>
        <v>-41.56</v>
      </c>
      <c r="G168">
        <f>_10sept_0_106[[#This Row],[V_mag]]-40</f>
        <v>-41.59</v>
      </c>
      <c r="H168">
        <f>10^(_10sept_0_106[[#This Row],[H_mag_adj]]/20)*COS(RADIANS(_10sept_0_106[[#This Row],[H_phase]]))</f>
        <v>-6.1528234173784087E-3</v>
      </c>
      <c r="I168">
        <f>10^(_10sept_0_106[[#This Row],[H_mag_adj]]/20)*SIN(RADIANS(_10sept_0_106[[#This Row],[H_phase]]))</f>
        <v>5.6538486363075643E-3</v>
      </c>
      <c r="J168">
        <f>10^(_10sept_0_106[[#This Row],[V_mag_adj]]/20)*COS(RADIANS(_10sept_0_106[[#This Row],[V_phase]]))</f>
        <v>-6.055337264796094E-3</v>
      </c>
      <c r="K168">
        <f>10^(_10sept_0_106[[#This Row],[V_mag_adj]]/20)*SIN(RADIANS(_10sept_0_106[[#This Row],[V_phase]]))</f>
        <v>5.7162462518009598E-3</v>
      </c>
    </row>
    <row r="169" spans="1:11" x14ac:dyDescent="0.25">
      <c r="A169">
        <v>-14</v>
      </c>
      <c r="B169">
        <v>-1.43</v>
      </c>
      <c r="C169">
        <v>142.41999999999999</v>
      </c>
      <c r="D169">
        <v>-1.47</v>
      </c>
      <c r="E169">
        <v>141.88</v>
      </c>
      <c r="F169">
        <f>_10sept_0_106[[#This Row],[H_mag]]-40</f>
        <v>-41.43</v>
      </c>
      <c r="G169">
        <f>_10sept_0_106[[#This Row],[V_mag]]-40</f>
        <v>-41.47</v>
      </c>
      <c r="H169">
        <f>10^(_10sept_0_106[[#This Row],[H_mag_adj]]/20)*COS(RADIANS(_10sept_0_106[[#This Row],[H_phase]]))</f>
        <v>-6.7220336549955895E-3</v>
      </c>
      <c r="I169">
        <f>10^(_10sept_0_106[[#This Row],[H_mag_adj]]/20)*SIN(RADIANS(_10sept_0_106[[#This Row],[H_phase]]))</f>
        <v>5.172925800886438E-3</v>
      </c>
      <c r="J169">
        <f>10^(_10sept_0_106[[#This Row],[V_mag_adj]]/20)*COS(RADIANS(_10sept_0_106[[#This Row],[V_phase]]))</f>
        <v>-6.6423225867106904E-3</v>
      </c>
      <c r="K169">
        <f>10^(_10sept_0_106[[#This Row],[V_mag_adj]]/20)*SIN(RADIANS(_10sept_0_106[[#This Row],[V_phase]]))</f>
        <v>5.2119913340991728E-3</v>
      </c>
    </row>
    <row r="170" spans="1:11" x14ac:dyDescent="0.25">
      <c r="A170">
        <v>-13</v>
      </c>
      <c r="B170">
        <v>-1.31</v>
      </c>
      <c r="C170">
        <v>147.33000000000001</v>
      </c>
      <c r="D170">
        <v>-1.35</v>
      </c>
      <c r="E170">
        <v>146.49</v>
      </c>
      <c r="F170">
        <f>_10sept_0_106[[#This Row],[H_mag]]-40</f>
        <v>-41.31</v>
      </c>
      <c r="G170">
        <f>_10sept_0_106[[#This Row],[V_mag]]-40</f>
        <v>-41.35</v>
      </c>
      <c r="H170">
        <f>10^(_10sept_0_106[[#This Row],[H_mag_adj]]/20)*COS(RADIANS(_10sept_0_106[[#This Row],[H_phase]]))</f>
        <v>-7.2394502243241536E-3</v>
      </c>
      <c r="I170">
        <f>10^(_10sept_0_106[[#This Row],[H_mag_adj]]/20)*SIN(RADIANS(_10sept_0_106[[#This Row],[H_phase]]))</f>
        <v>4.6422933939332806E-3</v>
      </c>
      <c r="J170">
        <f>10^(_10sept_0_106[[#This Row],[V_mag_adj]]/20)*COS(RADIANS(_10sept_0_106[[#This Row],[V_phase]]))</f>
        <v>-7.1376691001899207E-3</v>
      </c>
      <c r="K170">
        <f>10^(_10sept_0_106[[#This Row],[V_mag_adj]]/20)*SIN(RADIANS(_10sept_0_106[[#This Row],[V_phase]]))</f>
        <v>4.726111840623797E-3</v>
      </c>
    </row>
    <row r="171" spans="1:11" x14ac:dyDescent="0.25">
      <c r="A171">
        <v>-12</v>
      </c>
      <c r="B171">
        <v>-1.19</v>
      </c>
      <c r="C171">
        <v>151.31</v>
      </c>
      <c r="D171">
        <v>-1.23</v>
      </c>
      <c r="E171">
        <v>150.72</v>
      </c>
      <c r="F171">
        <f>_10sept_0_106[[#This Row],[H_mag]]-40</f>
        <v>-41.19</v>
      </c>
      <c r="G171">
        <f>_10sept_0_106[[#This Row],[V_mag]]-40</f>
        <v>-41.23</v>
      </c>
      <c r="H171">
        <f>10^(_10sept_0_106[[#This Row],[H_mag_adj]]/20)*COS(RADIANS(_10sept_0_106[[#This Row],[H_phase]]))</f>
        <v>-7.6491549443430994E-3</v>
      </c>
      <c r="I171">
        <f>10^(_10sept_0_106[[#This Row],[H_mag_adj]]/20)*SIN(RADIANS(_10sept_0_106[[#This Row],[H_phase]]))</f>
        <v>4.1860549842840855E-3</v>
      </c>
      <c r="J171">
        <f>10^(_10sept_0_106[[#This Row],[V_mag_adj]]/20)*COS(RADIANS(_10sept_0_106[[#This Row],[V_phase]]))</f>
        <v>-7.5706997386442224E-3</v>
      </c>
      <c r="K171">
        <f>10^(_10sept_0_106[[#This Row],[V_mag_adj]]/20)*SIN(RADIANS(_10sept_0_106[[#This Row],[V_phase]]))</f>
        <v>4.2450043392986093E-3</v>
      </c>
    </row>
    <row r="172" spans="1:11" x14ac:dyDescent="0.25">
      <c r="A172">
        <v>-11</v>
      </c>
      <c r="B172">
        <v>-1.07</v>
      </c>
      <c r="C172">
        <v>155.21</v>
      </c>
      <c r="D172">
        <v>-1.1100000000000001</v>
      </c>
      <c r="E172">
        <v>154.68</v>
      </c>
      <c r="F172">
        <f>_10sept_0_106[[#This Row],[H_mag]]-40</f>
        <v>-41.07</v>
      </c>
      <c r="G172">
        <f>_10sept_0_106[[#This Row],[V_mag]]-40</f>
        <v>-41.11</v>
      </c>
      <c r="H172">
        <f>10^(_10sept_0_106[[#This Row],[H_mag_adj]]/20)*COS(RADIANS(_10sept_0_106[[#This Row],[H_phase]]))</f>
        <v>-8.0262820997227449E-3</v>
      </c>
      <c r="I172">
        <f>10^(_10sept_0_106[[#This Row],[H_mag_adj]]/20)*SIN(RADIANS(_10sept_0_106[[#This Row],[H_phase]]))</f>
        <v>3.7069631930332263E-3</v>
      </c>
      <c r="J172">
        <f>10^(_10sept_0_106[[#This Row],[V_mag_adj]]/20)*COS(RADIANS(_10sept_0_106[[#This Row],[V_phase]]))</f>
        <v>-7.9549305894623026E-3</v>
      </c>
      <c r="K172">
        <f>10^(_10sept_0_106[[#This Row],[V_mag_adj]]/20)*SIN(RADIANS(_10sept_0_106[[#This Row],[V_phase]]))</f>
        <v>3.7636762742149841E-3</v>
      </c>
    </row>
    <row r="173" spans="1:11" x14ac:dyDescent="0.25">
      <c r="A173">
        <v>-10</v>
      </c>
      <c r="B173">
        <v>-0.97</v>
      </c>
      <c r="C173">
        <v>159.13999999999999</v>
      </c>
      <c r="D173">
        <v>-1.01</v>
      </c>
      <c r="E173">
        <v>158.91</v>
      </c>
      <c r="F173">
        <f>_10sept_0_106[[#This Row],[H_mag]]-40</f>
        <v>-40.97</v>
      </c>
      <c r="G173">
        <f>_10sept_0_106[[#This Row],[V_mag]]-40</f>
        <v>-41.01</v>
      </c>
      <c r="H173">
        <f>10^(_10sept_0_106[[#This Row],[H_mag_adj]]/20)*COS(RADIANS(_10sept_0_106[[#This Row],[H_phase]]))</f>
        <v>-8.3571385175910673E-3</v>
      </c>
      <c r="I173">
        <f>10^(_10sept_0_106[[#This Row],[H_mag_adj]]/20)*SIN(RADIANS(_10sept_0_106[[#This Row],[H_phase]]))</f>
        <v>3.1845975096546613E-3</v>
      </c>
      <c r="J173">
        <f>10^(_10sept_0_106[[#This Row],[V_mag_adj]]/20)*COS(RADIANS(_10sept_0_106[[#This Row],[V_phase]]))</f>
        <v>-8.3059489055106722E-3</v>
      </c>
      <c r="K173">
        <f>10^(_10sept_0_106[[#This Row],[V_mag_adj]]/20)*SIN(RADIANS(_10sept_0_106[[#This Row],[V_phase]]))</f>
        <v>3.2033335491473899E-3</v>
      </c>
    </row>
    <row r="174" spans="1:11" x14ac:dyDescent="0.25">
      <c r="A174">
        <v>-9</v>
      </c>
      <c r="B174">
        <v>-0.89</v>
      </c>
      <c r="C174">
        <v>162.80000000000001</v>
      </c>
      <c r="D174">
        <v>-0.92</v>
      </c>
      <c r="E174">
        <v>162.25</v>
      </c>
      <c r="F174">
        <f>_10sept_0_106[[#This Row],[H_mag]]-40</f>
        <v>-40.89</v>
      </c>
      <c r="G174">
        <f>_10sept_0_106[[#This Row],[V_mag]]-40</f>
        <v>-40.92</v>
      </c>
      <c r="H174">
        <f>10^(_10sept_0_106[[#This Row],[H_mag_adj]]/20)*COS(RADIANS(_10sept_0_106[[#This Row],[H_phase]]))</f>
        <v>-8.6224352298860055E-3</v>
      </c>
      <c r="I174">
        <f>10^(_10sept_0_106[[#This Row],[H_mag_adj]]/20)*SIN(RADIANS(_10sept_0_106[[#This Row],[H_phase]]))</f>
        <v>2.6690895654706906E-3</v>
      </c>
      <c r="J174">
        <f>10^(_10sept_0_106[[#This Row],[V_mag_adj]]/20)*COS(RADIANS(_10sept_0_106[[#This Row],[V_phase]]))</f>
        <v>-8.5667771843849216E-3</v>
      </c>
      <c r="K174">
        <f>10^(_10sept_0_106[[#This Row],[V_mag_adj]]/20)*SIN(RADIANS(_10sept_0_106[[#This Row],[V_phase]]))</f>
        <v>2.7422469967054493E-3</v>
      </c>
    </row>
    <row r="175" spans="1:11" x14ac:dyDescent="0.25">
      <c r="A175">
        <v>-8</v>
      </c>
      <c r="B175">
        <v>-0.83</v>
      </c>
      <c r="C175">
        <v>166.03</v>
      </c>
      <c r="D175">
        <v>-0.87</v>
      </c>
      <c r="E175">
        <v>165.66</v>
      </c>
      <c r="F175">
        <f>_10sept_0_106[[#This Row],[H_mag]]-40</f>
        <v>-40.83</v>
      </c>
      <c r="G175">
        <f>_10sept_0_106[[#This Row],[V_mag]]-40</f>
        <v>-40.869999999999997</v>
      </c>
      <c r="H175">
        <f>10^(_10sept_0_106[[#This Row],[H_mag_adj]]/20)*COS(RADIANS(_10sept_0_106[[#This Row],[H_phase]]))</f>
        <v>-8.819840909513257E-3</v>
      </c>
      <c r="I175">
        <f>10^(_10sept_0_106[[#This Row],[H_mag_adj]]/20)*SIN(RADIANS(_10sept_0_106[[#This Row],[H_phase]]))</f>
        <v>2.1941288222422639E-3</v>
      </c>
      <c r="J175">
        <f>10^(_10sept_0_106[[#This Row],[V_mag_adj]]/20)*COS(RADIANS(_10sept_0_106[[#This Row],[V_phase]]))</f>
        <v>-8.7650304973201972E-3</v>
      </c>
      <c r="K175">
        <f>10^(_10sept_0_106[[#This Row],[V_mag_adj]]/20)*SIN(RADIANS(_10sept_0_106[[#This Row],[V_phase]]))</f>
        <v>2.2406961406058281E-3</v>
      </c>
    </row>
    <row r="176" spans="1:11" x14ac:dyDescent="0.25">
      <c r="A176">
        <v>-7</v>
      </c>
      <c r="B176">
        <v>-0.78</v>
      </c>
      <c r="C176">
        <v>169.36</v>
      </c>
      <c r="D176">
        <v>-0.82</v>
      </c>
      <c r="E176">
        <v>168.96</v>
      </c>
      <c r="F176">
        <f>_10sept_0_106[[#This Row],[H_mag]]-40</f>
        <v>-40.78</v>
      </c>
      <c r="G176">
        <f>_10sept_0_106[[#This Row],[V_mag]]-40</f>
        <v>-40.82</v>
      </c>
      <c r="H176">
        <f>10^(_10sept_0_106[[#This Row],[H_mag_adj]]/20)*COS(RADIANS(_10sept_0_106[[#This Row],[H_phase]]))</f>
        <v>-8.9839660671703174E-3</v>
      </c>
      <c r="I176">
        <f>10^(_10sept_0_106[[#This Row],[H_mag_adj]]/20)*SIN(RADIANS(_10sept_0_106[[#This Row],[H_phase]]))</f>
        <v>1.6877960561207839E-3</v>
      </c>
      <c r="J176">
        <f>10^(_10sept_0_106[[#This Row],[V_mag_adj]]/20)*COS(RADIANS(_10sept_0_106[[#This Row],[V_phase]]))</f>
        <v>-8.930741759663751E-3</v>
      </c>
      <c r="K176">
        <f>10^(_10sept_0_106[[#This Row],[V_mag_adj]]/20)*SIN(RADIANS(_10sept_0_106[[#This Row],[V_phase]]))</f>
        <v>1.7424316323550427E-3</v>
      </c>
    </row>
    <row r="177" spans="1:11" x14ac:dyDescent="0.25">
      <c r="A177">
        <v>-6</v>
      </c>
      <c r="B177">
        <v>-0.76</v>
      </c>
      <c r="C177">
        <v>172.62</v>
      </c>
      <c r="D177">
        <v>-0.8</v>
      </c>
      <c r="E177">
        <v>172.16</v>
      </c>
      <c r="F177">
        <f>_10sept_0_106[[#This Row],[H_mag]]-40</f>
        <v>-40.76</v>
      </c>
      <c r="G177">
        <f>_10sept_0_106[[#This Row],[V_mag]]-40</f>
        <v>-40.799999999999997</v>
      </c>
      <c r="H177">
        <f>10^(_10sept_0_106[[#This Row],[H_mag_adj]]/20)*COS(RADIANS(_10sept_0_106[[#This Row],[H_phase]]))</f>
        <v>-9.0863057465635794E-3</v>
      </c>
      <c r="I177">
        <f>10^(_10sept_0_106[[#This Row],[H_mag_adj]]/20)*SIN(RADIANS(_10sept_0_106[[#This Row],[H_phase]]))</f>
        <v>1.176879998940131E-3</v>
      </c>
      <c r="J177">
        <f>10^(_10sept_0_106[[#This Row],[V_mag_adj]]/20)*COS(RADIANS(_10sept_0_106[[#This Row],[V_phase]]))</f>
        <v>-9.0348613878605041E-3</v>
      </c>
      <c r="K177">
        <f>10^(_10sept_0_106[[#This Row],[V_mag_adj]]/20)*SIN(RADIANS(_10sept_0_106[[#This Row],[V_phase]]))</f>
        <v>1.2440485570966637E-3</v>
      </c>
    </row>
    <row r="178" spans="1:11" x14ac:dyDescent="0.25">
      <c r="A178">
        <v>-5</v>
      </c>
      <c r="B178">
        <v>-0.75</v>
      </c>
      <c r="C178">
        <v>175.39</v>
      </c>
      <c r="D178">
        <v>-0.78</v>
      </c>
      <c r="E178">
        <v>175.05</v>
      </c>
      <c r="F178">
        <f>_10sept_0_106[[#This Row],[H_mag]]-40</f>
        <v>-40.75</v>
      </c>
      <c r="G178">
        <f>_10sept_0_106[[#This Row],[V_mag]]-40</f>
        <v>-40.78</v>
      </c>
      <c r="H178">
        <f>10^(_10sept_0_106[[#This Row],[H_mag_adj]]/20)*COS(RADIANS(_10sept_0_106[[#This Row],[H_phase]]))</f>
        <v>-9.143084247519459E-3</v>
      </c>
      <c r="I178">
        <f>10^(_10sept_0_106[[#This Row],[H_mag_adj]]/20)*SIN(RADIANS(_10sept_0_106[[#This Row],[H_phase]]))</f>
        <v>7.3724121376987401E-4</v>
      </c>
      <c r="J178">
        <f>10^(_10sept_0_106[[#This Row],[V_mag_adj]]/20)*COS(RADIANS(_10sept_0_106[[#This Row],[V_phase]]))</f>
        <v>-9.1070394323674794E-3</v>
      </c>
      <c r="K178">
        <f>10^(_10sept_0_106[[#This Row],[V_mag_adj]]/20)*SIN(RADIANS(_10sept_0_106[[#This Row],[V_phase]]))</f>
        <v>7.8875509534227447E-4</v>
      </c>
    </row>
    <row r="179" spans="1:11" x14ac:dyDescent="0.25">
      <c r="A179">
        <v>-4</v>
      </c>
      <c r="B179">
        <v>-0.73</v>
      </c>
      <c r="C179">
        <v>178.37</v>
      </c>
      <c r="D179">
        <v>-0.78</v>
      </c>
      <c r="E179">
        <v>178.14</v>
      </c>
      <c r="F179">
        <f>_10sept_0_106[[#This Row],[H_mag]]-40</f>
        <v>-40.729999999999997</v>
      </c>
      <c r="G179">
        <f>_10sept_0_106[[#This Row],[V_mag]]-40</f>
        <v>-40.78</v>
      </c>
      <c r="H179">
        <f>10^(_10sept_0_106[[#This Row],[H_mag_adj]]/20)*COS(RADIANS(_10sept_0_106[[#This Row],[H_phase]]))</f>
        <v>-9.1901845106162425E-3</v>
      </c>
      <c r="I179">
        <f>10^(_10sept_0_106[[#This Row],[H_mag_adj]]/20)*SIN(RADIANS(_10sept_0_106[[#This Row],[H_phase]]))</f>
        <v>2.6152089181980079E-4</v>
      </c>
      <c r="J179">
        <f>10^(_10sept_0_106[[#This Row],[V_mag_adj]]/20)*COS(RADIANS(_10sept_0_106[[#This Row],[V_phase]]))</f>
        <v>-9.1363161262723886E-3</v>
      </c>
      <c r="K179">
        <f>10^(_10sept_0_106[[#This Row],[V_mag_adj]]/20)*SIN(RADIANS(_10sept_0_106[[#This Row],[V_phase]]))</f>
        <v>2.9669759678786783E-4</v>
      </c>
    </row>
    <row r="180" spans="1:11" x14ac:dyDescent="0.25">
      <c r="A180">
        <v>-3</v>
      </c>
      <c r="B180">
        <v>-0.75</v>
      </c>
      <c r="C180">
        <v>-179.06</v>
      </c>
      <c r="D180">
        <v>-0.79</v>
      </c>
      <c r="E180">
        <v>-179.46</v>
      </c>
      <c r="F180">
        <f>_10sept_0_106[[#This Row],[H_mag]]-40</f>
        <v>-40.75</v>
      </c>
      <c r="G180">
        <f>_10sept_0_106[[#This Row],[V_mag]]-40</f>
        <v>-40.79</v>
      </c>
      <c r="H180">
        <f>10^(_10sept_0_106[[#This Row],[H_mag_adj]]/20)*COS(RADIANS(_10sept_0_106[[#This Row],[H_phase]]))</f>
        <v>-9.171524911852422E-3</v>
      </c>
      <c r="I180">
        <f>10^(_10sept_0_106[[#This Row],[H_mag_adj]]/20)*SIN(RADIANS(_10sept_0_106[[#This Row],[H_phase]]))</f>
        <v>-1.5048241023379473E-4</v>
      </c>
      <c r="J180">
        <f>10^(_10sept_0_106[[#This Row],[V_mag_adj]]/20)*COS(RADIANS(_10sept_0_106[[#This Row],[V_phase]]))</f>
        <v>-9.1302088359512829E-3</v>
      </c>
      <c r="K180">
        <f>10^(_10sept_0_106[[#This Row],[V_mag_adj]]/20)*SIN(RADIANS(_10sept_0_106[[#This Row],[V_phase]]))</f>
        <v>-8.6052738948856785E-5</v>
      </c>
    </row>
    <row r="181" spans="1:11" x14ac:dyDescent="0.25">
      <c r="A181">
        <v>-2</v>
      </c>
      <c r="B181">
        <v>-0.74</v>
      </c>
      <c r="C181">
        <v>-176.44</v>
      </c>
      <c r="D181">
        <v>-0.78</v>
      </c>
      <c r="E181">
        <v>-176.77</v>
      </c>
      <c r="F181">
        <f>_10sept_0_106[[#This Row],[H_mag]]-40</f>
        <v>-40.74</v>
      </c>
      <c r="G181">
        <f>_10sept_0_106[[#This Row],[V_mag]]-40</f>
        <v>-40.78</v>
      </c>
      <c r="H181">
        <f>10^(_10sept_0_106[[#This Row],[H_mag_adj]]/20)*COS(RADIANS(_10sept_0_106[[#This Row],[H_phase]]))</f>
        <v>-9.165605095994343E-3</v>
      </c>
      <c r="I181">
        <f>10^(_10sept_0_106[[#This Row],[H_mag_adj]]/20)*SIN(RADIANS(_10sept_0_106[[#This Row],[H_phase]]))</f>
        <v>-5.7022714834524383E-4</v>
      </c>
      <c r="J181">
        <f>10^(_10sept_0_106[[#This Row],[V_mag_adj]]/20)*COS(RADIANS(_10sept_0_106[[#This Row],[V_phase]]))</f>
        <v>-9.1266108048702575E-3</v>
      </c>
      <c r="K181">
        <f>10^(_10sept_0_106[[#This Row],[V_mag_adj]]/20)*SIN(RADIANS(_10sept_0_106[[#This Row],[V_phase]]))</f>
        <v>-5.1505052135693665E-4</v>
      </c>
    </row>
    <row r="182" spans="1:11" x14ac:dyDescent="0.25">
      <c r="A182">
        <v>-1</v>
      </c>
      <c r="B182">
        <v>-0.75</v>
      </c>
      <c r="C182">
        <v>-174.15</v>
      </c>
      <c r="D182">
        <v>-0.78</v>
      </c>
      <c r="E182">
        <v>-174.59</v>
      </c>
      <c r="F182">
        <f>_10sept_0_106[[#This Row],[H_mag]]-40</f>
        <v>-40.75</v>
      </c>
      <c r="G182">
        <f>_10sept_0_106[[#This Row],[V_mag]]-40</f>
        <v>-40.78</v>
      </c>
      <c r="H182">
        <f>10^(_10sept_0_106[[#This Row],[H_mag_adj]]/20)*COS(RADIANS(_10sept_0_106[[#This Row],[H_phase]]))</f>
        <v>-9.1249889235288893E-3</v>
      </c>
      <c r="I182">
        <f>10^(_10sept_0_106[[#This Row],[H_mag_adj]]/20)*SIN(RADIANS(_10sept_0_106[[#This Row],[H_phase]]))</f>
        <v>-9.3492850528498661E-4</v>
      </c>
      <c r="J182">
        <f>10^(_10sept_0_106[[#This Row],[V_mag_adj]]/20)*COS(RADIANS(_10sept_0_106[[#This Row],[V_phase]]))</f>
        <v>-9.1004134637766784E-3</v>
      </c>
      <c r="K182">
        <f>10^(_10sept_0_106[[#This Row],[V_mag_adj]]/20)*SIN(RADIANS(_10sept_0_106[[#This Row],[V_phase]]))</f>
        <v>-8.6184488826979123E-4</v>
      </c>
    </row>
    <row r="183" spans="1:11" x14ac:dyDescent="0.25">
      <c r="A183">
        <v>0</v>
      </c>
      <c r="B183">
        <v>-0.73</v>
      </c>
      <c r="C183">
        <v>-172.24</v>
      </c>
      <c r="D183">
        <v>-0.77</v>
      </c>
      <c r="E183">
        <v>-172.54</v>
      </c>
      <c r="F183">
        <f>_10sept_0_106[[#This Row],[H_mag]]-40</f>
        <v>-40.729999999999997</v>
      </c>
      <c r="G183">
        <f>_10sept_0_106[[#This Row],[V_mag]]-40</f>
        <v>-40.770000000000003</v>
      </c>
      <c r="H183">
        <f>10^(_10sept_0_106[[#This Row],[H_mag_adj]]/20)*COS(RADIANS(_10sept_0_106[[#This Row],[H_phase]]))</f>
        <v>-9.1097101528309667E-3</v>
      </c>
      <c r="I183">
        <f>10^(_10sept_0_106[[#This Row],[H_mag_adj]]/20)*SIN(RADIANS(_10sept_0_106[[#This Row],[H_phase]]))</f>
        <v>-1.2413965713813358E-3</v>
      </c>
      <c r="J183">
        <f>10^(_10sept_0_106[[#This Row],[V_mag_adj]]/20)*COS(RADIANS(_10sept_0_106[[#This Row],[V_phase]]))</f>
        <v>-9.0742005799054389E-3</v>
      </c>
      <c r="K183">
        <f>10^(_10sept_0_106[[#This Row],[V_mag_adj]]/20)*SIN(RADIANS(_10sept_0_106[[#This Row],[V_phase]]))</f>
        <v>-1.188196973709288E-3</v>
      </c>
    </row>
    <row r="184" spans="1:11" x14ac:dyDescent="0.25">
      <c r="A184">
        <v>1</v>
      </c>
      <c r="B184">
        <v>-0.7</v>
      </c>
      <c r="C184">
        <v>-170.51</v>
      </c>
      <c r="D184">
        <v>-0.74</v>
      </c>
      <c r="E184">
        <v>-170.53</v>
      </c>
      <c r="F184">
        <f>_10sept_0_106[[#This Row],[H_mag]]-40</f>
        <v>-40.700000000000003</v>
      </c>
      <c r="G184">
        <f>_10sept_0_106[[#This Row],[V_mag]]-40</f>
        <v>-40.74</v>
      </c>
      <c r="H184">
        <f>10^(_10sept_0_106[[#This Row],[H_mag_adj]]/20)*COS(RADIANS(_10sept_0_106[[#This Row],[H_phase]]))</f>
        <v>-9.0994547694868786E-3</v>
      </c>
      <c r="I184">
        <f>10^(_10sept_0_106[[#This Row],[H_mag_adj]]/20)*SIN(RADIANS(_10sept_0_106[[#This Row],[H_phase]]))</f>
        <v>-1.5210939215906307E-3</v>
      </c>
      <c r="J184">
        <f>10^(_10sept_0_106[[#This Row],[V_mag_adj]]/20)*COS(RADIANS(_10sept_0_106[[#This Row],[V_phase]]))</f>
        <v>-9.0581745430530648E-3</v>
      </c>
      <c r="K184">
        <f>10^(_10sept_0_106[[#This Row],[V_mag_adj]]/20)*SIN(RADIANS(_10sept_0_106[[#This Row],[V_phase]]))</f>
        <v>-1.5109433225680027E-3</v>
      </c>
    </row>
    <row r="185" spans="1:11" x14ac:dyDescent="0.25">
      <c r="A185">
        <v>2</v>
      </c>
      <c r="B185">
        <v>-0.65</v>
      </c>
      <c r="C185">
        <v>-168.77</v>
      </c>
      <c r="D185">
        <v>-0.69</v>
      </c>
      <c r="E185">
        <v>-168.57</v>
      </c>
      <c r="F185">
        <f>_10sept_0_106[[#This Row],[H_mag]]-40</f>
        <v>-40.65</v>
      </c>
      <c r="G185">
        <f>_10sept_0_106[[#This Row],[V_mag]]-40</f>
        <v>-40.69</v>
      </c>
      <c r="H185">
        <f>10^(_10sept_0_106[[#This Row],[H_mag_adj]]/20)*COS(RADIANS(_10sept_0_106[[#This Row],[H_phase]]))</f>
        <v>-9.1013133382790209E-3</v>
      </c>
      <c r="I185">
        <f>10^(_10sept_0_106[[#This Row],[H_mag_adj]]/20)*SIN(RADIANS(_10sept_0_106[[#This Row],[H_phase]]))</f>
        <v>-1.8070613539457976E-3</v>
      </c>
      <c r="J185">
        <f>10^(_10sept_0_106[[#This Row],[V_mag_adj]]/20)*COS(RADIANS(_10sept_0_106[[#This Row],[V_phase]]))</f>
        <v>-9.0531625689167176E-3</v>
      </c>
      <c r="K185">
        <f>10^(_10sept_0_106[[#This Row],[V_mag_adj]]/20)*SIN(RADIANS(_10sept_0_106[[#This Row],[V_phase]]))</f>
        <v>-1.8303712471856813E-3</v>
      </c>
    </row>
    <row r="186" spans="1:11" x14ac:dyDescent="0.25">
      <c r="A186">
        <v>3</v>
      </c>
      <c r="B186">
        <v>-0.57999999999999996</v>
      </c>
      <c r="C186">
        <v>-167.38</v>
      </c>
      <c r="D186">
        <v>-0.62</v>
      </c>
      <c r="E186">
        <v>-167.35</v>
      </c>
      <c r="F186">
        <f>_10sept_0_106[[#This Row],[H_mag]]-40</f>
        <v>-40.58</v>
      </c>
      <c r="G186">
        <f>_10sept_0_106[[#This Row],[V_mag]]-40</f>
        <v>-40.619999999999997</v>
      </c>
      <c r="H186">
        <f>10^(_10sept_0_106[[#This Row],[H_mag_adj]]/20)*COS(RADIANS(_10sept_0_106[[#This Row],[H_phase]]))</f>
        <v>-9.1280679326541311E-3</v>
      </c>
      <c r="I186">
        <f>10^(_10sept_0_106[[#This Row],[H_mag_adj]]/20)*SIN(RADIANS(_10sept_0_106[[#This Row],[H_phase]]))</f>
        <v>-2.0437106790333285E-3</v>
      </c>
      <c r="J186">
        <f>10^(_10sept_0_106[[#This Row],[V_mag_adj]]/20)*COS(RADIANS(_10sept_0_106[[#This Row],[V_phase]]))</f>
        <v>-9.0850618568405917E-3</v>
      </c>
      <c r="K186">
        <f>10^(_10sept_0_106[[#This Row],[V_mag_adj]]/20)*SIN(RADIANS(_10sept_0_106[[#This Row],[V_phase]]))</f>
        <v>-2.0390778879684477E-3</v>
      </c>
    </row>
    <row r="187" spans="1:11" x14ac:dyDescent="0.25">
      <c r="A187">
        <v>4</v>
      </c>
      <c r="B187">
        <v>-0.51</v>
      </c>
      <c r="C187">
        <v>-166.46</v>
      </c>
      <c r="D187">
        <v>-0.55000000000000004</v>
      </c>
      <c r="E187">
        <v>-166.46</v>
      </c>
      <c r="F187">
        <f>_10sept_0_106[[#This Row],[H_mag]]-40</f>
        <v>-40.51</v>
      </c>
      <c r="G187">
        <f>_10sept_0_106[[#This Row],[V_mag]]-40</f>
        <v>-40.549999999999997</v>
      </c>
      <c r="H187">
        <f>10^(_10sept_0_106[[#This Row],[H_mag_adj]]/20)*COS(RADIANS(_10sept_0_106[[#This Row],[H_phase]]))</f>
        <v>-9.1676624258541384E-3</v>
      </c>
      <c r="I187">
        <f>10^(_10sept_0_106[[#This Row],[H_mag_adj]]/20)*SIN(RADIANS(_10sept_0_106[[#This Row],[H_phase]]))</f>
        <v>-2.2077312860438779E-3</v>
      </c>
      <c r="J187">
        <f>10^(_10sept_0_106[[#This Row],[V_mag_adj]]/20)*COS(RADIANS(_10sept_0_106[[#This Row],[V_phase]]))</f>
        <v>-9.1255408431452547E-3</v>
      </c>
      <c r="K187">
        <f>10^(_10sept_0_106[[#This Row],[V_mag_adj]]/20)*SIN(RADIANS(_10sept_0_106[[#This Row],[V_phase]]))</f>
        <v>-2.1975876821845306E-3</v>
      </c>
    </row>
    <row r="188" spans="1:11" x14ac:dyDescent="0.25">
      <c r="A188">
        <v>5</v>
      </c>
      <c r="B188">
        <v>-0.42</v>
      </c>
      <c r="C188">
        <v>-165.43</v>
      </c>
      <c r="D188">
        <v>-0.46</v>
      </c>
      <c r="E188">
        <v>-165.73</v>
      </c>
      <c r="F188">
        <f>_10sept_0_106[[#This Row],[H_mag]]-40</f>
        <v>-40.42</v>
      </c>
      <c r="G188">
        <f>_10sept_0_106[[#This Row],[V_mag]]-40</f>
        <v>-40.46</v>
      </c>
      <c r="H188">
        <f>10^(_10sept_0_106[[#This Row],[H_mag_adj]]/20)*COS(RADIANS(_10sept_0_106[[#This Row],[H_phase]]))</f>
        <v>-9.2215521222383714E-3</v>
      </c>
      <c r="I188">
        <f>10^(_10sept_0_106[[#This Row],[H_mag_adj]]/20)*SIN(RADIANS(_10sept_0_106[[#This Row],[H_phase]]))</f>
        <v>-2.3968791113987255E-3</v>
      </c>
      <c r="J188">
        <f>10^(_10sept_0_106[[#This Row],[V_mag_adj]]/20)*COS(RADIANS(_10sept_0_106[[#This Row],[V_phase]]))</f>
        <v>-9.1915494233474285E-3</v>
      </c>
      <c r="K188">
        <f>10^(_10sept_0_106[[#This Row],[V_mag_adj]]/20)*SIN(RADIANS(_10sept_0_106[[#This Row],[V_phase]]))</f>
        <v>-2.3377718774861235E-3</v>
      </c>
    </row>
    <row r="189" spans="1:11" x14ac:dyDescent="0.25">
      <c r="A189">
        <v>6</v>
      </c>
      <c r="B189">
        <v>-0.32</v>
      </c>
      <c r="C189">
        <v>-164.26</v>
      </c>
      <c r="D189">
        <v>-0.37</v>
      </c>
      <c r="E189">
        <v>-165.04</v>
      </c>
      <c r="F189">
        <f>_10sept_0_106[[#This Row],[H_mag]]-40</f>
        <v>-40.32</v>
      </c>
      <c r="G189">
        <f>_10sept_0_106[[#This Row],[V_mag]]-40</f>
        <v>-40.369999999999997</v>
      </c>
      <c r="H189">
        <f>10^(_10sept_0_106[[#This Row],[H_mag_adj]]/20)*COS(RADIANS(_10sept_0_106[[#This Row],[H_phase]]))</f>
        <v>-9.2768793838889415E-3</v>
      </c>
      <c r="I189">
        <f>10^(_10sept_0_106[[#This Row],[H_mag_adj]]/20)*SIN(RADIANS(_10sept_0_106[[#This Row],[H_phase]]))</f>
        <v>-2.6146027565903665E-3</v>
      </c>
      <c r="J189">
        <f>10^(_10sept_0_106[[#This Row],[V_mag_adj]]/20)*COS(RADIANS(_10sept_0_106[[#This Row],[V_phase]]))</f>
        <v>-9.258164763635543E-3</v>
      </c>
      <c r="K189">
        <f>10^(_10sept_0_106[[#This Row],[V_mag_adj]]/20)*SIN(RADIANS(_10sept_0_106[[#This Row],[V_phase]]))</f>
        <v>-2.4737915954532899E-3</v>
      </c>
    </row>
    <row r="190" spans="1:11" x14ac:dyDescent="0.25">
      <c r="A190">
        <v>7</v>
      </c>
      <c r="B190">
        <v>-0.26</v>
      </c>
      <c r="C190">
        <v>-164.42</v>
      </c>
      <c r="D190">
        <v>-0.28999999999999998</v>
      </c>
      <c r="E190">
        <v>-164.82</v>
      </c>
      <c r="F190">
        <f>_10sept_0_106[[#This Row],[H_mag]]-40</f>
        <v>-40.26</v>
      </c>
      <c r="G190">
        <f>_10sept_0_106[[#This Row],[V_mag]]-40</f>
        <v>-40.29</v>
      </c>
      <c r="H190">
        <f>10^(_10sept_0_106[[#This Row],[H_mag_adj]]/20)*COS(RADIANS(_10sept_0_106[[#This Row],[H_phase]]))</f>
        <v>-9.3484991667935197E-3</v>
      </c>
      <c r="I190">
        <f>10^(_10sept_0_106[[#This Row],[H_mag_adj]]/20)*SIN(RADIANS(_10sept_0_106[[#This Row],[H_phase]]))</f>
        <v>-2.60663058002952E-3</v>
      </c>
      <c r="J190">
        <f>10^(_10sept_0_106[[#This Row],[V_mag_adj]]/20)*COS(RADIANS(_10sept_0_106[[#This Row],[V_phase]]))</f>
        <v>-9.3341740827968724E-3</v>
      </c>
      <c r="K190">
        <f>10^(_10sept_0_106[[#This Row],[V_mag_adj]]/20)*SIN(RADIANS(_10sept_0_106[[#This Row],[V_phase]]))</f>
        <v>-2.5325405439594393E-3</v>
      </c>
    </row>
    <row r="191" spans="1:11" x14ac:dyDescent="0.25">
      <c r="A191">
        <v>8</v>
      </c>
      <c r="B191">
        <v>-0.21</v>
      </c>
      <c r="C191">
        <v>-164.8</v>
      </c>
      <c r="D191">
        <v>-0.24</v>
      </c>
      <c r="E191">
        <v>-164.98</v>
      </c>
      <c r="F191">
        <f>_10sept_0_106[[#This Row],[H_mag]]-40</f>
        <v>-40.21</v>
      </c>
      <c r="G191">
        <f>_10sept_0_106[[#This Row],[V_mag]]-40</f>
        <v>-40.24</v>
      </c>
      <c r="H191">
        <f>10^(_10sept_0_106[[#This Row],[H_mag_adj]]/20)*COS(RADIANS(_10sept_0_106[[#This Row],[H_phase]]))</f>
        <v>-9.4196493551041722E-3</v>
      </c>
      <c r="I191">
        <f>10^(_10sept_0_106[[#This Row],[H_mag_adj]]/20)*SIN(RADIANS(_10sept_0_106[[#This Row],[H_phase]]))</f>
        <v>-2.5592620868622644E-3</v>
      </c>
      <c r="J191">
        <f>10^(_10sept_0_106[[#This Row],[V_mag_adj]]/20)*COS(RADIANS(_10sept_0_106[[#This Row],[V_phase]]))</f>
        <v>-9.3951372591413382E-3</v>
      </c>
      <c r="K191">
        <f>10^(_10sept_0_106[[#This Row],[V_mag_adj]]/20)*SIN(RADIANS(_10sept_0_106[[#This Row],[V_phase]]))</f>
        <v>-2.5209347509353251E-3</v>
      </c>
    </row>
    <row r="192" spans="1:11" x14ac:dyDescent="0.25">
      <c r="A192">
        <v>9</v>
      </c>
      <c r="B192">
        <v>-0.15</v>
      </c>
      <c r="C192">
        <v>-164.79</v>
      </c>
      <c r="D192">
        <v>-0.19</v>
      </c>
      <c r="E192">
        <v>-165.1</v>
      </c>
      <c r="F192">
        <f>_10sept_0_106[[#This Row],[H_mag]]-40</f>
        <v>-40.15</v>
      </c>
      <c r="G192">
        <f>_10sept_0_106[[#This Row],[V_mag]]-40</f>
        <v>-40.19</v>
      </c>
      <c r="H192">
        <f>10^(_10sept_0_106[[#This Row],[H_mag_adj]]/20)*COS(RADIANS(_10sept_0_106[[#This Row],[H_phase]]))</f>
        <v>-9.4844933289671956E-3</v>
      </c>
      <c r="I192">
        <f>10^(_10sept_0_106[[#This Row],[H_mag_adj]]/20)*SIN(RADIANS(_10sept_0_106[[#This Row],[H_phase]]))</f>
        <v>-2.5786574397849054E-3</v>
      </c>
      <c r="J192">
        <f>10^(_10sept_0_106[[#This Row],[V_mag_adj]]/20)*COS(RADIANS(_10sept_0_106[[#This Row],[V_phase]]))</f>
        <v>-9.4546655639796747E-3</v>
      </c>
      <c r="K192">
        <f>10^(_10sept_0_106[[#This Row],[V_mag_adj]]/20)*SIN(RADIANS(_10sept_0_106[[#This Row],[V_phase]]))</f>
        <v>-2.5156919928284492E-3</v>
      </c>
    </row>
    <row r="193" spans="1:11" x14ac:dyDescent="0.25">
      <c r="A193">
        <v>10</v>
      </c>
      <c r="B193">
        <v>-0.12</v>
      </c>
      <c r="C193">
        <v>-165.09</v>
      </c>
      <c r="D193">
        <v>-0.16</v>
      </c>
      <c r="E193">
        <v>-165.31</v>
      </c>
      <c r="F193">
        <f>_10sept_0_106[[#This Row],[H_mag]]-40</f>
        <v>-40.119999999999997</v>
      </c>
      <c r="G193">
        <f>_10sept_0_106[[#This Row],[V_mag]]-40</f>
        <v>-40.159999999999997</v>
      </c>
      <c r="H193">
        <f>10^(_10sept_0_106[[#This Row],[H_mag_adj]]/20)*COS(RADIANS(_10sept_0_106[[#This Row],[H_phase]]))</f>
        <v>-9.5307262553536148E-3</v>
      </c>
      <c r="I193">
        <f>10^(_10sept_0_106[[#This Row],[H_mag_adj]]/20)*SIN(RADIANS(_10sept_0_106[[#This Row],[H_phase]]))</f>
        <v>-2.5377114538910331E-3</v>
      </c>
      <c r="J193">
        <f>10^(_10sept_0_106[[#This Row],[V_mag_adj]]/20)*COS(RADIANS(_10sept_0_106[[#This Row],[V_phase]]))</f>
        <v>-9.4965659292250912E-3</v>
      </c>
      <c r="K193">
        <f>10^(_10sept_0_106[[#This Row],[V_mag_adj]]/20)*SIN(RADIANS(_10sept_0_106[[#This Row],[V_phase]]))</f>
        <v>-2.4896059757074265E-3</v>
      </c>
    </row>
    <row r="194" spans="1:11" x14ac:dyDescent="0.25">
      <c r="A194">
        <v>11</v>
      </c>
      <c r="B194">
        <v>-0.1</v>
      </c>
      <c r="C194">
        <v>-165.8</v>
      </c>
      <c r="D194">
        <v>-0.14000000000000001</v>
      </c>
      <c r="E194">
        <v>-165.92</v>
      </c>
      <c r="F194">
        <f>_10sept_0_106[[#This Row],[H_mag]]-40</f>
        <v>-40.1</v>
      </c>
      <c r="G194">
        <f>_10sept_0_106[[#This Row],[V_mag]]-40</f>
        <v>-40.14</v>
      </c>
      <c r="H194">
        <f>10^(_10sept_0_106[[#This Row],[H_mag_adj]]/20)*COS(RADIANS(_10sept_0_106[[#This Row],[H_phase]]))</f>
        <v>-9.58348200739618E-3</v>
      </c>
      <c r="I194">
        <f>10^(_10sept_0_106[[#This Row],[H_mag_adj]]/20)*SIN(RADIANS(_10sept_0_106[[#This Row],[H_phase]]))</f>
        <v>-2.4249937545269382E-3</v>
      </c>
      <c r="J194">
        <f>10^(_10sept_0_106[[#This Row],[V_mag_adj]]/20)*COS(RADIANS(_10sept_0_106[[#This Row],[V_phase]]))</f>
        <v>-9.5444845408495949E-3</v>
      </c>
      <c r="K194">
        <f>10^(_10sept_0_106[[#This Row],[V_mag_adj]]/20)*SIN(RADIANS(_10sept_0_106[[#This Row],[V_phase]]))</f>
        <v>-2.3938672635732783E-3</v>
      </c>
    </row>
    <row r="195" spans="1:11" x14ac:dyDescent="0.25">
      <c r="A195">
        <v>12</v>
      </c>
      <c r="B195">
        <v>-0.11</v>
      </c>
      <c r="C195">
        <v>-166.91</v>
      </c>
      <c r="D195">
        <v>-0.15</v>
      </c>
      <c r="E195">
        <v>-167.15</v>
      </c>
      <c r="F195">
        <f>_10sept_0_106[[#This Row],[H_mag]]-40</f>
        <v>-40.11</v>
      </c>
      <c r="G195">
        <f>_10sept_0_106[[#This Row],[V_mag]]-40</f>
        <v>-40.15</v>
      </c>
      <c r="H195">
        <f>10^(_10sept_0_106[[#This Row],[H_mag_adj]]/20)*COS(RADIANS(_10sept_0_106[[#This Row],[H_phase]]))</f>
        <v>-9.617581445869449E-3</v>
      </c>
      <c r="I195">
        <f>10^(_10sept_0_106[[#This Row],[H_mag_adj]]/20)*SIN(RADIANS(_10sept_0_106[[#This Row],[H_phase]]))</f>
        <v>-2.2363118977026131E-3</v>
      </c>
      <c r="J195">
        <f>10^(_10sept_0_106[[#This Row],[V_mag_adj]]/20)*COS(RADIANS(_10sept_0_106[[#This Row],[V_phase]]))</f>
        <v>-9.5826330605829364E-3</v>
      </c>
      <c r="K195">
        <f>10^(_10sept_0_106[[#This Row],[V_mag_adj]]/20)*SIN(RADIANS(_10sept_0_106[[#This Row],[V_phase]]))</f>
        <v>-2.1859166327205149E-3</v>
      </c>
    </row>
    <row r="196" spans="1:11" x14ac:dyDescent="0.25">
      <c r="A196">
        <v>13</v>
      </c>
      <c r="B196">
        <v>-0.01</v>
      </c>
      <c r="C196">
        <v>-170.49</v>
      </c>
      <c r="D196">
        <v>-0.05</v>
      </c>
      <c r="E196">
        <v>-170.77</v>
      </c>
      <c r="F196">
        <f>_10sept_0_106[[#This Row],[H_mag]]-40</f>
        <v>-40.01</v>
      </c>
      <c r="G196">
        <f>_10sept_0_106[[#This Row],[V_mag]]-40</f>
        <v>-40.049999999999997</v>
      </c>
      <c r="H196">
        <f>10^(_10sept_0_106[[#This Row],[H_mag_adj]]/20)*COS(RADIANS(_10sept_0_106[[#This Row],[H_phase]]))</f>
        <v>-9.8512196357223216E-3</v>
      </c>
      <c r="I196">
        <f>10^(_10sept_0_106[[#This Row],[H_mag_adj]]/20)*SIN(RADIANS(_10sept_0_106[[#This Row],[H_phase]]))</f>
        <v>-1.6502963585411916E-3</v>
      </c>
      <c r="J196">
        <f>10^(_10sept_0_106[[#This Row],[V_mag_adj]]/20)*COS(RADIANS(_10sept_0_106[[#This Row],[V_phase]]))</f>
        <v>-9.8138680829483252E-3</v>
      </c>
      <c r="K196">
        <f>10^(_10sept_0_106[[#This Row],[V_mag_adj]]/20)*SIN(RADIANS(_10sept_0_106[[#This Row],[V_phase]]))</f>
        <v>-1.5947735626671317E-3</v>
      </c>
    </row>
    <row r="197" spans="1:11" x14ac:dyDescent="0.25">
      <c r="A197">
        <v>14</v>
      </c>
      <c r="B197">
        <v>0</v>
      </c>
      <c r="C197">
        <v>-172.1</v>
      </c>
      <c r="D197">
        <v>-0.03</v>
      </c>
      <c r="E197">
        <v>-172.38</v>
      </c>
      <c r="F197">
        <f>_10sept_0_106[[#This Row],[H_mag]]-40</f>
        <v>-40</v>
      </c>
      <c r="G197">
        <f>_10sept_0_106[[#This Row],[V_mag]]-40</f>
        <v>-40.03</v>
      </c>
      <c r="H197">
        <f>10^(_10sept_0_106[[#This Row],[H_mag_adj]]/20)*COS(RADIANS(_10sept_0_106[[#This Row],[H_phase]]))</f>
        <v>-9.9050946323830883E-3</v>
      </c>
      <c r="I197">
        <f>10^(_10sept_0_106[[#This Row],[H_mag_adj]]/20)*SIN(RADIANS(_10sept_0_106[[#This Row],[H_phase]]))</f>
        <v>-1.3744454603714666E-3</v>
      </c>
      <c r="J197">
        <f>10^(_10sept_0_106[[#This Row],[V_mag_adj]]/20)*COS(RADIANS(_10sept_0_106[[#This Row],[V_phase]]))</f>
        <v>-9.8775184130841191E-3</v>
      </c>
      <c r="K197">
        <f>10^(_10sept_0_106[[#This Row],[V_mag_adj]]/20)*SIN(RADIANS(_10sept_0_106[[#This Row],[V_phase]]))</f>
        <v>-1.3214517930206333E-3</v>
      </c>
    </row>
    <row r="198" spans="1:11" x14ac:dyDescent="0.25">
      <c r="A198">
        <v>15</v>
      </c>
      <c r="B198">
        <v>-0.04</v>
      </c>
      <c r="C198">
        <v>-173.78</v>
      </c>
      <c r="D198">
        <v>-0.06</v>
      </c>
      <c r="E198">
        <v>-174.1</v>
      </c>
      <c r="F198">
        <f>_10sept_0_106[[#This Row],[H_mag]]-40</f>
        <v>-40.04</v>
      </c>
      <c r="G198">
        <f>_10sept_0_106[[#This Row],[V_mag]]-40</f>
        <v>-40.06</v>
      </c>
      <c r="H198">
        <f>10^(_10sept_0_106[[#This Row],[H_mag_adj]]/20)*COS(RADIANS(_10sept_0_106[[#This Row],[H_phase]]))</f>
        <v>-9.8954566923889816E-3</v>
      </c>
      <c r="I198">
        <f>10^(_10sept_0_106[[#This Row],[H_mag_adj]]/20)*SIN(RADIANS(_10sept_0_106[[#This Row],[H_phase]]))</f>
        <v>-1.0784856690428681E-3</v>
      </c>
      <c r="J198">
        <f>10^(_10sept_0_106[[#This Row],[V_mag_adj]]/20)*COS(RADIANS(_10sept_0_106[[#This Row],[V_phase]]))</f>
        <v>-9.8785533108857806E-3</v>
      </c>
      <c r="K198">
        <f>10^(_10sept_0_106[[#This Row],[V_mag_adj]]/20)*SIN(RADIANS(_10sept_0_106[[#This Row],[V_phase]]))</f>
        <v>-1.0208491794131387E-3</v>
      </c>
    </row>
    <row r="199" spans="1:11" x14ac:dyDescent="0.25">
      <c r="A199">
        <v>16</v>
      </c>
      <c r="B199">
        <v>-0.17</v>
      </c>
      <c r="C199">
        <v>-174.84</v>
      </c>
      <c r="D199">
        <v>-0.2</v>
      </c>
      <c r="E199">
        <v>-175.34</v>
      </c>
      <c r="F199">
        <f>_10sept_0_106[[#This Row],[H_mag]]-40</f>
        <v>-40.17</v>
      </c>
      <c r="G199">
        <f>_10sept_0_106[[#This Row],[V_mag]]-40</f>
        <v>-40.200000000000003</v>
      </c>
      <c r="H199">
        <f>10^(_10sept_0_106[[#This Row],[H_mag_adj]]/20)*COS(RADIANS(_10sept_0_106[[#This Row],[H_phase]]))</f>
        <v>-9.766442893687945E-3</v>
      </c>
      <c r="I199">
        <f>10^(_10sept_0_106[[#This Row],[H_mag_adj]]/20)*SIN(RADIANS(_10sept_0_106[[#This Row],[H_phase]]))</f>
        <v>-8.8194163225153912E-4</v>
      </c>
      <c r="J199">
        <f>10^(_10sept_0_106[[#This Row],[V_mag_adj]]/20)*COS(RADIANS(_10sept_0_106[[#This Row],[V_phase]]))</f>
        <v>-9.7400681459552628E-3</v>
      </c>
      <c r="K199">
        <f>10^(_10sept_0_106[[#This Row],[V_mag_adj]]/20)*SIN(RADIANS(_10sept_0_106[[#This Row],[V_phase]]))</f>
        <v>-7.9393394831746755E-4</v>
      </c>
    </row>
    <row r="200" spans="1:11" x14ac:dyDescent="0.25">
      <c r="A200">
        <v>17</v>
      </c>
      <c r="B200">
        <v>-0.25</v>
      </c>
      <c r="C200">
        <v>-175.78</v>
      </c>
      <c r="D200">
        <v>-0.28999999999999998</v>
      </c>
      <c r="E200">
        <v>-176.14</v>
      </c>
      <c r="F200">
        <f>_10sept_0_106[[#This Row],[H_mag]]-40</f>
        <v>-40.25</v>
      </c>
      <c r="G200">
        <f>_10sept_0_106[[#This Row],[V_mag]]-40</f>
        <v>-40.29</v>
      </c>
      <c r="H200">
        <f>10^(_10sept_0_106[[#This Row],[H_mag_adj]]/20)*COS(RADIANS(_10sept_0_106[[#This Row],[H_phase]]))</f>
        <v>-9.6899372392484449E-3</v>
      </c>
      <c r="I200">
        <f>10^(_10sept_0_106[[#This Row],[H_mag_adj]]/20)*SIN(RADIANS(_10sept_0_106[[#This Row],[H_phase]]))</f>
        <v>-7.1498526419664277E-4</v>
      </c>
      <c r="J200">
        <f>10^(_10sept_0_106[[#This Row],[V_mag_adj]]/20)*COS(RADIANS(_10sept_0_106[[#This Row],[V_phase]]))</f>
        <v>-9.6496973443400101E-3</v>
      </c>
      <c r="K200">
        <f>10^(_10sept_0_106[[#This Row],[V_mag_adj]]/20)*SIN(RADIANS(_10sept_0_106[[#This Row],[V_phase]]))</f>
        <v>-6.5108261948278797E-4</v>
      </c>
    </row>
    <row r="201" spans="1:11" x14ac:dyDescent="0.25">
      <c r="A201">
        <v>18</v>
      </c>
      <c r="B201">
        <v>-0.27</v>
      </c>
      <c r="C201">
        <v>-177.98</v>
      </c>
      <c r="D201">
        <v>-0.32</v>
      </c>
      <c r="E201">
        <v>-178.34</v>
      </c>
      <c r="F201">
        <f>_10sept_0_106[[#This Row],[H_mag]]-40</f>
        <v>-40.270000000000003</v>
      </c>
      <c r="G201">
        <f>_10sept_0_106[[#This Row],[V_mag]]-40</f>
        <v>-40.32</v>
      </c>
      <c r="H201">
        <f>10^(_10sept_0_106[[#This Row],[H_mag_adj]]/20)*COS(RADIANS(_10sept_0_106[[#This Row],[H_phase]]))</f>
        <v>-9.6879087272563683E-3</v>
      </c>
      <c r="I201">
        <f>10^(_10sept_0_106[[#This Row],[H_mag_adj]]/20)*SIN(RADIANS(_10sept_0_106[[#This Row],[H_phase]]))</f>
        <v>-3.4169511090075759E-4</v>
      </c>
      <c r="J201">
        <f>10^(_10sept_0_106[[#This Row],[V_mag_adj]]/20)*COS(RADIANS(_10sept_0_106[[#This Row],[V_phase]]))</f>
        <v>-9.6342453106537905E-3</v>
      </c>
      <c r="K201">
        <f>10^(_10sept_0_106[[#This Row],[V_mag_adj]]/20)*SIN(RADIANS(_10sept_0_106[[#This Row],[V_phase]]))</f>
        <v>-2.7920596723395632E-4</v>
      </c>
    </row>
    <row r="202" spans="1:11" x14ac:dyDescent="0.25">
      <c r="A202">
        <v>19</v>
      </c>
      <c r="B202">
        <v>-0.28999999999999998</v>
      </c>
      <c r="C202">
        <v>179.42</v>
      </c>
      <c r="D202">
        <v>-0.33</v>
      </c>
      <c r="E202">
        <v>179.22</v>
      </c>
      <c r="F202">
        <f>_10sept_0_106[[#This Row],[H_mag]]-40</f>
        <v>-40.29</v>
      </c>
      <c r="G202">
        <f>_10sept_0_106[[#This Row],[V_mag]]-40</f>
        <v>-40.33</v>
      </c>
      <c r="H202">
        <f>10^(_10sept_0_106[[#This Row],[H_mag_adj]]/20)*COS(RADIANS(_10sept_0_106[[#This Row],[H_phase]]))</f>
        <v>-9.6711417284381981E-3</v>
      </c>
      <c r="I202">
        <f>10^(_10sept_0_106[[#This Row],[H_mag_adj]]/20)*SIN(RADIANS(_10sept_0_106[[#This Row],[H_phase]]))</f>
        <v>9.7903438226840965E-5</v>
      </c>
      <c r="J202">
        <f>10^(_10sept_0_106[[#This Row],[V_mag_adj]]/20)*COS(RADIANS(_10sept_0_106[[#This Row],[V_phase]]))</f>
        <v>-9.6263080426778006E-3</v>
      </c>
      <c r="K202">
        <f>10^(_10sept_0_106[[#This Row],[V_mag_adj]]/20)*SIN(RADIANS(_10sept_0_106[[#This Row],[V_phase]]))</f>
        <v>1.3105649702191752E-4</v>
      </c>
    </row>
    <row r="203" spans="1:11" x14ac:dyDescent="0.25">
      <c r="A203">
        <v>20</v>
      </c>
      <c r="B203">
        <v>-0.31</v>
      </c>
      <c r="C203">
        <v>176.27</v>
      </c>
      <c r="D203">
        <v>-0.36</v>
      </c>
      <c r="E203">
        <v>176.17</v>
      </c>
      <c r="F203">
        <f>_10sept_0_106[[#This Row],[H_mag]]-40</f>
        <v>-40.31</v>
      </c>
      <c r="G203">
        <f>_10sept_0_106[[#This Row],[V_mag]]-40</f>
        <v>-40.36</v>
      </c>
      <c r="H203">
        <f>10^(_10sept_0_106[[#This Row],[H_mag_adj]]/20)*COS(RADIANS(_10sept_0_106[[#This Row],[H_phase]]))</f>
        <v>-9.6289527357032237E-3</v>
      </c>
      <c r="I203">
        <f>10^(_10sept_0_106[[#This Row],[H_mag_adj]]/20)*SIN(RADIANS(_10sept_0_106[[#This Row],[H_phase]]))</f>
        <v>6.2773940482984748E-4</v>
      </c>
      <c r="J203">
        <f>10^(_10sept_0_106[[#This Row],[V_mag_adj]]/20)*COS(RADIANS(_10sept_0_106[[#This Row],[V_phase]]))</f>
        <v>-9.5725793548787803E-3</v>
      </c>
      <c r="K203">
        <f>10^(_10sept_0_106[[#This Row],[V_mag_adj]]/20)*SIN(RADIANS(_10sept_0_106[[#This Row],[V_phase]]))</f>
        <v>6.4084449741393459E-4</v>
      </c>
    </row>
    <row r="204" spans="1:11" x14ac:dyDescent="0.25">
      <c r="A204">
        <v>21</v>
      </c>
      <c r="B204">
        <v>-0.35</v>
      </c>
      <c r="C204">
        <v>172.73</v>
      </c>
      <c r="D204">
        <v>-0.39</v>
      </c>
      <c r="E204">
        <v>172.4</v>
      </c>
      <c r="F204">
        <f>_10sept_0_106[[#This Row],[H_mag]]-40</f>
        <v>-40.35</v>
      </c>
      <c r="G204">
        <f>_10sept_0_106[[#This Row],[V_mag]]-40</f>
        <v>-40.39</v>
      </c>
      <c r="H204">
        <f>10^(_10sept_0_106[[#This Row],[H_mag_adj]]/20)*COS(RADIANS(_10sept_0_106[[#This Row],[H_phase]]))</f>
        <v>-9.5278415602450331E-3</v>
      </c>
      <c r="I204">
        <f>10^(_10sept_0_106[[#This Row],[H_mag_adj]]/20)*SIN(RADIANS(_10sept_0_106[[#This Row],[H_phase]]))</f>
        <v>1.2154743593938049E-3</v>
      </c>
      <c r="J204">
        <f>10^(_10sept_0_106[[#This Row],[V_mag_adj]]/20)*COS(RADIANS(_10sept_0_106[[#This Row],[V_phase]]))</f>
        <v>-9.4769393722461716E-3</v>
      </c>
      <c r="K204">
        <f>10^(_10sept_0_106[[#This Row],[V_mag_adj]]/20)*SIN(RADIANS(_10sept_0_106[[#This Row],[V_phase]]))</f>
        <v>1.2644936859452429E-3</v>
      </c>
    </row>
    <row r="205" spans="1:11" x14ac:dyDescent="0.25">
      <c r="A205">
        <v>22</v>
      </c>
      <c r="B205">
        <v>-0.38</v>
      </c>
      <c r="C205">
        <v>169.19</v>
      </c>
      <c r="D205">
        <v>-0.43</v>
      </c>
      <c r="E205">
        <v>168.75</v>
      </c>
      <c r="F205">
        <f>_10sept_0_106[[#This Row],[H_mag]]-40</f>
        <v>-40.380000000000003</v>
      </c>
      <c r="G205">
        <f>_10sept_0_106[[#This Row],[V_mag]]-40</f>
        <v>-40.43</v>
      </c>
      <c r="H205">
        <f>10^(_10sept_0_106[[#This Row],[H_mag_adj]]/20)*COS(RADIANS(_10sept_0_106[[#This Row],[H_phase]]))</f>
        <v>-9.4020821411057963E-3</v>
      </c>
      <c r="I205">
        <f>10^(_10sept_0_106[[#This Row],[H_mag_adj]]/20)*SIN(RADIANS(_10sept_0_106[[#This Row],[H_phase]]))</f>
        <v>1.7952438341627451E-3</v>
      </c>
      <c r="J205">
        <f>10^(_10sept_0_106[[#This Row],[V_mag_adj]]/20)*COS(RADIANS(_10sept_0_106[[#This Row],[V_phase]]))</f>
        <v>-9.3341320239116472E-3</v>
      </c>
      <c r="K205">
        <f>10^(_10sept_0_106[[#This Row],[V_mag_adj]]/20)*SIN(RADIANS(_10sept_0_106[[#This Row],[V_phase]]))</f>
        <v>1.8566742983105436E-3</v>
      </c>
    </row>
    <row r="206" spans="1:11" x14ac:dyDescent="0.25">
      <c r="A206">
        <v>23</v>
      </c>
      <c r="B206">
        <v>-0.44</v>
      </c>
      <c r="C206">
        <v>165</v>
      </c>
      <c r="D206">
        <v>-0.48</v>
      </c>
      <c r="E206">
        <v>164.84</v>
      </c>
      <c r="F206">
        <f>_10sept_0_106[[#This Row],[H_mag]]-40</f>
        <v>-40.44</v>
      </c>
      <c r="G206">
        <f>_10sept_0_106[[#This Row],[V_mag]]-40</f>
        <v>-40.479999999999997</v>
      </c>
      <c r="H206">
        <f>10^(_10sept_0_106[[#This Row],[H_mag_adj]]/20)*COS(RADIANS(_10sept_0_106[[#This Row],[H_phase]]))</f>
        <v>-9.1821372078679294E-3</v>
      </c>
      <c r="I206">
        <f>10^(_10sept_0_106[[#This Row],[H_mag_adj]]/20)*SIN(RADIANS(_10sept_0_106[[#This Row],[H_phase]]))</f>
        <v>2.4603462496399779E-3</v>
      </c>
      <c r="J206">
        <f>10^(_10sept_0_106[[#This Row],[V_mag_adj]]/20)*COS(RADIANS(_10sept_0_106[[#This Row],[V_phase]]))</f>
        <v>-9.1330744754992855E-3</v>
      </c>
      <c r="K206">
        <f>10^(_10sept_0_106[[#This Row],[V_mag_adj]]/20)*SIN(RADIANS(_10sept_0_106[[#This Row],[V_phase]]))</f>
        <v>2.4745559561147076E-3</v>
      </c>
    </row>
    <row r="207" spans="1:11" x14ac:dyDescent="0.25">
      <c r="A207">
        <v>24</v>
      </c>
      <c r="B207">
        <v>-0.52</v>
      </c>
      <c r="C207">
        <v>161.01</v>
      </c>
      <c r="D207">
        <v>-0.55000000000000004</v>
      </c>
      <c r="E207">
        <v>160.94</v>
      </c>
      <c r="F207">
        <f>_10sept_0_106[[#This Row],[H_mag]]-40</f>
        <v>-40.520000000000003</v>
      </c>
      <c r="G207">
        <f>_10sept_0_106[[#This Row],[V_mag]]-40</f>
        <v>-40.549999999999997</v>
      </c>
      <c r="H207">
        <f>10^(_10sept_0_106[[#This Row],[H_mag_adj]]/20)*COS(RADIANS(_10sept_0_106[[#This Row],[H_phase]]))</f>
        <v>-8.9062761650354674E-3</v>
      </c>
      <c r="I207">
        <f>10^(_10sept_0_106[[#This Row],[H_mag_adj]]/20)*SIN(RADIANS(_10sept_0_106[[#This Row],[H_phase]]))</f>
        <v>3.0649381846812262E-3</v>
      </c>
      <c r="J207">
        <f>10^(_10sept_0_106[[#This Row],[V_mag_adj]]/20)*COS(RADIANS(_10sept_0_106[[#This Row],[V_phase]]))</f>
        <v>-8.8718297979463161E-3</v>
      </c>
      <c r="K207">
        <f>10^(_10sept_0_106[[#This Row],[V_mag_adj]]/20)*SIN(RADIANS(_10sept_0_106[[#This Row],[V_phase]]))</f>
        <v>3.0652117931838233E-3</v>
      </c>
    </row>
    <row r="208" spans="1:11" x14ac:dyDescent="0.25">
      <c r="A208">
        <v>25</v>
      </c>
      <c r="B208">
        <v>-0.61</v>
      </c>
      <c r="C208">
        <v>156.76</v>
      </c>
      <c r="D208">
        <v>-0.66</v>
      </c>
      <c r="E208">
        <v>156.29</v>
      </c>
      <c r="F208">
        <f>_10sept_0_106[[#This Row],[H_mag]]-40</f>
        <v>-40.61</v>
      </c>
      <c r="G208">
        <f>_10sept_0_106[[#This Row],[V_mag]]-40</f>
        <v>-40.659999999999997</v>
      </c>
      <c r="H208">
        <f>10^(_10sept_0_106[[#This Row],[H_mag_adj]]/20)*COS(RADIANS(_10sept_0_106[[#This Row],[H_phase]]))</f>
        <v>-8.5654343269629483E-3</v>
      </c>
      <c r="I208">
        <f>10^(_10sept_0_106[[#This Row],[H_mag_adj]]/20)*SIN(RADIANS(_10sept_0_106[[#This Row],[H_phase]]))</f>
        <v>3.6782302428090157E-3</v>
      </c>
      <c r="J208">
        <f>10^(_10sept_0_106[[#This Row],[V_mag_adj]]/20)*COS(RADIANS(_10sept_0_106[[#This Row],[V_phase]]))</f>
        <v>-8.4859836672946335E-3</v>
      </c>
      <c r="K208">
        <f>10^(_10sept_0_106[[#This Row],[V_mag_adj]]/20)*SIN(RADIANS(_10sept_0_106[[#This Row],[V_phase]]))</f>
        <v>3.726853008766001E-3</v>
      </c>
    </row>
    <row r="209" spans="1:11" x14ac:dyDescent="0.25">
      <c r="A209">
        <v>26</v>
      </c>
      <c r="B209">
        <v>-0.76</v>
      </c>
      <c r="C209">
        <v>151.61000000000001</v>
      </c>
      <c r="D209">
        <v>-0.81</v>
      </c>
      <c r="E209">
        <v>151.46</v>
      </c>
      <c r="F209">
        <f>_10sept_0_106[[#This Row],[H_mag]]-40</f>
        <v>-40.76</v>
      </c>
      <c r="G209">
        <f>_10sept_0_106[[#This Row],[V_mag]]-40</f>
        <v>-40.81</v>
      </c>
      <c r="H209">
        <f>10^(_10sept_0_106[[#This Row],[H_mag_adj]]/20)*COS(RADIANS(_10sept_0_106[[#This Row],[H_phase]]))</f>
        <v>-8.0602809166398191E-3</v>
      </c>
      <c r="I209">
        <f>10^(_10sept_0_106[[#This Row],[H_mag_adj]]/20)*SIN(RADIANS(_10sept_0_106[[#This Row],[H_phase]]))</f>
        <v>4.3563597414345429E-3</v>
      </c>
      <c r="J209">
        <f>10^(_10sept_0_106[[#This Row],[V_mag_adj]]/20)*COS(RADIANS(_10sept_0_106[[#This Row],[V_phase]]))</f>
        <v>-8.0026485899126355E-3</v>
      </c>
      <c r="K209">
        <f>10^(_10sept_0_106[[#This Row],[V_mag_adj]]/20)*SIN(RADIANS(_10sept_0_106[[#This Row],[V_phase]]))</f>
        <v>4.352320334926111E-3</v>
      </c>
    </row>
    <row r="210" spans="1:11" x14ac:dyDescent="0.25">
      <c r="A210">
        <v>27</v>
      </c>
      <c r="B210">
        <v>-0.92</v>
      </c>
      <c r="C210">
        <v>146.72</v>
      </c>
      <c r="D210">
        <v>-0.95</v>
      </c>
      <c r="E210">
        <v>146.69</v>
      </c>
      <c r="F210">
        <f>_10sept_0_106[[#This Row],[H_mag]]-40</f>
        <v>-40.92</v>
      </c>
      <c r="G210">
        <f>_10sept_0_106[[#This Row],[V_mag]]-40</f>
        <v>-40.950000000000003</v>
      </c>
      <c r="H210">
        <f>10^(_10sept_0_106[[#This Row],[H_mag_adj]]/20)*COS(RADIANS(_10sept_0_106[[#This Row],[H_phase]]))</f>
        <v>-7.5197903868869619E-3</v>
      </c>
      <c r="I210">
        <f>10^(_10sept_0_106[[#This Row],[H_mag_adj]]/20)*SIN(RADIANS(_10sept_0_106[[#This Row],[H_phase]]))</f>
        <v>4.9358223686758159E-3</v>
      </c>
      <c r="J210">
        <f>10^(_10sept_0_106[[#This Row],[V_mag_adj]]/20)*COS(RADIANS(_10sept_0_106[[#This Row],[V_phase]]))</f>
        <v>-7.4912862453275315E-3</v>
      </c>
      <c r="K210">
        <f>10^(_10sept_0_106[[#This Row],[V_mag_adj]]/20)*SIN(RADIANS(_10sept_0_106[[#This Row],[V_phase]]))</f>
        <v>4.9227271516028709E-3</v>
      </c>
    </row>
    <row r="211" spans="1:11" x14ac:dyDescent="0.25">
      <c r="A211">
        <v>28</v>
      </c>
      <c r="B211">
        <v>-1.1100000000000001</v>
      </c>
      <c r="C211">
        <v>141.13</v>
      </c>
      <c r="D211">
        <v>-1.1499999999999999</v>
      </c>
      <c r="E211">
        <v>141.04</v>
      </c>
      <c r="F211">
        <f>_10sept_0_106[[#This Row],[H_mag]]-40</f>
        <v>-41.11</v>
      </c>
      <c r="G211">
        <f>_10sept_0_106[[#This Row],[V_mag]]-40</f>
        <v>-41.15</v>
      </c>
      <c r="H211">
        <f>10^(_10sept_0_106[[#This Row],[H_mag_adj]]/20)*COS(RADIANS(_10sept_0_106[[#This Row],[H_phase]]))</f>
        <v>-6.8517055838800351E-3</v>
      </c>
      <c r="I211">
        <f>10^(_10sept_0_106[[#This Row],[H_mag_adj]]/20)*SIN(RADIANS(_10sept_0_106[[#This Row],[H_phase]]))</f>
        <v>5.5227086082898658E-3</v>
      </c>
      <c r="J211">
        <f>10^(_10sept_0_106[[#This Row],[V_mag_adj]]/20)*COS(RADIANS(_10sept_0_106[[#This Row],[V_phase]]))</f>
        <v>-6.8115812535697075E-3</v>
      </c>
      <c r="K211">
        <f>10^(_10sept_0_106[[#This Row],[V_mag_adj]]/20)*SIN(RADIANS(_10sept_0_106[[#This Row],[V_phase]]))</f>
        <v>5.5080404648295313E-3</v>
      </c>
    </row>
    <row r="212" spans="1:11" x14ac:dyDescent="0.25">
      <c r="A212">
        <v>29</v>
      </c>
      <c r="B212">
        <v>-1.3</v>
      </c>
      <c r="C212">
        <v>136.47999999999999</v>
      </c>
      <c r="D212">
        <v>-1.34</v>
      </c>
      <c r="E212">
        <v>136.18</v>
      </c>
      <c r="F212">
        <f>_10sept_0_106[[#This Row],[H_mag]]-40</f>
        <v>-41.3</v>
      </c>
      <c r="G212">
        <f>_10sept_0_106[[#This Row],[V_mag]]-40</f>
        <v>-41.34</v>
      </c>
      <c r="H212">
        <f>10^(_10sept_0_106[[#This Row],[H_mag_adj]]/20)*COS(RADIANS(_10sept_0_106[[#This Row],[H_phase]]))</f>
        <v>-6.2433588288665545E-3</v>
      </c>
      <c r="I212">
        <f>10^(_10sept_0_106[[#This Row],[H_mag_adj]]/20)*SIN(RADIANS(_10sept_0_106[[#This Row],[H_phase]]))</f>
        <v>5.9288695941221116E-3</v>
      </c>
      <c r="J212">
        <f>10^(_10sept_0_106[[#This Row],[V_mag_adj]]/20)*COS(RADIANS(_10sept_0_106[[#This Row],[V_phase]]))</f>
        <v>-6.1836872959870224E-3</v>
      </c>
      <c r="K212">
        <f>10^(_10sept_0_106[[#This Row],[V_mag_adj]]/20)*SIN(RADIANS(_10sept_0_106[[#This Row],[V_phase]]))</f>
        <v>5.9340878187940588E-3</v>
      </c>
    </row>
    <row r="213" spans="1:11" x14ac:dyDescent="0.25">
      <c r="A213">
        <v>30</v>
      </c>
      <c r="B213">
        <v>-1.54</v>
      </c>
      <c r="C213">
        <v>130.94999999999999</v>
      </c>
      <c r="D213">
        <v>-1.57</v>
      </c>
      <c r="E213">
        <v>130.63</v>
      </c>
      <c r="F213">
        <f>_10sept_0_106[[#This Row],[H_mag]]-40</f>
        <v>-41.54</v>
      </c>
      <c r="G213">
        <f>_10sept_0_106[[#This Row],[V_mag]]-40</f>
        <v>-41.57</v>
      </c>
      <c r="H213">
        <f>10^(_10sept_0_106[[#This Row],[H_mag_adj]]/20)*COS(RADIANS(_10sept_0_106[[#This Row],[H_phase]]))</f>
        <v>-5.4891683464959066E-3</v>
      </c>
      <c r="I213">
        <f>10^(_10sept_0_106[[#This Row],[H_mag_adj]]/20)*SIN(RADIANS(_10sept_0_106[[#This Row],[H_phase]]))</f>
        <v>6.3257063404670057E-3</v>
      </c>
      <c r="J213">
        <f>10^(_10sept_0_106[[#This Row],[V_mag_adj]]/20)*COS(RADIANS(_10sept_0_106[[#This Row],[V_phase]]))</f>
        <v>-5.4349494049812349E-3</v>
      </c>
      <c r="K213">
        <f>10^(_10sept_0_106[[#This Row],[V_mag_adj]]/20)*SIN(RADIANS(_10sept_0_106[[#This Row],[V_phase]]))</f>
        <v>6.3343489307403121E-3</v>
      </c>
    </row>
    <row r="214" spans="1:11" x14ac:dyDescent="0.25">
      <c r="A214">
        <v>31</v>
      </c>
      <c r="B214">
        <v>-1.79</v>
      </c>
      <c r="C214">
        <v>124.99</v>
      </c>
      <c r="D214">
        <v>-1.82</v>
      </c>
      <c r="E214">
        <v>124.48</v>
      </c>
      <c r="F214">
        <f>_10sept_0_106[[#This Row],[H_mag]]-40</f>
        <v>-41.79</v>
      </c>
      <c r="G214">
        <f>_10sept_0_106[[#This Row],[V_mag]]-40</f>
        <v>-41.82</v>
      </c>
      <c r="H214">
        <f>10^(_10sept_0_106[[#This Row],[H_mag_adj]]/20)*COS(RADIANS(_10sept_0_106[[#This Row],[H_phase]]))</f>
        <v>-4.6664114548121043E-3</v>
      </c>
      <c r="I214">
        <f>10^(_10sept_0_106[[#This Row],[H_mag_adj]]/20)*SIN(RADIANS(_10sept_0_106[[#This Row],[H_phase]]))</f>
        <v>6.6668024197942492E-3</v>
      </c>
      <c r="J214">
        <f>10^(_10sept_0_106[[#This Row],[V_mag_adj]]/20)*COS(RADIANS(_10sept_0_106[[#This Row],[V_phase]]))</f>
        <v>-4.5910008043028574E-3</v>
      </c>
      <c r="K214">
        <f>10^(_10sept_0_106[[#This Row],[V_mag_adj]]/20)*SIN(RADIANS(_10sept_0_106[[#This Row],[V_phase]]))</f>
        <v>6.6849454261371823E-3</v>
      </c>
    </row>
    <row r="215" spans="1:11" x14ac:dyDescent="0.25">
      <c r="A215">
        <v>32</v>
      </c>
      <c r="B215">
        <v>-2.02</v>
      </c>
      <c r="C215">
        <v>119.45</v>
      </c>
      <c r="D215">
        <v>-2.0699999999999998</v>
      </c>
      <c r="E215">
        <v>119.14</v>
      </c>
      <c r="F215">
        <f>_10sept_0_106[[#This Row],[H_mag]]-40</f>
        <v>-42.02</v>
      </c>
      <c r="G215">
        <f>_10sept_0_106[[#This Row],[V_mag]]-40</f>
        <v>-42.07</v>
      </c>
      <c r="H215">
        <f>10^(_10sept_0_106[[#This Row],[H_mag_adj]]/20)*COS(RADIANS(_10sept_0_106[[#This Row],[H_phase]]))</f>
        <v>-3.8964425057541577E-3</v>
      </c>
      <c r="I215">
        <f>10^(_10sept_0_106[[#This Row],[H_mag_adj]]/20)*SIN(RADIANS(_10sept_0_106[[#This Row],[H_phase]]))</f>
        <v>6.9009833850462235E-3</v>
      </c>
      <c r="J215">
        <f>10^(_10sept_0_106[[#This Row],[V_mag_adj]]/20)*COS(RADIANS(_10sept_0_106[[#This Row],[V_phase]]))</f>
        <v>-3.8368970943699586E-3</v>
      </c>
      <c r="K215">
        <f>10^(_10sept_0_106[[#This Row],[V_mag_adj]]/20)*SIN(RADIANS(_10sept_0_106[[#This Row],[V_phase]]))</f>
        <v>6.8822324946358586E-3</v>
      </c>
    </row>
    <row r="216" spans="1:11" x14ac:dyDescent="0.25">
      <c r="A216">
        <v>33</v>
      </c>
      <c r="B216">
        <v>-2.2799999999999998</v>
      </c>
      <c r="C216">
        <v>112.97</v>
      </c>
      <c r="D216">
        <v>-2.3199999999999998</v>
      </c>
      <c r="E216">
        <v>113.05</v>
      </c>
      <c r="F216">
        <f>_10sept_0_106[[#This Row],[H_mag]]-40</f>
        <v>-42.28</v>
      </c>
      <c r="G216">
        <f>_10sept_0_106[[#This Row],[V_mag]]-40</f>
        <v>-42.32</v>
      </c>
      <c r="H216">
        <f>10^(_10sept_0_106[[#This Row],[H_mag_adj]]/20)*COS(RADIANS(_10sept_0_106[[#This Row],[H_phase]]))</f>
        <v>-3.0015246190180167E-3</v>
      </c>
      <c r="I216">
        <f>10^(_10sept_0_106[[#This Row],[H_mag_adj]]/20)*SIN(RADIANS(_10sept_0_106[[#This Row],[H_phase]]))</f>
        <v>7.0814555974726056E-3</v>
      </c>
      <c r="J216">
        <f>10^(_10sept_0_106[[#This Row],[V_mag_adj]]/20)*COS(RADIANS(_10sept_0_106[[#This Row],[V_phase]]))</f>
        <v>-2.9975730985062868E-3</v>
      </c>
      <c r="K216">
        <f>10^(_10sept_0_106[[#This Row],[V_mag_adj]]/20)*SIN(RADIANS(_10sept_0_106[[#This Row],[V_phase]]))</f>
        <v>7.0447407312486804E-3</v>
      </c>
    </row>
    <row r="217" spans="1:11" x14ac:dyDescent="0.25">
      <c r="A217">
        <v>34</v>
      </c>
      <c r="B217">
        <v>-2.5299999999999998</v>
      </c>
      <c r="C217">
        <v>107.21</v>
      </c>
      <c r="D217">
        <v>-2.56</v>
      </c>
      <c r="E217">
        <v>107</v>
      </c>
      <c r="F217">
        <f>_10sept_0_106[[#This Row],[H_mag]]-40</f>
        <v>-42.53</v>
      </c>
      <c r="G217">
        <f>_10sept_0_106[[#This Row],[V_mag]]-40</f>
        <v>-42.56</v>
      </c>
      <c r="H217">
        <f>10^(_10sept_0_106[[#This Row],[H_mag_adj]]/20)*COS(RADIANS(_10sept_0_106[[#This Row],[H_phase]]))</f>
        <v>-2.2110977255177808E-3</v>
      </c>
      <c r="I217">
        <f>10^(_10sept_0_106[[#This Row],[H_mag_adj]]/20)*SIN(RADIANS(_10sept_0_106[[#This Row],[H_phase]]))</f>
        <v>7.1384918800747512E-3</v>
      </c>
      <c r="J217">
        <f>10^(_10sept_0_106[[#This Row],[V_mag_adj]]/20)*COS(RADIANS(_10sept_0_106[[#This Row],[V_phase]]))</f>
        <v>-2.1773855677242257E-3</v>
      </c>
      <c r="K217">
        <f>10^(_10sept_0_106[[#This Row],[V_mag_adj]]/20)*SIN(RADIANS(_10sept_0_106[[#This Row],[V_phase]]))</f>
        <v>7.121907285640364E-3</v>
      </c>
    </row>
    <row r="218" spans="1:11" x14ac:dyDescent="0.25">
      <c r="A218">
        <v>35</v>
      </c>
      <c r="B218">
        <v>-2.75</v>
      </c>
      <c r="C218">
        <v>100.86</v>
      </c>
      <c r="D218">
        <v>-2.8</v>
      </c>
      <c r="E218">
        <v>100.33</v>
      </c>
      <c r="F218">
        <f>_10sept_0_106[[#This Row],[H_mag]]-40</f>
        <v>-42.75</v>
      </c>
      <c r="G218">
        <f>_10sept_0_106[[#This Row],[V_mag]]-40</f>
        <v>-42.8</v>
      </c>
      <c r="H218">
        <f>10^(_10sept_0_106[[#This Row],[H_mag_adj]]/20)*COS(RADIANS(_10sept_0_106[[#This Row],[H_phase]]))</f>
        <v>-1.3727884858717025E-3</v>
      </c>
      <c r="I218">
        <f>10^(_10sept_0_106[[#This Row],[H_mag_adj]]/20)*SIN(RADIANS(_10sept_0_106[[#This Row],[H_phase]]))</f>
        <v>7.1556897778031732E-3</v>
      </c>
      <c r="J218">
        <f>10^(_10sept_0_106[[#This Row],[V_mag_adj]]/20)*COS(RADIANS(_10sept_0_106[[#This Row],[V_phase]]))</f>
        <v>-1.29903937752991E-3</v>
      </c>
      <c r="K218">
        <f>10^(_10sept_0_106[[#This Row],[V_mag_adj]]/20)*SIN(RADIANS(_10sept_0_106[[#This Row],[V_phase]]))</f>
        <v>7.1269378221367943E-3</v>
      </c>
    </row>
    <row r="219" spans="1:11" x14ac:dyDescent="0.25">
      <c r="A219">
        <v>36</v>
      </c>
      <c r="B219">
        <v>-2.97</v>
      </c>
      <c r="C219">
        <v>94.06</v>
      </c>
      <c r="D219">
        <v>-3.02</v>
      </c>
      <c r="E219">
        <v>93.68</v>
      </c>
      <c r="F219">
        <f>_10sept_0_106[[#This Row],[H_mag]]-40</f>
        <v>-42.97</v>
      </c>
      <c r="G219">
        <f>_10sept_0_106[[#This Row],[V_mag]]-40</f>
        <v>-43.02</v>
      </c>
      <c r="H219">
        <f>10^(_10sept_0_106[[#This Row],[H_mag_adj]]/20)*COS(RADIANS(_10sept_0_106[[#This Row],[H_phase]]))</f>
        <v>-5.0296746637980782E-4</v>
      </c>
      <c r="I219">
        <f>10^(_10sept_0_106[[#This Row],[H_mag_adj]]/20)*SIN(RADIANS(_10sept_0_106[[#This Row],[H_phase]]))</f>
        <v>7.0861240099306987E-3</v>
      </c>
      <c r="J219">
        <f>10^(_10sept_0_106[[#This Row],[V_mag_adj]]/20)*COS(RADIANS(_10sept_0_106[[#This Row],[V_phase]]))</f>
        <v>-4.5334261933631517E-4</v>
      </c>
      <c r="K219">
        <f>10^(_10sept_0_106[[#This Row],[V_mag_adj]]/20)*SIN(RADIANS(_10sept_0_106[[#This Row],[V_phase]]))</f>
        <v>7.0486118644378813E-3</v>
      </c>
    </row>
    <row r="220" spans="1:11" x14ac:dyDescent="0.25">
      <c r="A220">
        <v>37</v>
      </c>
      <c r="B220">
        <v>-3.18</v>
      </c>
      <c r="C220">
        <v>87.2</v>
      </c>
      <c r="D220">
        <v>-3.2</v>
      </c>
      <c r="E220">
        <v>86.83</v>
      </c>
      <c r="F220">
        <f>_10sept_0_106[[#This Row],[H_mag]]-40</f>
        <v>-43.18</v>
      </c>
      <c r="G220">
        <f>_10sept_0_106[[#This Row],[V_mag]]-40</f>
        <v>-43.2</v>
      </c>
      <c r="H220">
        <f>10^(_10sept_0_106[[#This Row],[H_mag_adj]]/20)*COS(RADIANS(_10sept_0_106[[#This Row],[H_phase]]))</f>
        <v>3.3873690994246916E-4</v>
      </c>
      <c r="I220">
        <f>10^(_10sept_0_106[[#This Row],[H_mag_adj]]/20)*SIN(RADIANS(_10sept_0_106[[#This Row],[H_phase]]))</f>
        <v>6.9259795084027995E-3</v>
      </c>
      <c r="J220">
        <f>10^(_10sept_0_106[[#This Row],[V_mag_adj]]/20)*COS(RADIANS(_10sept_0_106[[#This Row],[V_phase]]))</f>
        <v>3.8257363691459505E-4</v>
      </c>
      <c r="K220">
        <f>10^(_10sept_0_106[[#This Row],[V_mag_adj]]/20)*SIN(RADIANS(_10sept_0_106[[#This Row],[V_phase]]))</f>
        <v>6.907723694865169E-3</v>
      </c>
    </row>
    <row r="221" spans="1:11" x14ac:dyDescent="0.25">
      <c r="A221">
        <v>38</v>
      </c>
      <c r="B221">
        <v>-3.36</v>
      </c>
      <c r="C221">
        <v>79.95</v>
      </c>
      <c r="D221">
        <v>-3.39</v>
      </c>
      <c r="E221">
        <v>79.5</v>
      </c>
      <c r="F221">
        <f>_10sept_0_106[[#This Row],[H_mag]]-40</f>
        <v>-43.36</v>
      </c>
      <c r="G221">
        <f>_10sept_0_106[[#This Row],[V_mag]]-40</f>
        <v>-43.39</v>
      </c>
      <c r="H221">
        <f>10^(_10sept_0_106[[#This Row],[H_mag_adj]]/20)*COS(RADIANS(_10sept_0_106[[#This Row],[H_phase]]))</f>
        <v>1.1852614036670275E-3</v>
      </c>
      <c r="I221">
        <f>10^(_10sept_0_106[[#This Row],[H_mag_adj]]/20)*SIN(RADIANS(_10sept_0_106[[#This Row],[H_phase]]))</f>
        <v>6.6878182437185834E-3</v>
      </c>
      <c r="J221">
        <f>10^(_10sept_0_106[[#This Row],[V_mag_adj]]/20)*COS(RADIANS(_10sept_0_106[[#This Row],[V_phase]]))</f>
        <v>1.2334826451828691E-3</v>
      </c>
      <c r="K221">
        <f>10^(_10sept_0_106[[#This Row],[V_mag_adj]]/20)*SIN(RADIANS(_10sept_0_106[[#This Row],[V_phase]]))</f>
        <v>6.6552767963087697E-3</v>
      </c>
    </row>
    <row r="222" spans="1:11" x14ac:dyDescent="0.25">
      <c r="A222">
        <v>39</v>
      </c>
      <c r="B222">
        <v>-3.51</v>
      </c>
      <c r="C222">
        <v>72.349999999999994</v>
      </c>
      <c r="D222">
        <v>-3.55</v>
      </c>
      <c r="E222">
        <v>71.87</v>
      </c>
      <c r="F222">
        <f>_10sept_0_106[[#This Row],[H_mag]]-40</f>
        <v>-43.51</v>
      </c>
      <c r="G222">
        <f>_10sept_0_106[[#This Row],[V_mag]]-40</f>
        <v>-43.55</v>
      </c>
      <c r="H222">
        <f>10^(_10sept_0_106[[#This Row],[H_mag_adj]]/20)*COS(RADIANS(_10sept_0_106[[#This Row],[H_phase]]))</f>
        <v>2.0240977227668588E-3</v>
      </c>
      <c r="I222">
        <f>10^(_10sept_0_106[[#This Row],[H_mag_adj]]/20)*SIN(RADIANS(_10sept_0_106[[#This Row],[H_phase]]))</f>
        <v>6.3614977205403668E-3</v>
      </c>
      <c r="J222">
        <f>10^(_10sept_0_106[[#This Row],[V_mag_adj]]/20)*COS(RADIANS(_10sept_0_106[[#This Row],[V_phase]]))</f>
        <v>2.0677756104182034E-3</v>
      </c>
      <c r="K222">
        <f>10^(_10sept_0_106[[#This Row],[V_mag_adj]]/20)*SIN(RADIANS(_10sept_0_106[[#This Row],[V_phase]]))</f>
        <v>6.3151681498033697E-3</v>
      </c>
    </row>
    <row r="223" spans="1:11" x14ac:dyDescent="0.25">
      <c r="A223">
        <v>40</v>
      </c>
      <c r="B223">
        <v>-3.64</v>
      </c>
      <c r="C223">
        <v>65.11</v>
      </c>
      <c r="D223">
        <v>-3.67</v>
      </c>
      <c r="E223">
        <v>64.72</v>
      </c>
      <c r="F223">
        <f>_10sept_0_106[[#This Row],[H_mag]]-40</f>
        <v>-43.64</v>
      </c>
      <c r="G223">
        <f>_10sept_0_106[[#This Row],[V_mag]]-40</f>
        <v>-43.67</v>
      </c>
      <c r="H223">
        <f>10^(_10sept_0_106[[#This Row],[H_mag_adj]]/20)*COS(RADIANS(_10sept_0_106[[#This Row],[H_phase]]))</f>
        <v>2.767933850673495E-3</v>
      </c>
      <c r="I223">
        <f>10^(_10sept_0_106[[#This Row],[H_mag_adj]]/20)*SIN(RADIANS(_10sept_0_106[[#This Row],[H_phase]]))</f>
        <v>5.9657292347035547E-3</v>
      </c>
      <c r="J223">
        <f>10^(_10sept_0_106[[#This Row],[V_mag_adj]]/20)*COS(RADIANS(_10sept_0_106[[#This Row],[V_phase]]))</f>
        <v>2.7987934426545289E-3</v>
      </c>
      <c r="K223">
        <f>10^(_10sept_0_106[[#This Row],[V_mag_adj]]/20)*SIN(RADIANS(_10sept_0_106[[#This Row],[V_phase]]))</f>
        <v>5.9262465306332565E-3</v>
      </c>
    </row>
    <row r="224" spans="1:11" x14ac:dyDescent="0.25">
      <c r="A224">
        <v>41</v>
      </c>
      <c r="B224">
        <v>-3.79</v>
      </c>
      <c r="C224">
        <v>56.7</v>
      </c>
      <c r="D224">
        <v>-3.82</v>
      </c>
      <c r="E224">
        <v>56.38</v>
      </c>
      <c r="F224">
        <f>_10sept_0_106[[#This Row],[H_mag]]-40</f>
        <v>-43.79</v>
      </c>
      <c r="G224">
        <f>_10sept_0_106[[#This Row],[V_mag]]-40</f>
        <v>-43.82</v>
      </c>
      <c r="H224">
        <f>10^(_10sept_0_106[[#This Row],[H_mag_adj]]/20)*COS(RADIANS(_10sept_0_106[[#This Row],[H_phase]]))</f>
        <v>3.5488724821396366E-3</v>
      </c>
      <c r="I224">
        <f>10^(_10sept_0_106[[#This Row],[H_mag_adj]]/20)*SIN(RADIANS(_10sept_0_106[[#This Row],[H_phase]]))</f>
        <v>5.402642017584937E-3</v>
      </c>
      <c r="J224">
        <f>10^(_10sept_0_106[[#This Row],[V_mag_adj]]/20)*COS(RADIANS(_10sept_0_106[[#This Row],[V_phase]]))</f>
        <v>3.5666509467832583E-3</v>
      </c>
      <c r="K224">
        <f>10^(_10sept_0_106[[#This Row],[V_mag_adj]]/20)*SIN(RADIANS(_10sept_0_106[[#This Row],[V_phase]]))</f>
        <v>5.3641779693860249E-3</v>
      </c>
    </row>
    <row r="225" spans="1:11" x14ac:dyDescent="0.25">
      <c r="A225">
        <v>42</v>
      </c>
      <c r="B225">
        <v>-3.9</v>
      </c>
      <c r="C225">
        <v>48.66</v>
      </c>
      <c r="D225">
        <v>-3.94</v>
      </c>
      <c r="E225">
        <v>48.08</v>
      </c>
      <c r="F225">
        <f>_10sept_0_106[[#This Row],[H_mag]]-40</f>
        <v>-43.9</v>
      </c>
      <c r="G225">
        <f>_10sept_0_106[[#This Row],[V_mag]]-40</f>
        <v>-43.94</v>
      </c>
      <c r="H225">
        <f>10^(_10sept_0_106[[#This Row],[H_mag_adj]]/20)*COS(RADIANS(_10sept_0_106[[#This Row],[H_phase]]))</f>
        <v>4.2158962006747592E-3</v>
      </c>
      <c r="I225">
        <f>10^(_10sept_0_106[[#This Row],[H_mag_adj]]/20)*SIN(RADIANS(_10sept_0_106[[#This Row],[H_phase]]))</f>
        <v>4.7921025662591337E-3</v>
      </c>
      <c r="J225">
        <f>10^(_10sept_0_106[[#This Row],[V_mag_adj]]/20)*COS(RADIANS(_10sept_0_106[[#This Row],[V_phase]]))</f>
        <v>4.2445972164283979E-3</v>
      </c>
      <c r="K225">
        <f>10^(_10sept_0_106[[#This Row],[V_mag_adj]]/20)*SIN(RADIANS(_10sept_0_106[[#This Row],[V_phase]]))</f>
        <v>4.7273601266508911E-3</v>
      </c>
    </row>
    <row r="226" spans="1:11" x14ac:dyDescent="0.25">
      <c r="A226">
        <v>43</v>
      </c>
      <c r="B226">
        <v>-4.03</v>
      </c>
      <c r="C226">
        <v>39.770000000000003</v>
      </c>
      <c r="D226">
        <v>-4.08</v>
      </c>
      <c r="E226">
        <v>39.26</v>
      </c>
      <c r="F226">
        <f>_10sept_0_106[[#This Row],[H_mag]]-40</f>
        <v>-44.03</v>
      </c>
      <c r="G226">
        <f>_10sept_0_106[[#This Row],[V_mag]]-40</f>
        <v>-44.08</v>
      </c>
      <c r="H226">
        <f>10^(_10sept_0_106[[#This Row],[H_mag_adj]]/20)*COS(RADIANS(_10sept_0_106[[#This Row],[H_phase]]))</f>
        <v>4.8329341516192975E-3</v>
      </c>
      <c r="I226">
        <f>10^(_10sept_0_106[[#This Row],[H_mag_adj]]/20)*SIN(RADIANS(_10sept_0_106[[#This Row],[H_phase]]))</f>
        <v>4.0223636698991485E-3</v>
      </c>
      <c r="J226">
        <f>10^(_10sept_0_106[[#This Row],[V_mag_adj]]/20)*COS(RADIANS(_10sept_0_106[[#This Row],[V_phase]]))</f>
        <v>4.8406009067821837E-3</v>
      </c>
      <c r="K226">
        <f>10^(_10sept_0_106[[#This Row],[V_mag_adj]]/20)*SIN(RADIANS(_10sept_0_106[[#This Row],[V_phase]]))</f>
        <v>3.9563458443998209E-3</v>
      </c>
    </row>
    <row r="227" spans="1:11" x14ac:dyDescent="0.25">
      <c r="A227">
        <v>44</v>
      </c>
      <c r="B227">
        <v>-4.16</v>
      </c>
      <c r="C227">
        <v>31.19</v>
      </c>
      <c r="D227">
        <v>-4.1900000000000004</v>
      </c>
      <c r="E227">
        <v>30.82</v>
      </c>
      <c r="F227">
        <f>_10sept_0_106[[#This Row],[H_mag]]-40</f>
        <v>-44.16</v>
      </c>
      <c r="G227">
        <f>_10sept_0_106[[#This Row],[V_mag]]-40</f>
        <v>-44.19</v>
      </c>
      <c r="H227">
        <f>10^(_10sept_0_106[[#This Row],[H_mag_adj]]/20)*COS(RADIANS(_10sept_0_106[[#This Row],[H_phase]]))</f>
        <v>5.299037542087554E-3</v>
      </c>
      <c r="I227">
        <f>10^(_10sept_0_106[[#This Row],[H_mag_adj]]/20)*SIN(RADIANS(_10sept_0_106[[#This Row],[H_phase]]))</f>
        <v>3.2079472683905824E-3</v>
      </c>
      <c r="J227">
        <f>10^(_10sept_0_106[[#This Row],[V_mag_adj]]/20)*COS(RADIANS(_10sept_0_106[[#This Row],[V_phase]]))</f>
        <v>5.3013012249637538E-3</v>
      </c>
      <c r="K227">
        <f>10^(_10sept_0_106[[#This Row],[V_mag_adj]]/20)*SIN(RADIANS(_10sept_0_106[[#This Row],[V_phase]]))</f>
        <v>3.1627183974510149E-3</v>
      </c>
    </row>
    <row r="228" spans="1:11" x14ac:dyDescent="0.25">
      <c r="A228">
        <v>45</v>
      </c>
      <c r="B228">
        <v>-4.2699999999999996</v>
      </c>
      <c r="C228">
        <v>22.29</v>
      </c>
      <c r="D228">
        <v>-4.32</v>
      </c>
      <c r="E228">
        <v>22.18</v>
      </c>
      <c r="F228">
        <f>_10sept_0_106[[#This Row],[H_mag]]-40</f>
        <v>-44.269999999999996</v>
      </c>
      <c r="G228">
        <f>_10sept_0_106[[#This Row],[V_mag]]-40</f>
        <v>-44.32</v>
      </c>
      <c r="H228">
        <f>10^(_10sept_0_106[[#This Row],[H_mag_adj]]/20)*COS(RADIANS(_10sept_0_106[[#This Row],[H_phase]]))</f>
        <v>5.659411403137719E-3</v>
      </c>
      <c r="I228">
        <f>10^(_10sept_0_106[[#This Row],[H_mag_adj]]/20)*SIN(RADIANS(_10sept_0_106[[#This Row],[H_phase]]))</f>
        <v>2.319939955524731E-3</v>
      </c>
      <c r="J228">
        <f>10^(_10sept_0_106[[#This Row],[V_mag_adj]]/20)*COS(RADIANS(_10sept_0_106[[#This Row],[V_phase]]))</f>
        <v>5.6313448269785472E-3</v>
      </c>
      <c r="K228">
        <f>10^(_10sept_0_106[[#This Row],[V_mag_adj]]/20)*SIN(RADIANS(_10sept_0_106[[#This Row],[V_phase]]))</f>
        <v>2.2958165034881401E-3</v>
      </c>
    </row>
    <row r="229" spans="1:11" x14ac:dyDescent="0.25">
      <c r="A229">
        <v>46</v>
      </c>
      <c r="B229">
        <v>-4.42</v>
      </c>
      <c r="C229">
        <v>12.95</v>
      </c>
      <c r="D229">
        <v>-4.45</v>
      </c>
      <c r="E229">
        <v>13.12</v>
      </c>
      <c r="F229">
        <f>_10sept_0_106[[#This Row],[H_mag]]-40</f>
        <v>-44.42</v>
      </c>
      <c r="G229">
        <f>_10sept_0_106[[#This Row],[V_mag]]-40</f>
        <v>-44.45</v>
      </c>
      <c r="H229">
        <f>10^(_10sept_0_106[[#This Row],[H_mag_adj]]/20)*COS(RADIANS(_10sept_0_106[[#This Row],[H_phase]]))</f>
        <v>5.8588348499006163E-3</v>
      </c>
      <c r="I229">
        <f>10^(_10sept_0_106[[#This Row],[H_mag_adj]]/20)*SIN(RADIANS(_10sept_0_106[[#This Row],[H_phase]]))</f>
        <v>1.3472343766217124E-3</v>
      </c>
      <c r="J229">
        <f>10^(_10sept_0_106[[#This Row],[V_mag_adj]]/20)*COS(RADIANS(_10sept_0_106[[#This Row],[V_phase]]))</f>
        <v>5.8346248202481056E-3</v>
      </c>
      <c r="K229">
        <f>10^(_10sept_0_106[[#This Row],[V_mag_adj]]/20)*SIN(RADIANS(_10sept_0_106[[#This Row],[V_phase]]))</f>
        <v>1.3599068613126435E-3</v>
      </c>
    </row>
    <row r="230" spans="1:11" x14ac:dyDescent="0.25">
      <c r="A230">
        <v>47</v>
      </c>
      <c r="B230">
        <v>-4.59</v>
      </c>
      <c r="C230">
        <v>3.09</v>
      </c>
      <c r="D230">
        <v>-4.63</v>
      </c>
      <c r="E230">
        <v>3.17</v>
      </c>
      <c r="F230">
        <f>_10sept_0_106[[#This Row],[H_mag]]-40</f>
        <v>-44.59</v>
      </c>
      <c r="G230">
        <f>_10sept_0_106[[#This Row],[V_mag]]-40</f>
        <v>-44.63</v>
      </c>
      <c r="H230">
        <f>10^(_10sept_0_106[[#This Row],[H_mag_adj]]/20)*COS(RADIANS(_10sept_0_106[[#This Row],[H_phase]]))</f>
        <v>5.8866486732016129E-3</v>
      </c>
      <c r="I230">
        <f>10^(_10sept_0_106[[#This Row],[H_mag_adj]]/20)*SIN(RADIANS(_10sept_0_106[[#This Row],[H_phase]]))</f>
        <v>3.177790783141095E-4</v>
      </c>
      <c r="J230">
        <f>10^(_10sept_0_106[[#This Row],[V_mag_adj]]/20)*COS(RADIANS(_10sept_0_106[[#This Row],[V_phase]]))</f>
        <v>5.8591546030312596E-3</v>
      </c>
      <c r="K230">
        <f>10^(_10sept_0_106[[#This Row],[V_mag_adj]]/20)*SIN(RADIANS(_10sept_0_106[[#This Row],[V_phase]]))</f>
        <v>3.2450025286807796E-4</v>
      </c>
    </row>
    <row r="231" spans="1:11" x14ac:dyDescent="0.25">
      <c r="A231">
        <v>48</v>
      </c>
      <c r="B231">
        <v>-4.76</v>
      </c>
      <c r="C231">
        <v>-6.32</v>
      </c>
      <c r="D231">
        <v>-4.8</v>
      </c>
      <c r="E231">
        <v>-6.5</v>
      </c>
      <c r="F231">
        <f>_10sept_0_106[[#This Row],[H_mag]]-40</f>
        <v>-44.76</v>
      </c>
      <c r="G231">
        <f>_10sept_0_106[[#This Row],[V_mag]]-40</f>
        <v>-44.8</v>
      </c>
      <c r="H231">
        <f>10^(_10sept_0_106[[#This Row],[H_mag_adj]]/20)*COS(RADIANS(_10sept_0_106[[#This Row],[H_phase]]))</f>
        <v>5.7458272093736228E-3</v>
      </c>
      <c r="I231">
        <f>10^(_10sept_0_106[[#This Row],[H_mag_adj]]/20)*SIN(RADIANS(_10sept_0_106[[#This Row],[H_phase]]))</f>
        <v>-6.363754258557889E-4</v>
      </c>
      <c r="J231">
        <f>10^(_10sept_0_106[[#This Row],[V_mag_adj]]/20)*COS(RADIANS(_10sept_0_106[[#This Row],[V_phase]]))</f>
        <v>5.7174092637049829E-3</v>
      </c>
      <c r="K231">
        <f>10^(_10sept_0_106[[#This Row],[V_mag_adj]]/20)*SIN(RADIANS(_10sept_0_106[[#This Row],[V_phase]]))</f>
        <v>-6.5141650236969037E-4</v>
      </c>
    </row>
    <row r="232" spans="1:11" x14ac:dyDescent="0.25">
      <c r="A232">
        <v>49</v>
      </c>
      <c r="B232">
        <v>-4.9800000000000004</v>
      </c>
      <c r="C232">
        <v>-16.59</v>
      </c>
      <c r="D232">
        <v>-5.01</v>
      </c>
      <c r="E232">
        <v>-16.350000000000001</v>
      </c>
      <c r="F232">
        <f>_10sept_0_106[[#This Row],[H_mag]]-40</f>
        <v>-44.980000000000004</v>
      </c>
      <c r="G232">
        <f>_10sept_0_106[[#This Row],[V_mag]]-40</f>
        <v>-45.01</v>
      </c>
      <c r="H232">
        <f>10^(_10sept_0_106[[#This Row],[H_mag_adj]]/20)*COS(RADIANS(_10sept_0_106[[#This Row],[H_phase]]))</f>
        <v>5.4017478528528154E-3</v>
      </c>
      <c r="I232">
        <f>10^(_10sept_0_106[[#This Row],[H_mag_adj]]/20)*SIN(RADIANS(_10sept_0_106[[#This Row],[H_phase]]))</f>
        <v>-1.6093044586707784E-3</v>
      </c>
      <c r="J232">
        <f>10^(_10sept_0_106[[#This Row],[V_mag_adj]]/20)*COS(RADIANS(_10sept_0_106[[#This Row],[V_phase]]))</f>
        <v>5.389793609699569E-3</v>
      </c>
      <c r="K232">
        <f>10^(_10sept_0_106[[#This Row],[V_mag_adj]]/20)*SIN(RADIANS(_10sept_0_106[[#This Row],[V_phase]]))</f>
        <v>-1.5811929289583676E-3</v>
      </c>
    </row>
    <row r="233" spans="1:11" x14ac:dyDescent="0.25">
      <c r="A233">
        <v>50</v>
      </c>
      <c r="B233">
        <v>-5.2</v>
      </c>
      <c r="C233">
        <v>-26.94</v>
      </c>
      <c r="D233">
        <v>-5.24</v>
      </c>
      <c r="E233">
        <v>-27.15</v>
      </c>
      <c r="F233">
        <f>_10sept_0_106[[#This Row],[H_mag]]-40</f>
        <v>-45.2</v>
      </c>
      <c r="G233">
        <f>_10sept_0_106[[#This Row],[V_mag]]-40</f>
        <v>-45.24</v>
      </c>
      <c r="H233">
        <f>10^(_10sept_0_106[[#This Row],[H_mag_adj]]/20)*COS(RADIANS(_10sept_0_106[[#This Row],[H_phase]]))</f>
        <v>4.8990549687001573E-3</v>
      </c>
      <c r="I233">
        <f>10^(_10sept_0_106[[#This Row],[H_mag_adj]]/20)*SIN(RADIANS(_10sept_0_106[[#This Row],[H_phase]]))</f>
        <v>-2.4897344472201086E-3</v>
      </c>
      <c r="J233">
        <f>10^(_10sept_0_106[[#This Row],[V_mag_adj]]/20)*COS(RADIANS(_10sept_0_106[[#This Row],[V_phase]]))</f>
        <v>4.8674296951022322E-3</v>
      </c>
      <c r="K233">
        <f>10^(_10sept_0_106[[#This Row],[V_mag_adj]]/20)*SIN(RADIANS(_10sept_0_106[[#This Row],[V_phase]]))</f>
        <v>-2.496151944357327E-3</v>
      </c>
    </row>
    <row r="234" spans="1:11" x14ac:dyDescent="0.25">
      <c r="A234">
        <v>51</v>
      </c>
      <c r="B234">
        <v>-5.5</v>
      </c>
      <c r="C234">
        <v>-38.57</v>
      </c>
      <c r="D234">
        <v>-5.53</v>
      </c>
      <c r="E234">
        <v>-38.44</v>
      </c>
      <c r="F234">
        <f>_10sept_0_106[[#This Row],[H_mag]]-40</f>
        <v>-45.5</v>
      </c>
      <c r="G234">
        <f>_10sept_0_106[[#This Row],[V_mag]]-40</f>
        <v>-45.53</v>
      </c>
      <c r="H234">
        <f>10^(_10sept_0_106[[#This Row],[H_mag_adj]]/20)*COS(RADIANS(_10sept_0_106[[#This Row],[H_phase]]))</f>
        <v>4.1507042486320202E-3</v>
      </c>
      <c r="I234">
        <f>10^(_10sept_0_106[[#This Row],[H_mag_adj]]/20)*SIN(RADIANS(_10sept_0_106[[#This Row],[H_phase]]))</f>
        <v>-3.3099068798128758E-3</v>
      </c>
      <c r="J234">
        <f>10^(_10sept_0_106[[#This Row],[V_mag_adj]]/20)*COS(RADIANS(_10sept_0_106[[#This Row],[V_phase]]))</f>
        <v>4.1438663462504107E-3</v>
      </c>
      <c r="K234">
        <f>10^(_10sept_0_106[[#This Row],[V_mag_adj]]/20)*SIN(RADIANS(_10sept_0_106[[#This Row],[V_phase]]))</f>
        <v>-3.2891009259000941E-3</v>
      </c>
    </row>
    <row r="235" spans="1:11" x14ac:dyDescent="0.25">
      <c r="A235">
        <v>52</v>
      </c>
      <c r="B235">
        <v>-5.79</v>
      </c>
      <c r="C235">
        <v>-49.24</v>
      </c>
      <c r="D235">
        <v>-5.84</v>
      </c>
      <c r="E235">
        <v>-49.45</v>
      </c>
      <c r="F235">
        <f>_10sept_0_106[[#This Row],[H_mag]]-40</f>
        <v>-45.79</v>
      </c>
      <c r="G235">
        <f>_10sept_0_106[[#This Row],[V_mag]]-40</f>
        <v>-45.84</v>
      </c>
      <c r="H235">
        <f>10^(_10sept_0_106[[#This Row],[H_mag_adj]]/20)*COS(RADIANS(_10sept_0_106[[#This Row],[H_phase]]))</f>
        <v>3.3522879984687164E-3</v>
      </c>
      <c r="I235">
        <f>10^(_10sept_0_106[[#This Row],[H_mag_adj]]/20)*SIN(RADIANS(_10sept_0_106[[#This Row],[H_phase]]))</f>
        <v>-3.8891488829275235E-3</v>
      </c>
      <c r="J235">
        <f>10^(_10sept_0_106[[#This Row],[V_mag_adj]]/20)*COS(RADIANS(_10sept_0_106[[#This Row],[V_phase]]))</f>
        <v>3.3188511020553722E-3</v>
      </c>
      <c r="K235">
        <f>10^(_10sept_0_106[[#This Row],[V_mag_adj]]/20)*SIN(RADIANS(_10sept_0_106[[#This Row],[V_phase]]))</f>
        <v>-3.8790157079309105E-3</v>
      </c>
    </row>
    <row r="236" spans="1:11" x14ac:dyDescent="0.25">
      <c r="A236">
        <v>53</v>
      </c>
      <c r="B236">
        <v>-6.11</v>
      </c>
      <c r="C236">
        <v>-59.82</v>
      </c>
      <c r="D236">
        <v>-6.14</v>
      </c>
      <c r="E236">
        <v>-59.89</v>
      </c>
      <c r="F236">
        <f>_10sept_0_106[[#This Row],[H_mag]]-40</f>
        <v>-46.11</v>
      </c>
      <c r="G236">
        <f>_10sept_0_106[[#This Row],[V_mag]]-40</f>
        <v>-46.14</v>
      </c>
      <c r="H236">
        <f>10^(_10sept_0_106[[#This Row],[H_mag_adj]]/20)*COS(RADIANS(_10sept_0_106[[#This Row],[H_phase]]))</f>
        <v>2.4878525202448516E-3</v>
      </c>
      <c r="I236">
        <f>10^(_10sept_0_106[[#This Row],[H_mag_adj]]/20)*SIN(RADIANS(_10sept_0_106[[#This Row],[H_phase]]))</f>
        <v>-4.2779927835328059E-3</v>
      </c>
      <c r="J236">
        <f>10^(_10sept_0_106[[#This Row],[V_mag_adj]]/20)*COS(RADIANS(_10sept_0_106[[#This Row],[V_phase]]))</f>
        <v>2.4740642216789003E-3</v>
      </c>
      <c r="K236">
        <f>10^(_10sept_0_106[[#This Row],[V_mag_adj]]/20)*SIN(RADIANS(_10sept_0_106[[#This Row],[V_phase]]))</f>
        <v>-4.2662684301092097E-3</v>
      </c>
    </row>
    <row r="237" spans="1:11" x14ac:dyDescent="0.25">
      <c r="A237">
        <v>54</v>
      </c>
      <c r="B237">
        <v>-6.47</v>
      </c>
      <c r="C237">
        <v>-71.36</v>
      </c>
      <c r="D237">
        <v>-6.52</v>
      </c>
      <c r="E237">
        <v>-71.400000000000006</v>
      </c>
      <c r="F237">
        <f>_10sept_0_106[[#This Row],[H_mag]]-40</f>
        <v>-46.47</v>
      </c>
      <c r="G237">
        <f>_10sept_0_106[[#This Row],[V_mag]]-40</f>
        <v>-46.519999999999996</v>
      </c>
      <c r="H237">
        <f>10^(_10sept_0_106[[#This Row],[H_mag_adj]]/20)*COS(RADIANS(_10sept_0_106[[#This Row],[H_phase]]))</f>
        <v>1.5175226023725389E-3</v>
      </c>
      <c r="I237">
        <f>10^(_10sept_0_106[[#This Row],[H_mag_adj]]/20)*SIN(RADIANS(_10sept_0_106[[#This Row],[H_phase]]))</f>
        <v>-4.4988351017583141E-3</v>
      </c>
      <c r="J237">
        <f>10^(_10sept_0_106[[#This Row],[V_mag_adj]]/20)*COS(RADIANS(_10sept_0_106[[#This Row],[V_phase]]))</f>
        <v>1.505689015865811E-3</v>
      </c>
      <c r="K237">
        <f>10^(_10sept_0_106[[#This Row],[V_mag_adj]]/20)*SIN(RADIANS(_10sept_0_106[[#This Row],[V_phase]]))</f>
        <v>-4.4740643804268279E-3</v>
      </c>
    </row>
    <row r="238" spans="1:11" x14ac:dyDescent="0.25">
      <c r="A238">
        <v>55</v>
      </c>
      <c r="B238">
        <v>-6.88</v>
      </c>
      <c r="C238">
        <v>-83.34</v>
      </c>
      <c r="D238">
        <v>-6.92</v>
      </c>
      <c r="E238">
        <v>-83.55</v>
      </c>
      <c r="F238">
        <f>_10sept_0_106[[#This Row],[H_mag]]-40</f>
        <v>-46.88</v>
      </c>
      <c r="G238">
        <f>_10sept_0_106[[#This Row],[V_mag]]-40</f>
        <v>-46.92</v>
      </c>
      <c r="H238">
        <f>10^(_10sept_0_106[[#This Row],[H_mag_adj]]/20)*COS(RADIANS(_10sept_0_106[[#This Row],[H_phase]]))</f>
        <v>5.2525858787626277E-4</v>
      </c>
      <c r="I238">
        <f>10^(_10sept_0_106[[#This Row],[H_mag_adj]]/20)*SIN(RADIANS(_10sept_0_106[[#This Row],[H_phase]]))</f>
        <v>-4.4984136319504734E-3</v>
      </c>
      <c r="J238">
        <f>10^(_10sept_0_106[[#This Row],[V_mag_adj]]/20)*COS(RADIANS(_10sept_0_106[[#This Row],[V_phase]]))</f>
        <v>5.0642997508603489E-4</v>
      </c>
      <c r="K238">
        <f>10^(_10sept_0_106[[#This Row],[V_mag_adj]]/20)*SIN(RADIANS(_10sept_0_106[[#This Row],[V_phase]]))</f>
        <v>-4.4796315461984766E-3</v>
      </c>
    </row>
    <row r="239" spans="1:11" x14ac:dyDescent="0.25">
      <c r="A239">
        <v>56</v>
      </c>
      <c r="B239">
        <v>-7.3</v>
      </c>
      <c r="C239">
        <v>-95.03</v>
      </c>
      <c r="D239">
        <v>-7.32</v>
      </c>
      <c r="E239">
        <v>-95.14</v>
      </c>
      <c r="F239">
        <f>_10sept_0_106[[#This Row],[H_mag]]-40</f>
        <v>-47.3</v>
      </c>
      <c r="G239">
        <f>_10sept_0_106[[#This Row],[V_mag]]-40</f>
        <v>-47.32</v>
      </c>
      <c r="H239">
        <f>10^(_10sept_0_106[[#This Row],[H_mag_adj]]/20)*COS(RADIANS(_10sept_0_106[[#This Row],[H_phase]]))</f>
        <v>-3.7834443564489561E-4</v>
      </c>
      <c r="I239">
        <f>10^(_10sept_0_106[[#This Row],[H_mag_adj]]/20)*SIN(RADIANS(_10sept_0_106[[#This Row],[H_phase]]))</f>
        <v>-4.2985726531774744E-3</v>
      </c>
      <c r="J239">
        <f>10^(_10sept_0_106[[#This Row],[V_mag_adj]]/20)*COS(RADIANS(_10sept_0_106[[#This Row],[V_phase]]))</f>
        <v>-3.857072533165368E-4</v>
      </c>
      <c r="K239">
        <f>10^(_10sept_0_106[[#This Row],[V_mag_adj]]/20)*SIN(RADIANS(_10sept_0_106[[#This Row],[V_phase]]))</f>
        <v>-4.2879536085278632E-3</v>
      </c>
    </row>
    <row r="240" spans="1:11" x14ac:dyDescent="0.25">
      <c r="A240">
        <v>57</v>
      </c>
      <c r="B240">
        <v>-7.7</v>
      </c>
      <c r="C240">
        <v>-106.5</v>
      </c>
      <c r="D240">
        <v>-7.74</v>
      </c>
      <c r="E240">
        <v>-107.36</v>
      </c>
      <c r="F240">
        <f>_10sept_0_106[[#This Row],[H_mag]]-40</f>
        <v>-47.7</v>
      </c>
      <c r="G240">
        <f>_10sept_0_106[[#This Row],[V_mag]]-40</f>
        <v>-47.74</v>
      </c>
      <c r="H240">
        <f>10^(_10sept_0_106[[#This Row],[H_mag_adj]]/20)*COS(RADIANS(_10sept_0_106[[#This Row],[H_phase]]))</f>
        <v>-1.1704201893805945E-3</v>
      </c>
      <c r="I240">
        <f>10^(_10sept_0_106[[#This Row],[H_mag_adj]]/20)*SIN(RADIANS(_10sept_0_106[[#This Row],[H_phase]]))</f>
        <v>-3.9512723400074177E-3</v>
      </c>
      <c r="J240">
        <f>10^(_10sept_0_106[[#This Row],[V_mag_adj]]/20)*COS(RADIANS(_10sept_0_106[[#This Row],[V_phase]]))</f>
        <v>-1.2239445807854593E-3</v>
      </c>
      <c r="K240">
        <f>10^(_10sept_0_106[[#This Row],[V_mag_adj]]/20)*SIN(RADIANS(_10sept_0_106[[#This Row],[V_phase]]))</f>
        <v>-3.9151884084767307E-3</v>
      </c>
    </row>
    <row r="241" spans="1:11" x14ac:dyDescent="0.25">
      <c r="A241">
        <v>58</v>
      </c>
      <c r="B241">
        <v>-8.14</v>
      </c>
      <c r="C241">
        <v>-118.85</v>
      </c>
      <c r="D241">
        <v>-8.16</v>
      </c>
      <c r="E241">
        <v>-119.71</v>
      </c>
      <c r="F241">
        <f>_10sept_0_106[[#This Row],[H_mag]]-40</f>
        <v>-48.14</v>
      </c>
      <c r="G241">
        <f>_10sept_0_106[[#This Row],[V_mag]]-40</f>
        <v>-48.16</v>
      </c>
      <c r="H241">
        <f>10^(_10sept_0_106[[#This Row],[H_mag_adj]]/20)*COS(RADIANS(_10sept_0_106[[#This Row],[H_phase]]))</f>
        <v>-1.8902259026726974E-3</v>
      </c>
      <c r="I241">
        <f>10^(_10sept_0_106[[#This Row],[H_mag_adj]]/20)*SIN(RADIANS(_10sept_0_106[[#This Row],[H_phase]]))</f>
        <v>-3.4312120110622873E-3</v>
      </c>
      <c r="J241">
        <f>10^(_10sept_0_106[[#This Row],[V_mag_adj]]/20)*COS(RADIANS(_10sept_0_106[[#This Row],[V_phase]]))</f>
        <v>-1.937047602040425E-3</v>
      </c>
      <c r="K241">
        <f>10^(_10sept_0_106[[#This Row],[V_mag_adj]]/20)*SIN(RADIANS(_10sept_0_106[[#This Row],[V_phase]]))</f>
        <v>-3.3946291652859743E-3</v>
      </c>
    </row>
    <row r="242" spans="1:11" x14ac:dyDescent="0.25">
      <c r="A242">
        <v>59</v>
      </c>
      <c r="B242">
        <v>-8.58</v>
      </c>
      <c r="C242">
        <v>-131.44</v>
      </c>
      <c r="D242">
        <v>-8.6</v>
      </c>
      <c r="E242">
        <v>-132.54</v>
      </c>
      <c r="F242">
        <f>_10sept_0_106[[#This Row],[H_mag]]-40</f>
        <v>-48.58</v>
      </c>
      <c r="G242">
        <f>_10sept_0_106[[#This Row],[V_mag]]-40</f>
        <v>-48.6</v>
      </c>
      <c r="H242">
        <f>10^(_10sept_0_106[[#This Row],[H_mag_adj]]/20)*COS(RADIANS(_10sept_0_106[[#This Row],[H_phase]]))</f>
        <v>-2.4646200658178853E-3</v>
      </c>
      <c r="I242">
        <f>10^(_10sept_0_106[[#This Row],[H_mag_adj]]/20)*SIN(RADIANS(_10sept_0_106[[#This Row],[H_phase]]))</f>
        <v>-2.7916314620462933E-3</v>
      </c>
      <c r="J242">
        <f>10^(_10sept_0_106[[#This Row],[V_mag_adj]]/20)*COS(RADIANS(_10sept_0_106[[#This Row],[V_phase]]))</f>
        <v>-2.5119673675826036E-3</v>
      </c>
      <c r="K242">
        <f>10^(_10sept_0_106[[#This Row],[V_mag_adj]]/20)*SIN(RADIANS(_10sept_0_106[[#This Row],[V_phase]]))</f>
        <v>-2.737492025600979E-3</v>
      </c>
    </row>
    <row r="243" spans="1:11" x14ac:dyDescent="0.25">
      <c r="A243">
        <v>60</v>
      </c>
      <c r="B243">
        <v>-8.9700000000000006</v>
      </c>
      <c r="C243">
        <v>-143.35</v>
      </c>
      <c r="D243">
        <v>-9.01</v>
      </c>
      <c r="E243">
        <v>-144.47999999999999</v>
      </c>
      <c r="F243">
        <f>_10sept_0_106[[#This Row],[H_mag]]-40</f>
        <v>-48.97</v>
      </c>
      <c r="G243">
        <f>_10sept_0_106[[#This Row],[V_mag]]-40</f>
        <v>-49.01</v>
      </c>
      <c r="H243">
        <f>10^(_10sept_0_106[[#This Row],[H_mag_adj]]/20)*COS(RADIANS(_10sept_0_106[[#This Row],[H_phase]]))</f>
        <v>-2.8565057019190516E-3</v>
      </c>
      <c r="I243">
        <f>10^(_10sept_0_106[[#This Row],[H_mag_adj]]/20)*SIN(RADIANS(_10sept_0_106[[#This Row],[H_phase]]))</f>
        <v>-2.1252985280854988E-3</v>
      </c>
      <c r="J243">
        <f>10^(_10sept_0_106[[#This Row],[V_mag_adj]]/20)*COS(RADIANS(_10sept_0_106[[#This Row],[V_phase]]))</f>
        <v>-2.8845485958474406E-3</v>
      </c>
      <c r="K243">
        <f>10^(_10sept_0_106[[#This Row],[V_mag_adj]]/20)*SIN(RADIANS(_10sept_0_106[[#This Row],[V_phase]]))</f>
        <v>-2.059048089565493E-3</v>
      </c>
    </row>
    <row r="244" spans="1:11" x14ac:dyDescent="0.25">
      <c r="A244">
        <v>61</v>
      </c>
      <c r="B244">
        <v>-9.36</v>
      </c>
      <c r="C244">
        <v>-156.31</v>
      </c>
      <c r="D244">
        <v>-9.3800000000000008</v>
      </c>
      <c r="E244">
        <v>-156.83000000000001</v>
      </c>
      <c r="F244">
        <f>_10sept_0_106[[#This Row],[H_mag]]-40</f>
        <v>-49.36</v>
      </c>
      <c r="G244">
        <f>_10sept_0_106[[#This Row],[V_mag]]-40</f>
        <v>-49.38</v>
      </c>
      <c r="H244">
        <f>10^(_10sept_0_106[[#This Row],[H_mag_adj]]/20)*COS(RADIANS(_10sept_0_106[[#This Row],[H_phase]]))</f>
        <v>-3.1172292172507656E-3</v>
      </c>
      <c r="I244">
        <f>10^(_10sept_0_106[[#This Row],[H_mag_adj]]/20)*SIN(RADIANS(_10sept_0_106[[#This Row],[H_phase]]))</f>
        <v>-1.3677191117584873E-3</v>
      </c>
      <c r="J244">
        <f>10^(_10sept_0_106[[#This Row],[V_mag_adj]]/20)*COS(RADIANS(_10sept_0_106[[#This Row],[V_phase]]))</f>
        <v>-3.1223160100482977E-3</v>
      </c>
      <c r="K244">
        <f>10^(_10sept_0_106[[#This Row],[V_mag_adj]]/20)*SIN(RADIANS(_10sept_0_106[[#This Row],[V_phase]]))</f>
        <v>-1.3362916267068976E-3</v>
      </c>
    </row>
    <row r="245" spans="1:11" x14ac:dyDescent="0.25">
      <c r="A245">
        <v>62</v>
      </c>
      <c r="B245">
        <v>-9.7200000000000006</v>
      </c>
      <c r="C245">
        <v>-169.3</v>
      </c>
      <c r="D245">
        <v>-9.76</v>
      </c>
      <c r="E245">
        <v>-169.47</v>
      </c>
      <c r="F245">
        <f>_10sept_0_106[[#This Row],[H_mag]]-40</f>
        <v>-49.72</v>
      </c>
      <c r="G245">
        <f>_10sept_0_106[[#This Row],[V_mag]]-40</f>
        <v>-49.76</v>
      </c>
      <c r="H245">
        <f>10^(_10sept_0_106[[#This Row],[H_mag_adj]]/20)*COS(RADIANS(_10sept_0_106[[#This Row],[H_phase]]))</f>
        <v>-3.2090938308797575E-3</v>
      </c>
      <c r="I245">
        <f>10^(_10sept_0_106[[#This Row],[H_mag_adj]]/20)*SIN(RADIANS(_10sept_0_106[[#This Row],[H_phase]]))</f>
        <v>-6.0636457425550521E-4</v>
      </c>
      <c r="J245">
        <f>10^(_10sept_0_106[[#This Row],[V_mag_adj]]/20)*COS(RADIANS(_10sept_0_106[[#This Row],[V_phase]]))</f>
        <v>-3.1961261744966043E-3</v>
      </c>
      <c r="K245">
        <f>10^(_10sept_0_106[[#This Row],[V_mag_adj]]/20)*SIN(RADIANS(_10sept_0_106[[#This Row],[V_phase]]))</f>
        <v>-5.9409811381140847E-4</v>
      </c>
    </row>
    <row r="246" spans="1:11" x14ac:dyDescent="0.25">
      <c r="A246">
        <v>63</v>
      </c>
      <c r="B246">
        <v>-10.029999999999999</v>
      </c>
      <c r="C246">
        <v>178.41</v>
      </c>
      <c r="D246">
        <v>-10.09</v>
      </c>
      <c r="E246">
        <v>177.82</v>
      </c>
      <c r="F246">
        <f>_10sept_0_106[[#This Row],[H_mag]]-40</f>
        <v>-50.03</v>
      </c>
      <c r="G246">
        <f>_10sept_0_106[[#This Row],[V_mag]]-40</f>
        <v>-50.09</v>
      </c>
      <c r="H246">
        <f>10^(_10sept_0_106[[#This Row],[H_mag_adj]]/20)*COS(RADIANS(_10sept_0_106[[#This Row],[H_phase]]))</f>
        <v>-3.1501610161722431E-3</v>
      </c>
      <c r="I246">
        <f>10^(_10sept_0_106[[#This Row],[H_mag_adj]]/20)*SIN(RADIANS(_10sept_0_106[[#This Row],[H_phase]]))</f>
        <v>8.7441731444384856E-5</v>
      </c>
      <c r="J246">
        <f>10^(_10sept_0_106[[#This Row],[V_mag_adj]]/20)*COS(RADIANS(_10sept_0_106[[#This Row],[V_phase]]))</f>
        <v>-3.127415382238282E-3</v>
      </c>
      <c r="K246">
        <f>10^(_10sept_0_106[[#This Row],[V_mag_adj]]/20)*SIN(RADIANS(_10sept_0_106[[#This Row],[V_phase]]))</f>
        <v>1.1904990981247857E-4</v>
      </c>
    </row>
    <row r="247" spans="1:11" x14ac:dyDescent="0.25">
      <c r="A247">
        <v>64</v>
      </c>
      <c r="B247">
        <v>-10.33</v>
      </c>
      <c r="C247">
        <v>166.3</v>
      </c>
      <c r="D247">
        <v>-10.38</v>
      </c>
      <c r="E247">
        <v>165.7</v>
      </c>
      <c r="F247">
        <f>_10sept_0_106[[#This Row],[H_mag]]-40</f>
        <v>-50.33</v>
      </c>
      <c r="G247">
        <f>_10sept_0_106[[#This Row],[V_mag]]-40</f>
        <v>-50.38</v>
      </c>
      <c r="H247">
        <f>10^(_10sept_0_106[[#This Row],[H_mag_adj]]/20)*COS(RADIANS(_10sept_0_106[[#This Row],[H_phase]]))</f>
        <v>-2.9577724726378026E-3</v>
      </c>
      <c r="I247">
        <f>10^(_10sept_0_106[[#This Row],[H_mag_adj]]/20)*SIN(RADIANS(_10sept_0_106[[#This Row],[H_phase]]))</f>
        <v>7.2102720746137366E-4</v>
      </c>
      <c r="J247">
        <f>10^(_10sept_0_106[[#This Row],[V_mag_adj]]/20)*COS(RADIANS(_10sept_0_106[[#This Row],[V_phase]]))</f>
        <v>-2.9331267294368584E-3</v>
      </c>
      <c r="K247">
        <f>10^(_10sept_0_106[[#This Row],[V_mag_adj]]/20)*SIN(RADIANS(_10sept_0_106[[#This Row],[V_phase]]))</f>
        <v>7.4764462833823539E-4</v>
      </c>
    </row>
    <row r="248" spans="1:11" x14ac:dyDescent="0.25">
      <c r="A248">
        <v>65</v>
      </c>
      <c r="B248">
        <v>-10.64</v>
      </c>
      <c r="C248">
        <v>153.33000000000001</v>
      </c>
      <c r="D248">
        <v>-10.67</v>
      </c>
      <c r="E248">
        <v>153.33000000000001</v>
      </c>
      <c r="F248">
        <f>_10sept_0_106[[#This Row],[H_mag]]-40</f>
        <v>-50.64</v>
      </c>
      <c r="G248">
        <f>_10sept_0_106[[#This Row],[V_mag]]-40</f>
        <v>-50.67</v>
      </c>
      <c r="H248">
        <f>10^(_10sept_0_106[[#This Row],[H_mag_adj]]/20)*COS(RADIANS(_10sept_0_106[[#This Row],[H_phase]]))</f>
        <v>-2.6251029081236351E-3</v>
      </c>
      <c r="I248">
        <f>10^(_10sept_0_106[[#This Row],[H_mag_adj]]/20)*SIN(RADIANS(_10sept_0_106[[#This Row],[H_phase]]))</f>
        <v>1.3185674800443598E-3</v>
      </c>
      <c r="J248">
        <f>10^(_10sept_0_106[[#This Row],[V_mag_adj]]/20)*COS(RADIANS(_10sept_0_106[[#This Row],[V_phase]]))</f>
        <v>-2.6160517636584376E-3</v>
      </c>
      <c r="K248">
        <f>10^(_10sept_0_106[[#This Row],[V_mag_adj]]/20)*SIN(RADIANS(_10sept_0_106[[#This Row],[V_phase]]))</f>
        <v>1.3140211650362662E-3</v>
      </c>
    </row>
    <row r="249" spans="1:11" x14ac:dyDescent="0.25">
      <c r="A249">
        <v>66</v>
      </c>
      <c r="B249">
        <v>-10.92</v>
      </c>
      <c r="C249">
        <v>140.1</v>
      </c>
      <c r="D249">
        <v>-10.98</v>
      </c>
      <c r="E249">
        <v>139.97</v>
      </c>
      <c r="F249">
        <f>_10sept_0_106[[#This Row],[H_mag]]-40</f>
        <v>-50.92</v>
      </c>
      <c r="G249">
        <f>_10sept_0_106[[#This Row],[V_mag]]-40</f>
        <v>-50.980000000000004</v>
      </c>
      <c r="H249">
        <f>10^(_10sept_0_106[[#This Row],[H_mag_adj]]/20)*COS(RADIANS(_10sept_0_106[[#This Row],[H_phase]]))</f>
        <v>-2.1821714373279921E-3</v>
      </c>
      <c r="I249">
        <f>10^(_10sept_0_106[[#This Row],[H_mag_adj]]/20)*SIN(RADIANS(_10sept_0_106[[#This Row],[H_phase]]))</f>
        <v>1.8245785293852627E-3</v>
      </c>
      <c r="J249">
        <f>10^(_10sept_0_106[[#This Row],[V_mag_adj]]/20)*COS(RADIANS(_10sept_0_106[[#This Row],[V_phase]]))</f>
        <v>-2.1630325611422239E-3</v>
      </c>
      <c r="K249">
        <f>10^(_10sept_0_106[[#This Row],[V_mag_adj]]/20)*SIN(RADIANS(_10sept_0_106[[#This Row],[V_phase]]))</f>
        <v>1.8169306569372019E-3</v>
      </c>
    </row>
    <row r="250" spans="1:11" x14ac:dyDescent="0.25">
      <c r="A250">
        <v>67</v>
      </c>
      <c r="B250">
        <v>-11.19</v>
      </c>
      <c r="C250">
        <v>127.2</v>
      </c>
      <c r="D250">
        <v>-11.23</v>
      </c>
      <c r="E250">
        <v>127.32</v>
      </c>
      <c r="F250">
        <f>_10sept_0_106[[#This Row],[H_mag]]-40</f>
        <v>-51.19</v>
      </c>
      <c r="G250">
        <f>_10sept_0_106[[#This Row],[V_mag]]-40</f>
        <v>-51.230000000000004</v>
      </c>
      <c r="H250">
        <f>10^(_10sept_0_106[[#This Row],[H_mag_adj]]/20)*COS(RADIANS(_10sept_0_106[[#This Row],[H_phase]]))</f>
        <v>-1.6671224774088365E-3</v>
      </c>
      <c r="I250">
        <f>10^(_10sept_0_106[[#This Row],[H_mag_adj]]/20)*SIN(RADIANS(_10sept_0_106[[#This Row],[H_phase]]))</f>
        <v>2.1963527527972464E-3</v>
      </c>
      <c r="J250">
        <f>10^(_10sept_0_106[[#This Row],[V_mag_adj]]/20)*COS(RADIANS(_10sept_0_106[[#This Row],[V_phase]]))</f>
        <v>-1.6640379976744721E-3</v>
      </c>
      <c r="K250">
        <f>10^(_10sept_0_106[[#This Row],[V_mag_adj]]/20)*SIN(RADIANS(_10sept_0_106[[#This Row],[V_phase]]))</f>
        <v>2.1827810654375529E-3</v>
      </c>
    </row>
    <row r="251" spans="1:11" x14ac:dyDescent="0.25">
      <c r="A251">
        <v>68</v>
      </c>
      <c r="B251">
        <v>-11.39</v>
      </c>
      <c r="C251">
        <v>114.1</v>
      </c>
      <c r="D251">
        <v>-11.47</v>
      </c>
      <c r="E251">
        <v>113.96</v>
      </c>
      <c r="F251">
        <f>_10sept_0_106[[#This Row],[H_mag]]-40</f>
        <v>-51.39</v>
      </c>
      <c r="G251">
        <f>_10sept_0_106[[#This Row],[V_mag]]-40</f>
        <v>-51.47</v>
      </c>
      <c r="H251">
        <f>10^(_10sept_0_106[[#This Row],[H_mag_adj]]/20)*COS(RADIANS(_10sept_0_106[[#This Row],[H_phase]]))</f>
        <v>-1.1003016858186141E-3</v>
      </c>
      <c r="I251">
        <f>10^(_10sept_0_106[[#This Row],[H_mag_adj]]/20)*SIN(RADIANS(_10sept_0_106[[#This Row],[H_phase]]))</f>
        <v>2.4597552265492296E-3</v>
      </c>
      <c r="J251">
        <f>10^(_10sept_0_106[[#This Row],[V_mag_adj]]/20)*COS(RADIANS(_10sept_0_106[[#This Row],[V_phase]]))</f>
        <v>-1.0842555977511219E-3</v>
      </c>
      <c r="K251">
        <f>10^(_10sept_0_106[[#This Row],[V_mag_adj]]/20)*SIN(RADIANS(_10sept_0_106[[#This Row],[V_phase]]))</f>
        <v>2.4398606722537538E-3</v>
      </c>
    </row>
    <row r="252" spans="1:11" x14ac:dyDescent="0.25">
      <c r="A252">
        <v>69</v>
      </c>
      <c r="B252">
        <v>-11.65</v>
      </c>
      <c r="C252">
        <v>101.31</v>
      </c>
      <c r="D252">
        <v>-11.7</v>
      </c>
      <c r="E252">
        <v>100.69</v>
      </c>
      <c r="F252">
        <f>_10sept_0_106[[#This Row],[H_mag]]-40</f>
        <v>-51.65</v>
      </c>
      <c r="G252">
        <f>_10sept_0_106[[#This Row],[V_mag]]-40</f>
        <v>-51.7</v>
      </c>
      <c r="H252">
        <f>10^(_10sept_0_106[[#This Row],[H_mag_adj]]/20)*COS(RADIANS(_10sept_0_106[[#This Row],[H_phase]]))</f>
        <v>-5.12880143274454E-4</v>
      </c>
      <c r="I252">
        <f>10^(_10sept_0_106[[#This Row],[H_mag_adj]]/20)*SIN(RADIANS(_10sept_0_106[[#This Row],[H_phase]]))</f>
        <v>2.5643850006286236E-3</v>
      </c>
      <c r="J252">
        <f>10^(_10sept_0_106[[#This Row],[V_mag_adj]]/20)*COS(RADIANS(_10sept_0_106[[#This Row],[V_phase]]))</f>
        <v>-4.8231689529702314E-4</v>
      </c>
      <c r="K252">
        <f>10^(_10sept_0_106[[#This Row],[V_mag_adj]]/20)*SIN(RADIANS(_10sept_0_106[[#This Row],[V_phase]]))</f>
        <v>2.555034278915032E-3</v>
      </c>
    </row>
    <row r="253" spans="1:11" x14ac:dyDescent="0.25">
      <c r="A253">
        <v>70</v>
      </c>
      <c r="B253">
        <v>-11.86</v>
      </c>
      <c r="C253">
        <v>88.1</v>
      </c>
      <c r="D253">
        <v>-11.92</v>
      </c>
      <c r="E253">
        <v>87.41</v>
      </c>
      <c r="F253">
        <f>_10sept_0_106[[#This Row],[H_mag]]-40</f>
        <v>-51.86</v>
      </c>
      <c r="G253">
        <f>_10sept_0_106[[#This Row],[V_mag]]-40</f>
        <v>-51.92</v>
      </c>
      <c r="H253">
        <f>10^(_10sept_0_106[[#This Row],[H_mag_adj]]/20)*COS(RADIANS(_10sept_0_106[[#This Row],[H_phase]]))</f>
        <v>8.4635267062357558E-5</v>
      </c>
      <c r="I253">
        <f>10^(_10sept_0_106[[#This Row],[H_mag_adj]]/20)*SIN(RADIANS(_10sept_0_106[[#This Row],[H_phase]]))</f>
        <v>2.5512978681795865E-3</v>
      </c>
      <c r="J253">
        <f>10^(_10sept_0_106[[#This Row],[V_mag_adj]]/20)*COS(RADIANS(_10sept_0_106[[#This Row],[V_phase]]))</f>
        <v>1.1455900029165566E-4</v>
      </c>
      <c r="K253">
        <f>10^(_10sept_0_106[[#This Row],[V_mag_adj]]/20)*SIN(RADIANS(_10sept_0_106[[#This Row],[V_phase]]))</f>
        <v>2.5325389253913473E-3</v>
      </c>
    </row>
    <row r="254" spans="1:11" x14ac:dyDescent="0.25">
      <c r="A254">
        <v>71</v>
      </c>
      <c r="B254">
        <v>-12.07</v>
      </c>
      <c r="C254">
        <v>74.59</v>
      </c>
      <c r="D254">
        <v>-12.12</v>
      </c>
      <c r="E254">
        <v>74.27</v>
      </c>
      <c r="F254">
        <f>_10sept_0_106[[#This Row],[H_mag]]-40</f>
        <v>-52.07</v>
      </c>
      <c r="G254">
        <f>_10sept_0_106[[#This Row],[V_mag]]-40</f>
        <v>-52.12</v>
      </c>
      <c r="H254">
        <f>10^(_10sept_0_106[[#This Row],[H_mag_adj]]/20)*COS(RADIANS(_10sept_0_106[[#This Row],[H_phase]]))</f>
        <v>6.621119132646584E-4</v>
      </c>
      <c r="I254">
        <f>10^(_10sept_0_106[[#This Row],[H_mag_adj]]/20)*SIN(RADIANS(_10sept_0_106[[#This Row],[H_phase]]))</f>
        <v>2.4021444912023177E-3</v>
      </c>
      <c r="J254">
        <f>10^(_10sept_0_106[[#This Row],[V_mag_adj]]/20)*COS(RADIANS(_10sept_0_106[[#This Row],[V_phase]]))</f>
        <v>6.7164020152949777E-4</v>
      </c>
      <c r="K254">
        <f>10^(_10sept_0_106[[#This Row],[V_mag_adj]]/20)*SIN(RADIANS(_10sept_0_106[[#This Row],[V_phase]]))</f>
        <v>2.3846424242089945E-3</v>
      </c>
    </row>
    <row r="255" spans="1:11" x14ac:dyDescent="0.25">
      <c r="A255">
        <v>72</v>
      </c>
      <c r="B255">
        <v>-12.29</v>
      </c>
      <c r="C255">
        <v>61.92</v>
      </c>
      <c r="D255">
        <v>-12.36</v>
      </c>
      <c r="E255">
        <v>61.61</v>
      </c>
      <c r="F255">
        <f>_10sept_0_106[[#This Row],[H_mag]]-40</f>
        <v>-52.29</v>
      </c>
      <c r="G255">
        <f>_10sept_0_106[[#This Row],[V_mag]]-40</f>
        <v>-52.36</v>
      </c>
      <c r="H255">
        <f>10^(_10sept_0_106[[#This Row],[H_mag_adj]]/20)*COS(RADIANS(_10sept_0_106[[#This Row],[H_phase]]))</f>
        <v>1.14353069438287E-3</v>
      </c>
      <c r="I255">
        <f>10^(_10sept_0_106[[#This Row],[H_mag_adj]]/20)*SIN(RADIANS(_10sept_0_106[[#This Row],[H_phase]]))</f>
        <v>2.1434431069479471E-3</v>
      </c>
      <c r="J255">
        <f>10^(_10sept_0_106[[#This Row],[V_mag_adj]]/20)*COS(RADIANS(_10sept_0_106[[#This Row],[V_phase]]))</f>
        <v>1.1458393589076927E-3</v>
      </c>
      <c r="K255">
        <f>10^(_10sept_0_106[[#This Row],[V_mag_adj]]/20)*SIN(RADIANS(_10sept_0_106[[#This Row],[V_phase]]))</f>
        <v>2.1200698900722889E-3</v>
      </c>
    </row>
    <row r="256" spans="1:11" x14ac:dyDescent="0.25">
      <c r="A256">
        <v>73</v>
      </c>
      <c r="B256">
        <v>-12.54</v>
      </c>
      <c r="C256">
        <v>48.57</v>
      </c>
      <c r="D256">
        <v>-12.61</v>
      </c>
      <c r="E256">
        <v>48.42</v>
      </c>
      <c r="F256">
        <f>_10sept_0_106[[#This Row],[H_mag]]-40</f>
        <v>-52.54</v>
      </c>
      <c r="G256">
        <f>_10sept_0_106[[#This Row],[V_mag]]-40</f>
        <v>-52.61</v>
      </c>
      <c r="H256">
        <f>10^(_10sept_0_106[[#This Row],[H_mag_adj]]/20)*COS(RADIANS(_10sept_0_106[[#This Row],[H_phase]]))</f>
        <v>1.5619391443283102E-3</v>
      </c>
      <c r="I256">
        <f>10^(_10sept_0_106[[#This Row],[H_mag_adj]]/20)*SIN(RADIANS(_10sept_0_106[[#This Row],[H_phase]]))</f>
        <v>1.7698032655451403E-3</v>
      </c>
      <c r="J256">
        <f>10^(_10sept_0_106[[#This Row],[V_mag_adj]]/20)*COS(RADIANS(_10sept_0_106[[#This Row],[V_phase]]))</f>
        <v>1.5539928176367878E-3</v>
      </c>
      <c r="K256">
        <f>10^(_10sept_0_106[[#This Row],[V_mag_adj]]/20)*SIN(RADIANS(_10sept_0_106[[#This Row],[V_phase]]))</f>
        <v>1.7515353184968335E-3</v>
      </c>
    </row>
    <row r="257" spans="1:11" x14ac:dyDescent="0.25">
      <c r="A257">
        <v>74</v>
      </c>
      <c r="B257">
        <v>-12.83</v>
      </c>
      <c r="C257">
        <v>34.979999999999997</v>
      </c>
      <c r="D257">
        <v>-12.89</v>
      </c>
      <c r="E257">
        <v>34.56</v>
      </c>
      <c r="F257">
        <f>_10sept_0_106[[#This Row],[H_mag]]-40</f>
        <v>-52.83</v>
      </c>
      <c r="G257">
        <f>_10sept_0_106[[#This Row],[V_mag]]-40</f>
        <v>-52.89</v>
      </c>
      <c r="H257">
        <f>10^(_10sept_0_106[[#This Row],[H_mag_adj]]/20)*COS(RADIANS(_10sept_0_106[[#This Row],[H_phase]]))</f>
        <v>1.8705556345411224E-3</v>
      </c>
      <c r="I257">
        <f>10^(_10sept_0_106[[#This Row],[H_mag_adj]]/20)*SIN(RADIANS(_10sept_0_106[[#This Row],[H_phase]]))</f>
        <v>1.3088043127745513E-3</v>
      </c>
      <c r="J257">
        <f>10^(_10sept_0_106[[#This Row],[V_mag_adj]]/20)*COS(RADIANS(_10sept_0_106[[#This Row],[V_phase]]))</f>
        <v>1.8671568161024105E-3</v>
      </c>
      <c r="K257">
        <f>10^(_10sept_0_106[[#This Row],[V_mag_adj]]/20)*SIN(RADIANS(_10sept_0_106[[#This Row],[V_phase]]))</f>
        <v>1.2861422704765477E-3</v>
      </c>
    </row>
    <row r="258" spans="1:11" x14ac:dyDescent="0.25">
      <c r="A258">
        <v>75</v>
      </c>
      <c r="B258">
        <v>-13.08</v>
      </c>
      <c r="C258">
        <v>21.49</v>
      </c>
      <c r="D258">
        <v>-13.12</v>
      </c>
      <c r="E258">
        <v>21.68</v>
      </c>
      <c r="F258">
        <f>_10sept_0_106[[#This Row],[H_mag]]-40</f>
        <v>-53.08</v>
      </c>
      <c r="G258">
        <f>_10sept_0_106[[#This Row],[V_mag]]-40</f>
        <v>-53.12</v>
      </c>
      <c r="H258">
        <f>10^(_10sept_0_106[[#This Row],[H_mag_adj]]/20)*COS(RADIANS(_10sept_0_106[[#This Row],[H_phase]]))</f>
        <v>2.0639907771124867E-3</v>
      </c>
      <c r="I258">
        <f>10^(_10sept_0_106[[#This Row],[H_mag_adj]]/20)*SIN(RADIANS(_10sept_0_106[[#This Row],[H_phase]]))</f>
        <v>8.1261148700291941E-4</v>
      </c>
      <c r="J258">
        <f>10^(_10sept_0_106[[#This Row],[V_mag_adj]]/20)*COS(RADIANS(_10sept_0_106[[#This Row],[V_phase]]))</f>
        <v>2.0518139688215039E-3</v>
      </c>
      <c r="K258">
        <f>10^(_10sept_0_106[[#This Row],[V_mag_adj]]/20)*SIN(RADIANS(_10sept_0_106[[#This Row],[V_phase]]))</f>
        <v>8.1568642160012128E-4</v>
      </c>
    </row>
    <row r="259" spans="1:11" x14ac:dyDescent="0.25">
      <c r="A259">
        <v>76</v>
      </c>
      <c r="B259">
        <v>-13.32</v>
      </c>
      <c r="C259">
        <v>8.2200000000000006</v>
      </c>
      <c r="D259">
        <v>-13.37</v>
      </c>
      <c r="E259">
        <v>8.14</v>
      </c>
      <c r="F259">
        <f>_10sept_0_106[[#This Row],[H_mag]]-40</f>
        <v>-53.32</v>
      </c>
      <c r="G259">
        <f>_10sept_0_106[[#This Row],[V_mag]]-40</f>
        <v>-53.37</v>
      </c>
      <c r="H259">
        <f>10^(_10sept_0_106[[#This Row],[H_mag_adj]]/20)*COS(RADIANS(_10sept_0_106[[#This Row],[H_phase]]))</f>
        <v>2.1355765710587222E-3</v>
      </c>
      <c r="I259">
        <f>10^(_10sept_0_106[[#This Row],[H_mag_adj]]/20)*SIN(RADIANS(_10sept_0_106[[#This Row],[H_phase]]))</f>
        <v>3.0850225991823623E-4</v>
      </c>
      <c r="J259">
        <f>10^(_10sept_0_106[[#This Row],[V_mag_adj]]/20)*COS(RADIANS(_10sept_0_106[[#This Row],[V_phase]]))</f>
        <v>2.1237447275141443E-3</v>
      </c>
      <c r="K259">
        <f>10^(_10sept_0_106[[#This Row],[V_mag_adj]]/20)*SIN(RADIANS(_10sept_0_106[[#This Row],[V_phase]]))</f>
        <v>3.037664697912419E-4</v>
      </c>
    </row>
    <row r="260" spans="1:11" x14ac:dyDescent="0.25">
      <c r="A260">
        <v>77</v>
      </c>
      <c r="B260">
        <v>-13.6</v>
      </c>
      <c r="C260">
        <v>-5.28</v>
      </c>
      <c r="D260">
        <v>-13.6</v>
      </c>
      <c r="E260">
        <v>-5.66</v>
      </c>
      <c r="F260">
        <f>_10sept_0_106[[#This Row],[H_mag]]-40</f>
        <v>-53.6</v>
      </c>
      <c r="G260">
        <f>_10sept_0_106[[#This Row],[V_mag]]-40</f>
        <v>-53.6</v>
      </c>
      <c r="H260">
        <f>10^(_10sept_0_106[[#This Row],[H_mag_adj]]/20)*COS(RADIANS(_10sept_0_106[[#This Row],[H_phase]]))</f>
        <v>2.0804309986162369E-3</v>
      </c>
      <c r="I260">
        <f>10^(_10sept_0_106[[#This Row],[H_mag_adj]]/20)*SIN(RADIANS(_10sept_0_106[[#This Row],[H_phase]]))</f>
        <v>-1.9226331526918605E-4</v>
      </c>
      <c r="J260">
        <f>10^(_10sept_0_106[[#This Row],[V_mag_adj]]/20)*COS(RADIANS(_10sept_0_106[[#This Row],[V_phase]]))</f>
        <v>2.079110113832135E-3</v>
      </c>
      <c r="K260">
        <f>10^(_10sept_0_106[[#This Row],[V_mag_adj]]/20)*SIN(RADIANS(_10sept_0_106[[#This Row],[V_phase]]))</f>
        <v>-2.0605692650958889E-4</v>
      </c>
    </row>
    <row r="261" spans="1:11" x14ac:dyDescent="0.25">
      <c r="A261">
        <v>78</v>
      </c>
      <c r="B261">
        <v>-13.84</v>
      </c>
      <c r="C261">
        <v>-19.02</v>
      </c>
      <c r="D261">
        <v>-13.87</v>
      </c>
      <c r="E261">
        <v>-19.57</v>
      </c>
      <c r="F261">
        <f>_10sept_0_106[[#This Row],[H_mag]]-40</f>
        <v>-53.84</v>
      </c>
      <c r="G261">
        <f>_10sept_0_106[[#This Row],[V_mag]]-40</f>
        <v>-53.87</v>
      </c>
      <c r="H261">
        <f>10^(_10sept_0_106[[#This Row],[H_mag_adj]]/20)*COS(RADIANS(_10sept_0_106[[#This Row],[H_phase]]))</f>
        <v>1.9214002223689212E-3</v>
      </c>
      <c r="I261">
        <f>10^(_10sept_0_106[[#This Row],[H_mag_adj]]/20)*SIN(RADIANS(_10sept_0_106[[#This Row],[H_phase]]))</f>
        <v>-6.6234145678967476E-4</v>
      </c>
      <c r="J261">
        <f>10^(_10sept_0_106[[#This Row],[V_mag_adj]]/20)*COS(RADIANS(_10sept_0_106[[#This Row],[V_phase]]))</f>
        <v>1.9083511665679319E-3</v>
      </c>
      <c r="K261">
        <f>10^(_10sept_0_106[[#This Row],[V_mag_adj]]/20)*SIN(RADIANS(_10sept_0_106[[#This Row],[V_phase]]))</f>
        <v>-6.7840758760857271E-4</v>
      </c>
    </row>
    <row r="262" spans="1:11" x14ac:dyDescent="0.25">
      <c r="A262">
        <v>79</v>
      </c>
      <c r="B262">
        <v>-14.09</v>
      </c>
      <c r="C262">
        <v>-33.659999999999997</v>
      </c>
      <c r="D262">
        <v>-14.12</v>
      </c>
      <c r="E262">
        <v>-33.86</v>
      </c>
      <c r="F262">
        <f>_10sept_0_106[[#This Row],[H_mag]]-40</f>
        <v>-54.09</v>
      </c>
      <c r="G262">
        <f>_10sept_0_106[[#This Row],[V_mag]]-40</f>
        <v>-54.12</v>
      </c>
      <c r="H262">
        <f>10^(_10sept_0_106[[#This Row],[H_mag_adj]]/20)*COS(RADIANS(_10sept_0_106[[#This Row],[H_phase]]))</f>
        <v>1.6436200513741961E-3</v>
      </c>
      <c r="I262">
        <f>10^(_10sept_0_106[[#This Row],[H_mag_adj]]/20)*SIN(RADIANS(_10sept_0_106[[#This Row],[H_phase]]))</f>
        <v>-1.0945012533049509E-3</v>
      </c>
      <c r="J262">
        <f>10^(_10sept_0_106[[#This Row],[V_mag_adj]]/20)*COS(RADIANS(_10sept_0_106[[#This Row],[V_phase]]))</f>
        <v>1.6341356526841759E-3</v>
      </c>
      <c r="K262">
        <f>10^(_10sept_0_106[[#This Row],[V_mag_adj]]/20)*SIN(RADIANS(_10sept_0_106[[#This Row],[V_phase]]))</f>
        <v>-1.0964383784976841E-3</v>
      </c>
    </row>
    <row r="263" spans="1:11" x14ac:dyDescent="0.25">
      <c r="A263">
        <v>80</v>
      </c>
      <c r="B263">
        <v>-14.33</v>
      </c>
      <c r="C263">
        <v>-47.4</v>
      </c>
      <c r="D263">
        <v>-14.4</v>
      </c>
      <c r="E263">
        <v>-48.06</v>
      </c>
      <c r="F263">
        <f>_10sept_0_106[[#This Row],[H_mag]]-40</f>
        <v>-54.33</v>
      </c>
      <c r="G263">
        <f>_10sept_0_106[[#This Row],[V_mag]]-40</f>
        <v>-54.4</v>
      </c>
      <c r="H263">
        <f>10^(_10sept_0_106[[#This Row],[H_mag_adj]]/20)*COS(RADIANS(_10sept_0_106[[#This Row],[H_phase]]))</f>
        <v>1.3001968098789189E-3</v>
      </c>
      <c r="I263">
        <f>10^(_10sept_0_106[[#This Row],[H_mag_adj]]/20)*SIN(RADIANS(_10sept_0_106[[#This Row],[H_phase]]))</f>
        <v>-1.4139534084552387E-3</v>
      </c>
      <c r="J263">
        <f>10^(_10sept_0_106[[#This Row],[V_mag_adj]]/20)*COS(RADIANS(_10sept_0_106[[#This Row],[V_phase]]))</f>
        <v>1.2735185202011098E-3</v>
      </c>
      <c r="K263">
        <f>10^(_10sept_0_106[[#This Row],[V_mag_adj]]/20)*SIN(RADIANS(_10sept_0_106[[#This Row],[V_phase]]))</f>
        <v>-1.417367675095559E-3</v>
      </c>
    </row>
    <row r="264" spans="1:11" x14ac:dyDescent="0.25">
      <c r="A264">
        <v>81</v>
      </c>
      <c r="B264">
        <v>-14.65</v>
      </c>
      <c r="C264">
        <v>-62.67</v>
      </c>
      <c r="D264">
        <v>-14.66</v>
      </c>
      <c r="E264">
        <v>-62.75</v>
      </c>
      <c r="F264">
        <f>_10sept_0_106[[#This Row],[H_mag]]-40</f>
        <v>-54.65</v>
      </c>
      <c r="G264">
        <f>_10sept_0_106[[#This Row],[V_mag]]-40</f>
        <v>-54.66</v>
      </c>
      <c r="H264">
        <f>10^(_10sept_0_106[[#This Row],[H_mag_adj]]/20)*COS(RADIANS(_10sept_0_106[[#This Row],[H_phase]]))</f>
        <v>8.5000457839360581E-4</v>
      </c>
      <c r="I264">
        <f>10^(_10sept_0_106[[#This Row],[H_mag_adj]]/20)*SIN(RADIANS(_10sept_0_106[[#This Row],[H_phase]]))</f>
        <v>-1.6447401260303732E-3</v>
      </c>
      <c r="J264">
        <f>10^(_10sept_0_106[[#This Row],[V_mag_adj]]/20)*COS(RADIANS(_10sept_0_106[[#This Row],[V_phase]]))</f>
        <v>8.4673186267442038E-4</v>
      </c>
      <c r="K264">
        <f>10^(_10sept_0_106[[#This Row],[V_mag_adj]]/20)*SIN(RADIANS(_10sept_0_106[[#This Row],[V_phase]]))</f>
        <v>-1.6440315014831666E-3</v>
      </c>
    </row>
    <row r="265" spans="1:11" x14ac:dyDescent="0.25">
      <c r="A265">
        <v>82</v>
      </c>
      <c r="B265">
        <v>-14.86</v>
      </c>
      <c r="C265">
        <v>-78.33</v>
      </c>
      <c r="D265">
        <v>-14.92</v>
      </c>
      <c r="E265">
        <v>-78.819999999999993</v>
      </c>
      <c r="F265">
        <f>_10sept_0_106[[#This Row],[H_mag]]-40</f>
        <v>-54.86</v>
      </c>
      <c r="G265">
        <f>_10sept_0_106[[#This Row],[V_mag]]-40</f>
        <v>-54.92</v>
      </c>
      <c r="H265">
        <f>10^(_10sept_0_106[[#This Row],[H_mag_adj]]/20)*COS(RADIANS(_10sept_0_106[[#This Row],[H_phase]]))</f>
        <v>3.6554532898584003E-4</v>
      </c>
      <c r="I265">
        <f>10^(_10sept_0_106[[#This Row],[H_mag_adj]]/20)*SIN(RADIANS(_10sept_0_106[[#This Row],[H_phase]]))</f>
        <v>-1.7698177686360796E-3</v>
      </c>
      <c r="J265">
        <f>10^(_10sept_0_106[[#This Row],[V_mag_adj]]/20)*COS(RADIANS(_10sept_0_106[[#This Row],[V_phase]]))</f>
        <v>3.4798435139387387E-4</v>
      </c>
      <c r="K265">
        <f>10^(_10sept_0_106[[#This Row],[V_mag_adj]]/20)*SIN(RADIANS(_10sept_0_106[[#This Row],[V_phase]]))</f>
        <v>-1.7606747804374374E-3</v>
      </c>
    </row>
    <row r="266" spans="1:11" x14ac:dyDescent="0.25">
      <c r="A266">
        <v>83</v>
      </c>
      <c r="B266">
        <v>-15.07</v>
      </c>
      <c r="C266">
        <v>-94.25</v>
      </c>
      <c r="D266">
        <v>-15.12</v>
      </c>
      <c r="E266">
        <v>-94.19</v>
      </c>
      <c r="F266">
        <f>_10sept_0_106[[#This Row],[H_mag]]-40</f>
        <v>-55.07</v>
      </c>
      <c r="G266">
        <f>_10sept_0_106[[#This Row],[V_mag]]-40</f>
        <v>-55.12</v>
      </c>
      <c r="H266">
        <f>10^(_10sept_0_106[[#This Row],[H_mag_adj]]/20)*COS(RADIANS(_10sept_0_106[[#This Row],[H_phase]]))</f>
        <v>-1.3072780390132802E-4</v>
      </c>
      <c r="I266">
        <f>10^(_10sept_0_106[[#This Row],[H_mag_adj]]/20)*SIN(RADIANS(_10sept_0_106[[#This Row],[H_phase]]))</f>
        <v>-1.7591550751406633E-3</v>
      </c>
      <c r="J266">
        <f>10^(_10sept_0_106[[#This Row],[V_mag_adj]]/20)*COS(RADIANS(_10sept_0_106[[#This Row],[V_phase]]))</f>
        <v>-1.2814575614798144E-4</v>
      </c>
      <c r="K266">
        <f>10^(_10sept_0_106[[#This Row],[V_mag_adj]]/20)*SIN(RADIANS(_10sept_0_106[[#This Row],[V_phase]]))</f>
        <v>-1.749192808103775E-3</v>
      </c>
    </row>
    <row r="267" spans="1:11" x14ac:dyDescent="0.25">
      <c r="A267">
        <v>84</v>
      </c>
      <c r="B267">
        <v>-15.25</v>
      </c>
      <c r="C267">
        <v>-110.59</v>
      </c>
      <c r="D267">
        <v>-15.31</v>
      </c>
      <c r="E267">
        <v>-110.58</v>
      </c>
      <c r="F267">
        <f>_10sept_0_106[[#This Row],[H_mag]]-40</f>
        <v>-55.25</v>
      </c>
      <c r="G267">
        <f>_10sept_0_106[[#This Row],[V_mag]]-40</f>
        <v>-55.31</v>
      </c>
      <c r="H267">
        <f>10^(_10sept_0_106[[#This Row],[H_mag_adj]]/20)*COS(RADIANS(_10sept_0_106[[#This Row],[H_phase]]))</f>
        <v>-6.0763885140570676E-4</v>
      </c>
      <c r="I267">
        <f>10^(_10sept_0_106[[#This Row],[H_mag_adj]]/20)*SIN(RADIANS(_10sept_0_106[[#This Row],[H_phase]]))</f>
        <v>-1.6174540627728214E-3</v>
      </c>
      <c r="J267">
        <f>10^(_10sept_0_106[[#This Row],[V_mag_adj]]/20)*COS(RADIANS(_10sept_0_106[[#This Row],[V_phase]]))</f>
        <v>-6.0317553012895425E-4</v>
      </c>
      <c r="K267">
        <f>10^(_10sept_0_106[[#This Row],[V_mag_adj]]/20)*SIN(RADIANS(_10sept_0_106[[#This Row],[V_phase]]))</f>
        <v>-1.6064248857797267E-3</v>
      </c>
    </row>
    <row r="268" spans="1:11" x14ac:dyDescent="0.25">
      <c r="A268">
        <v>85</v>
      </c>
      <c r="B268">
        <v>-15.37</v>
      </c>
      <c r="C268">
        <v>-126.92</v>
      </c>
      <c r="D268">
        <v>-15.38</v>
      </c>
      <c r="E268">
        <v>-127.32</v>
      </c>
      <c r="F268">
        <f>_10sept_0_106[[#This Row],[H_mag]]-40</f>
        <v>-55.37</v>
      </c>
      <c r="G268">
        <f>_10sept_0_106[[#This Row],[V_mag]]-40</f>
        <v>-55.38</v>
      </c>
      <c r="H268">
        <f>10^(_10sept_0_106[[#This Row],[H_mag_adj]]/20)*COS(RADIANS(_10sept_0_106[[#This Row],[H_phase]]))</f>
        <v>-1.0236633356464544E-3</v>
      </c>
      <c r="I268">
        <f>10^(_10sept_0_106[[#This Row],[H_mag_adj]]/20)*SIN(RADIANS(_10sept_0_106[[#This Row],[H_phase]]))</f>
        <v>-1.362400832984779E-3</v>
      </c>
      <c r="J268">
        <f>10^(_10sept_0_106[[#This Row],[V_mag_adj]]/20)*COS(RADIANS(_10sept_0_106[[#This Row],[V_phase]]))</f>
        <v>-1.0319608914741703E-3</v>
      </c>
      <c r="K268">
        <f>10^(_10sept_0_106[[#This Row],[V_mag_adj]]/20)*SIN(RADIANS(_10sept_0_106[[#This Row],[V_phase]]))</f>
        <v>-1.3536618138106549E-3</v>
      </c>
    </row>
    <row r="269" spans="1:11" x14ac:dyDescent="0.25">
      <c r="A269">
        <v>86</v>
      </c>
      <c r="B269">
        <v>-15.37</v>
      </c>
      <c r="C269">
        <v>-143.44</v>
      </c>
      <c r="D269">
        <v>-15.42</v>
      </c>
      <c r="E269">
        <v>-143.88</v>
      </c>
      <c r="F269">
        <f>_10sept_0_106[[#This Row],[H_mag]]-40</f>
        <v>-55.37</v>
      </c>
      <c r="G269">
        <f>_10sept_0_106[[#This Row],[V_mag]]-40</f>
        <v>-55.42</v>
      </c>
      <c r="H269">
        <f>10^(_10sept_0_106[[#This Row],[H_mag_adj]]/20)*COS(RADIANS(_10sept_0_106[[#This Row],[H_phase]]))</f>
        <v>-1.3688057644688687E-3</v>
      </c>
      <c r="I269">
        <f>10^(_10sept_0_106[[#This Row],[H_mag_adj]]/20)*SIN(RADIANS(_10sept_0_106[[#This Row],[H_phase]]))</f>
        <v>-1.0150829688361643E-3</v>
      </c>
      <c r="J269">
        <f>10^(_10sept_0_106[[#This Row],[V_mag_adj]]/20)*COS(RADIANS(_10sept_0_106[[#This Row],[V_phase]]))</f>
        <v>-1.3686592476481426E-3</v>
      </c>
      <c r="K269">
        <f>10^(_10sept_0_106[[#This Row],[V_mag_adj]]/20)*SIN(RADIANS(_10sept_0_106[[#This Row],[V_phase]]))</f>
        <v>-9.9877547319300489E-4</v>
      </c>
    </row>
    <row r="270" spans="1:11" x14ac:dyDescent="0.25">
      <c r="A270">
        <v>87</v>
      </c>
      <c r="B270">
        <v>-15.39</v>
      </c>
      <c r="C270">
        <v>-160.68</v>
      </c>
      <c r="D270">
        <v>-15.39</v>
      </c>
      <c r="E270">
        <v>-160.72999999999999</v>
      </c>
      <c r="F270">
        <f>_10sept_0_106[[#This Row],[H_mag]]-40</f>
        <v>-55.39</v>
      </c>
      <c r="G270">
        <f>_10sept_0_106[[#This Row],[V_mag]]-40</f>
        <v>-55.39</v>
      </c>
      <c r="H270">
        <f>10^(_10sept_0_106[[#This Row],[H_mag_adj]]/20)*COS(RADIANS(_10sept_0_106[[#This Row],[H_phase]]))</f>
        <v>-1.6044540821147518E-3</v>
      </c>
      <c r="I270">
        <f>10^(_10sept_0_106[[#This Row],[H_mag_adj]]/20)*SIN(RADIANS(_10sept_0_106[[#This Row],[H_phase]]))</f>
        <v>-5.6250064955587866E-4</v>
      </c>
      <c r="J270">
        <f>10^(_10sept_0_106[[#This Row],[V_mag_adj]]/20)*COS(RADIANS(_10sept_0_106[[#This Row],[V_phase]]))</f>
        <v>-1.6049443455406266E-3</v>
      </c>
      <c r="K270">
        <f>10^(_10sept_0_106[[#This Row],[V_mag_adj]]/20)*SIN(RADIANS(_10sept_0_106[[#This Row],[V_phase]]))</f>
        <v>-5.6110028522773599E-4</v>
      </c>
    </row>
    <row r="271" spans="1:11" x14ac:dyDescent="0.25">
      <c r="A271">
        <v>88</v>
      </c>
      <c r="B271">
        <v>-15.27</v>
      </c>
      <c r="C271">
        <v>-176.45</v>
      </c>
      <c r="D271">
        <v>-15.3</v>
      </c>
      <c r="E271">
        <v>-176.49</v>
      </c>
      <c r="F271">
        <f>_10sept_0_106[[#This Row],[H_mag]]-40</f>
        <v>-55.269999999999996</v>
      </c>
      <c r="G271">
        <f>_10sept_0_106[[#This Row],[V_mag]]-40</f>
        <v>-55.3</v>
      </c>
      <c r="H271">
        <f>10^(_10sept_0_106[[#This Row],[H_mag_adj]]/20)*COS(RADIANS(_10sept_0_106[[#This Row],[H_phase]]))</f>
        <v>-1.7205442661787432E-3</v>
      </c>
      <c r="I271">
        <f>10^(_10sept_0_106[[#This Row],[H_mag_adj]]/20)*SIN(RADIANS(_10sept_0_106[[#This Row],[H_phase]]))</f>
        <v>-1.0674015110292524E-4</v>
      </c>
      <c r="J271">
        <f>10^(_10sept_0_106[[#This Row],[V_mag_adj]]/20)*COS(RADIANS(_10sept_0_106[[#This Row],[V_phase]]))</f>
        <v>-1.7146858113266054E-3</v>
      </c>
      <c r="K271">
        <f>10^(_10sept_0_106[[#This Row],[V_mag_adj]]/20)*SIN(RADIANS(_10sept_0_106[[#This Row],[V_phase]]))</f>
        <v>-1.0517506882148927E-4</v>
      </c>
    </row>
    <row r="272" spans="1:11" x14ac:dyDescent="0.25">
      <c r="A272">
        <v>89</v>
      </c>
      <c r="B272">
        <v>-15.19</v>
      </c>
      <c r="C272">
        <v>168</v>
      </c>
      <c r="D272">
        <v>-15.23</v>
      </c>
      <c r="E272">
        <v>167.86</v>
      </c>
      <c r="F272">
        <f>_10sept_0_106[[#This Row],[H_mag]]-40</f>
        <v>-55.19</v>
      </c>
      <c r="G272">
        <f>_10sept_0_106[[#This Row],[V_mag]]-40</f>
        <v>-55.230000000000004</v>
      </c>
      <c r="H272">
        <f>10^(_10sept_0_106[[#This Row],[H_mag_adj]]/20)*COS(RADIANS(_10sept_0_106[[#This Row],[H_phase]]))</f>
        <v>-1.7017838348363516E-3</v>
      </c>
      <c r="I272">
        <f>10^(_10sept_0_106[[#This Row],[H_mag_adj]]/20)*SIN(RADIANS(_10sept_0_106[[#This Row],[H_phase]]))</f>
        <v>3.6172532063843965E-4</v>
      </c>
      <c r="J272">
        <f>10^(_10sept_0_106[[#This Row],[V_mag_adj]]/20)*COS(RADIANS(_10sept_0_106[[#This Row],[V_phase]]))</f>
        <v>-1.6930799916045766E-3</v>
      </c>
      <c r="K272">
        <f>10^(_10sept_0_106[[#This Row],[V_mag_adj]]/20)*SIN(RADIANS(_10sept_0_106[[#This Row],[V_phase]]))</f>
        <v>3.6420140172147881E-4</v>
      </c>
    </row>
    <row r="273" spans="1:11" x14ac:dyDescent="0.25">
      <c r="A273">
        <v>90</v>
      </c>
      <c r="B273">
        <v>-15.2</v>
      </c>
      <c r="C273">
        <v>152.24</v>
      </c>
      <c r="D273">
        <v>-15.23</v>
      </c>
      <c r="E273">
        <v>151.93</v>
      </c>
      <c r="F273">
        <f>_10sept_0_106[[#This Row],[H_mag]]-40</f>
        <v>-55.2</v>
      </c>
      <c r="G273">
        <f>_10sept_0_106[[#This Row],[V_mag]]-40</f>
        <v>-55.230000000000004</v>
      </c>
      <c r="H273">
        <f>10^(_10sept_0_106[[#This Row],[H_mag_adj]]/20)*COS(RADIANS(_10sept_0_106[[#This Row],[H_phase]]))</f>
        <v>-1.5377910038968958E-3</v>
      </c>
      <c r="I273">
        <f>10^(_10sept_0_106[[#This Row],[H_mag_adj]]/20)*SIN(RADIANS(_10sept_0_106[[#This Row],[H_phase]]))</f>
        <v>8.0941370678768874E-4</v>
      </c>
      <c r="J273">
        <f>10^(_10sept_0_106[[#This Row],[V_mag_adj]]/20)*COS(RADIANS(_10sept_0_106[[#This Row],[V_phase]]))</f>
        <v>-1.5281021643048071E-3</v>
      </c>
      <c r="K273">
        <f>10^(_10sept_0_106[[#This Row],[V_mag_adj]]/20)*SIN(RADIANS(_10sept_0_106[[#This Row],[V_phase]]))</f>
        <v>8.1490262880580186E-4</v>
      </c>
    </row>
    <row r="274" spans="1:11" x14ac:dyDescent="0.25">
      <c r="A274">
        <v>91</v>
      </c>
      <c r="B274">
        <v>-15.26</v>
      </c>
      <c r="C274">
        <v>137.22</v>
      </c>
      <c r="D274">
        <v>-15.26</v>
      </c>
      <c r="E274">
        <v>137.55000000000001</v>
      </c>
      <c r="F274">
        <f>_10sept_0_106[[#This Row],[H_mag]]-40</f>
        <v>-55.26</v>
      </c>
      <c r="G274">
        <f>_10sept_0_106[[#This Row],[V_mag]]-40</f>
        <v>-55.26</v>
      </c>
      <c r="H274">
        <f>10^(_10sept_0_106[[#This Row],[H_mag_adj]]/20)*COS(RADIANS(_10sept_0_106[[#This Row],[H_phase]]))</f>
        <v>-1.2667080420411469E-3</v>
      </c>
      <c r="I274">
        <f>10^(_10sept_0_106[[#This Row],[H_mag_adj]]/20)*SIN(RADIANS(_10sept_0_106[[#This Row],[H_phase]]))</f>
        <v>1.1721634551791272E-3</v>
      </c>
      <c r="J274">
        <f>10^(_10sept_0_106[[#This Row],[V_mag_adj]]/20)*COS(RADIANS(_10sept_0_106[[#This Row],[V_phase]]))</f>
        <v>-1.2734381714728908E-3</v>
      </c>
      <c r="K274">
        <f>10^(_10sept_0_106[[#This Row],[V_mag_adj]]/20)*SIN(RADIANS(_10sept_0_106[[#This Row],[V_phase]]))</f>
        <v>1.1648483389973849E-3</v>
      </c>
    </row>
    <row r="275" spans="1:11" x14ac:dyDescent="0.25">
      <c r="A275">
        <v>92</v>
      </c>
      <c r="B275">
        <v>-15.38</v>
      </c>
      <c r="C275">
        <v>121.92</v>
      </c>
      <c r="D275">
        <v>-15.43</v>
      </c>
      <c r="E275">
        <v>122.02</v>
      </c>
      <c r="F275">
        <f>_10sept_0_106[[#This Row],[H_mag]]-40</f>
        <v>-55.38</v>
      </c>
      <c r="G275">
        <f>_10sept_0_106[[#This Row],[V_mag]]-40</f>
        <v>-55.43</v>
      </c>
      <c r="H275">
        <f>10^(_10sept_0_106[[#This Row],[H_mag_adj]]/20)*COS(RADIANS(_10sept_0_106[[#This Row],[H_phase]]))</f>
        <v>-8.9999018240816944E-4</v>
      </c>
      <c r="I275">
        <f>10^(_10sept_0_106[[#This Row],[H_mag_adj]]/20)*SIN(RADIANS(_10sept_0_106[[#This Row],[H_phase]]))</f>
        <v>1.4447703136728088E-3</v>
      </c>
      <c r="J275">
        <f>10^(_10sept_0_106[[#This Row],[V_mag_adj]]/20)*COS(RADIANS(_10sept_0_106[[#This Row],[V_phase]]))</f>
        <v>-8.9733006724418798E-4</v>
      </c>
      <c r="K275">
        <f>10^(_10sept_0_106[[#This Row],[V_mag_adj]]/20)*SIN(RADIANS(_10sept_0_106[[#This Row],[V_phase]]))</f>
        <v>1.4349134887950978E-3</v>
      </c>
    </row>
    <row r="276" spans="1:11" x14ac:dyDescent="0.25">
      <c r="A276">
        <v>93</v>
      </c>
      <c r="B276">
        <v>-15.55</v>
      </c>
      <c r="C276">
        <v>105.77</v>
      </c>
      <c r="D276">
        <v>-15.58</v>
      </c>
      <c r="E276">
        <v>106.16</v>
      </c>
      <c r="F276">
        <f>_10sept_0_106[[#This Row],[H_mag]]-40</f>
        <v>-55.55</v>
      </c>
      <c r="G276">
        <f>_10sept_0_106[[#This Row],[V_mag]]-40</f>
        <v>-55.58</v>
      </c>
      <c r="H276">
        <f>10^(_10sept_0_106[[#This Row],[H_mag_adj]]/20)*COS(RADIANS(_10sept_0_106[[#This Row],[H_phase]]))</f>
        <v>-4.5364040691821196E-4</v>
      </c>
      <c r="I276">
        <f>10^(_10sept_0_106[[#This Row],[H_mag_adj]]/20)*SIN(RADIANS(_10sept_0_106[[#This Row],[H_phase]]))</f>
        <v>1.6063410440628255E-3</v>
      </c>
      <c r="J276">
        <f>10^(_10sept_0_106[[#This Row],[V_mag_adj]]/20)*COS(RADIANS(_10sept_0_106[[#This Row],[V_phase]]))</f>
        <v>-4.6296205121392923E-4</v>
      </c>
      <c r="K276">
        <f>10^(_10sept_0_106[[#This Row],[V_mag_adj]]/20)*SIN(RADIANS(_10sept_0_106[[#This Row],[V_phase]]))</f>
        <v>1.5976882626305114E-3</v>
      </c>
    </row>
    <row r="277" spans="1:11" x14ac:dyDescent="0.25">
      <c r="A277">
        <v>94</v>
      </c>
      <c r="B277">
        <v>-15.7</v>
      </c>
      <c r="C277">
        <v>89.27</v>
      </c>
      <c r="D277">
        <v>-15.77</v>
      </c>
      <c r="E277">
        <v>89.19</v>
      </c>
      <c r="F277">
        <f>_10sept_0_106[[#This Row],[H_mag]]-40</f>
        <v>-55.7</v>
      </c>
      <c r="G277">
        <f>_10sept_0_106[[#This Row],[V_mag]]-40</f>
        <v>-55.769999999999996</v>
      </c>
      <c r="H277">
        <f>10^(_10sept_0_106[[#This Row],[H_mag_adj]]/20)*COS(RADIANS(_10sept_0_106[[#This Row],[H_phase]]))</f>
        <v>2.0902030531005466E-5</v>
      </c>
      <c r="I277">
        <f>10^(_10sept_0_106[[#This Row],[H_mag_adj]]/20)*SIN(RADIANS(_10sept_0_106[[#This Row],[H_phase]]))</f>
        <v>1.6404566160208539E-3</v>
      </c>
      <c r="J277">
        <f>10^(_10sept_0_106[[#This Row],[V_mag_adj]]/20)*COS(RADIANS(_10sept_0_106[[#This Row],[V_phase]]))</f>
        <v>2.3006360465049692E-5</v>
      </c>
      <c r="K277">
        <f>10^(_10sept_0_106[[#This Row],[V_mag_adj]]/20)*SIN(RADIANS(_10sept_0_106[[#This Row],[V_phase]]))</f>
        <v>1.6272586905544087E-3</v>
      </c>
    </row>
    <row r="278" spans="1:11" x14ac:dyDescent="0.25">
      <c r="A278">
        <v>95</v>
      </c>
      <c r="B278">
        <v>-15.74</v>
      </c>
      <c r="C278">
        <v>72.430000000000007</v>
      </c>
      <c r="D278">
        <v>-15.82</v>
      </c>
      <c r="E278">
        <v>72.650000000000006</v>
      </c>
      <c r="F278">
        <f>_10sept_0_106[[#This Row],[H_mag]]-40</f>
        <v>-55.74</v>
      </c>
      <c r="G278">
        <f>_10sept_0_106[[#This Row],[V_mag]]-40</f>
        <v>-55.82</v>
      </c>
      <c r="H278">
        <f>10^(_10sept_0_106[[#This Row],[H_mag_adj]]/20)*COS(RADIANS(_10sept_0_106[[#This Row],[H_phase]]))</f>
        <v>4.9297063239921819E-4</v>
      </c>
      <c r="I278">
        <f>10^(_10sept_0_106[[#This Row],[H_mag_adj]]/20)*SIN(RADIANS(_10sept_0_106[[#This Row],[H_phase]]))</f>
        <v>1.5568682089738336E-3</v>
      </c>
      <c r="J278">
        <f>10^(_10sept_0_106[[#This Row],[V_mag_adj]]/20)*COS(RADIANS(_10sept_0_106[[#This Row],[V_phase]]))</f>
        <v>4.8252432564784502E-4</v>
      </c>
      <c r="K278">
        <f>10^(_10sept_0_106[[#This Row],[V_mag_adj]]/20)*SIN(RADIANS(_10sept_0_106[[#This Row],[V_phase]]))</f>
        <v>1.5444588966291961E-3</v>
      </c>
    </row>
    <row r="279" spans="1:11" x14ac:dyDescent="0.25">
      <c r="A279">
        <v>96</v>
      </c>
      <c r="B279">
        <v>-15.74</v>
      </c>
      <c r="C279">
        <v>56.09</v>
      </c>
      <c r="D279">
        <v>-15.85</v>
      </c>
      <c r="E279">
        <v>56.09</v>
      </c>
      <c r="F279">
        <f>_10sept_0_106[[#This Row],[H_mag]]-40</f>
        <v>-55.74</v>
      </c>
      <c r="G279">
        <f>_10sept_0_106[[#This Row],[V_mag]]-40</f>
        <v>-55.85</v>
      </c>
      <c r="H279">
        <f>10^(_10sept_0_106[[#This Row],[H_mag_adj]]/20)*COS(RADIANS(_10sept_0_106[[#This Row],[H_phase]]))</f>
        <v>9.1106329398222793E-4</v>
      </c>
      <c r="I279">
        <f>10^(_10sept_0_106[[#This Row],[H_mag_adj]]/20)*SIN(RADIANS(_10sept_0_106[[#This Row],[H_phase]]))</f>
        <v>1.3552941890525945E-3</v>
      </c>
      <c r="J279">
        <f>10^(_10sept_0_106[[#This Row],[V_mag_adj]]/20)*COS(RADIANS(_10sept_0_106[[#This Row],[V_phase]]))</f>
        <v>8.9959814163309494E-4</v>
      </c>
      <c r="K279">
        <f>10^(_10sept_0_106[[#This Row],[V_mag_adj]]/20)*SIN(RADIANS(_10sept_0_106[[#This Row],[V_phase]]))</f>
        <v>1.3382386733073999E-3</v>
      </c>
    </row>
    <row r="280" spans="1:11" x14ac:dyDescent="0.25">
      <c r="A280">
        <v>97</v>
      </c>
      <c r="B280">
        <v>-15.73</v>
      </c>
      <c r="C280">
        <v>39.799999999999997</v>
      </c>
      <c r="D280">
        <v>-15.76</v>
      </c>
      <c r="E280">
        <v>40.369999999999997</v>
      </c>
      <c r="F280">
        <f>_10sept_0_106[[#This Row],[H_mag]]-40</f>
        <v>-55.730000000000004</v>
      </c>
      <c r="G280">
        <f>_10sept_0_106[[#This Row],[V_mag]]-40</f>
        <v>-55.76</v>
      </c>
      <c r="H280">
        <f>10^(_10sept_0_106[[#This Row],[H_mag_adj]]/20)*COS(RADIANS(_10sept_0_106[[#This Row],[H_phase]]))</f>
        <v>1.256092202189886E-3</v>
      </c>
      <c r="I280">
        <f>10^(_10sept_0_106[[#This Row],[H_mag_adj]]/20)*SIN(RADIANS(_10sept_0_106[[#This Row],[H_phase]]))</f>
        <v>1.0465365680477048E-3</v>
      </c>
      <c r="J280">
        <f>10^(_10sept_0_106[[#This Row],[V_mag_adj]]/20)*COS(RADIANS(_10sept_0_106[[#This Row],[V_phase]]))</f>
        <v>1.2413240824727851E-3</v>
      </c>
      <c r="K280">
        <f>10^(_10sept_0_106[[#This Row],[V_mag_adj]]/20)*SIN(RADIANS(_10sept_0_106[[#This Row],[V_phase]]))</f>
        <v>1.055329372399269E-3</v>
      </c>
    </row>
    <row r="281" spans="1:11" x14ac:dyDescent="0.25">
      <c r="A281">
        <v>98</v>
      </c>
      <c r="B281">
        <v>-15.71</v>
      </c>
      <c r="C281">
        <v>23.82</v>
      </c>
      <c r="D281">
        <v>-15.76</v>
      </c>
      <c r="E281">
        <v>23.86</v>
      </c>
      <c r="F281">
        <f>_10sept_0_106[[#This Row],[H_mag]]-40</f>
        <v>-55.71</v>
      </c>
      <c r="G281">
        <f>_10sept_0_106[[#This Row],[V_mag]]-40</f>
        <v>-55.76</v>
      </c>
      <c r="H281">
        <f>10^(_10sept_0_106[[#This Row],[H_mag_adj]]/20)*COS(RADIANS(_10sept_0_106[[#This Row],[H_phase]]))</f>
        <v>1.499115368423231E-3</v>
      </c>
      <c r="I281">
        <f>10^(_10sept_0_106[[#This Row],[H_mag_adj]]/20)*SIN(RADIANS(_10sept_0_106[[#This Row],[H_phase]]))</f>
        <v>6.6181383924468192E-4</v>
      </c>
      <c r="J281">
        <f>10^(_10sept_0_106[[#This Row],[V_mag_adj]]/20)*COS(RADIANS(_10sept_0_106[[#This Row],[V_phase]]))</f>
        <v>1.4900508126967599E-3</v>
      </c>
      <c r="K281">
        <f>10^(_10sept_0_106[[#This Row],[V_mag_adj]]/20)*SIN(RADIANS(_10sept_0_106[[#This Row],[V_phase]]))</f>
        <v>6.5905548898196914E-4</v>
      </c>
    </row>
    <row r="282" spans="1:11" x14ac:dyDescent="0.25">
      <c r="A282">
        <v>99</v>
      </c>
      <c r="B282">
        <v>-15.72</v>
      </c>
      <c r="C282">
        <v>7.47</v>
      </c>
      <c r="D282">
        <v>-15.78</v>
      </c>
      <c r="E282">
        <v>7.29</v>
      </c>
      <c r="F282">
        <f>_10sept_0_106[[#This Row],[H_mag]]-40</f>
        <v>-55.72</v>
      </c>
      <c r="G282">
        <f>_10sept_0_106[[#This Row],[V_mag]]-40</f>
        <v>-55.78</v>
      </c>
      <c r="H282">
        <f>10^(_10sept_0_106[[#This Row],[H_mag_adj]]/20)*COS(RADIANS(_10sept_0_106[[#This Row],[H_phase]]))</f>
        <v>1.6229249722561655E-3</v>
      </c>
      <c r="I282">
        <f>10^(_10sept_0_106[[#This Row],[H_mag_adj]]/20)*SIN(RADIANS(_10sept_0_106[[#This Row],[H_phase]]))</f>
        <v>2.1279769558515637E-4</v>
      </c>
      <c r="J282">
        <f>10^(_10sept_0_106[[#This Row],[V_mag_adj]]/20)*COS(RADIANS(_10sept_0_106[[#This Row],[V_phase]]))</f>
        <v>1.6124088021562206E-3</v>
      </c>
      <c r="K282">
        <f>10^(_10sept_0_106[[#This Row],[V_mag_adj]]/20)*SIN(RADIANS(_10sept_0_106[[#This Row],[V_phase]]))</f>
        <v>2.0626830113006425E-4</v>
      </c>
    </row>
    <row r="283" spans="1:11" x14ac:dyDescent="0.25">
      <c r="A283">
        <v>100</v>
      </c>
      <c r="B283">
        <v>-15.69</v>
      </c>
      <c r="C283">
        <v>-8.17</v>
      </c>
      <c r="D283">
        <v>-15.73</v>
      </c>
      <c r="E283">
        <v>-8.51</v>
      </c>
      <c r="F283">
        <f>_10sept_0_106[[#This Row],[H_mag]]-40</f>
        <v>-55.69</v>
      </c>
      <c r="G283">
        <f>_10sept_0_106[[#This Row],[V_mag]]-40</f>
        <v>-55.730000000000004</v>
      </c>
      <c r="H283">
        <f>10^(_10sept_0_106[[#This Row],[H_mag_adj]]/20)*COS(RADIANS(_10sept_0_106[[#This Row],[H_phase]]))</f>
        <v>1.6258097649754692E-3</v>
      </c>
      <c r="I283">
        <f>10^(_10sept_0_106[[#This Row],[H_mag_adj]]/20)*SIN(RADIANS(_10sept_0_106[[#This Row],[H_phase]]))</f>
        <v>-2.3341388252485519E-4</v>
      </c>
      <c r="J283">
        <f>10^(_10sept_0_106[[#This Row],[V_mag_adj]]/20)*COS(RADIANS(_10sept_0_106[[#This Row],[V_phase]]))</f>
        <v>1.6169326200099598E-3</v>
      </c>
      <c r="K283">
        <f>10^(_10sept_0_106[[#This Row],[V_mag_adj]]/20)*SIN(RADIANS(_10sept_0_106[[#This Row],[V_phase]]))</f>
        <v>-2.4194071796833423E-4</v>
      </c>
    </row>
    <row r="284" spans="1:11" x14ac:dyDescent="0.25">
      <c r="A284">
        <v>101</v>
      </c>
      <c r="B284">
        <v>-15.69</v>
      </c>
      <c r="C284">
        <v>-24.12</v>
      </c>
      <c r="D284">
        <v>-15.7</v>
      </c>
      <c r="E284">
        <v>-23.56</v>
      </c>
      <c r="F284">
        <f>_10sept_0_106[[#This Row],[H_mag]]-40</f>
        <v>-55.69</v>
      </c>
      <c r="G284">
        <f>_10sept_0_106[[#This Row],[V_mag]]-40</f>
        <v>-55.7</v>
      </c>
      <c r="H284">
        <f>10^(_10sept_0_106[[#This Row],[H_mag_adj]]/20)*COS(RADIANS(_10sept_0_106[[#This Row],[H_phase]]))</f>
        <v>1.4990773678664111E-3</v>
      </c>
      <c r="I284">
        <f>10^(_10sept_0_106[[#This Row],[H_mag_adj]]/20)*SIN(RADIANS(_10sept_0_106[[#This Row],[H_phase]]))</f>
        <v>-6.7119779319931461E-4</v>
      </c>
      <c r="J284">
        <f>10^(_10sept_0_106[[#This Row],[V_mag_adj]]/20)*COS(RADIANS(_10sept_0_106[[#This Row],[V_phase]]))</f>
        <v>1.503833495115458E-3</v>
      </c>
      <c r="K284">
        <f>10^(_10sept_0_106[[#This Row],[V_mag_adj]]/20)*SIN(RADIANS(_10sept_0_106[[#This Row],[V_phase]]))</f>
        <v>-6.5575881457723161E-4</v>
      </c>
    </row>
    <row r="285" spans="1:11" x14ac:dyDescent="0.25">
      <c r="A285">
        <v>102</v>
      </c>
      <c r="B285">
        <v>-15.67</v>
      </c>
      <c r="C285">
        <v>-39.33</v>
      </c>
      <c r="D285">
        <v>-15.71</v>
      </c>
      <c r="E285">
        <v>-39.68</v>
      </c>
      <c r="F285">
        <f>_10sept_0_106[[#This Row],[H_mag]]-40</f>
        <v>-55.67</v>
      </c>
      <c r="G285">
        <f>_10sept_0_106[[#This Row],[V_mag]]-40</f>
        <v>-55.71</v>
      </c>
      <c r="H285">
        <f>10^(_10sept_0_106[[#This Row],[H_mag_adj]]/20)*COS(RADIANS(_10sept_0_106[[#This Row],[H_phase]]))</f>
        <v>1.2734006625980752E-3</v>
      </c>
      <c r="I285">
        <f>10^(_10sept_0_106[[#This Row],[H_mag_adj]]/20)*SIN(RADIANS(_10sept_0_106[[#This Row],[H_phase]]))</f>
        <v>-1.043380268351679E-3</v>
      </c>
      <c r="J285">
        <f>10^(_10sept_0_106[[#This Row],[V_mag_adj]]/20)*COS(RADIANS(_10sept_0_106[[#This Row],[V_phase]]))</f>
        <v>1.2611819447135755E-3</v>
      </c>
      <c r="K285">
        <f>10^(_10sept_0_106[[#This Row],[V_mag_adj]]/20)*SIN(RADIANS(_10sept_0_106[[#This Row],[V_phase]]))</f>
        <v>-1.0463099674508452E-3</v>
      </c>
    </row>
    <row r="286" spans="1:11" x14ac:dyDescent="0.25">
      <c r="A286">
        <v>103</v>
      </c>
      <c r="B286">
        <v>-15.79</v>
      </c>
      <c r="C286">
        <v>-55.4</v>
      </c>
      <c r="D286">
        <v>-15.76</v>
      </c>
      <c r="E286">
        <v>-55.4</v>
      </c>
      <c r="F286">
        <f>_10sept_0_106[[#This Row],[H_mag]]-40</f>
        <v>-55.79</v>
      </c>
      <c r="G286">
        <f>_10sept_0_106[[#This Row],[V_mag]]-40</f>
        <v>-55.76</v>
      </c>
      <c r="H286">
        <f>10^(_10sept_0_106[[#This Row],[H_mag_adj]]/20)*COS(RADIANS(_10sept_0_106[[#This Row],[H_phase]]))</f>
        <v>9.2199559529959076E-4</v>
      </c>
      <c r="I286">
        <f>10^(_10sept_0_106[[#This Row],[H_mag_adj]]/20)*SIN(RADIANS(_10sept_0_106[[#This Row],[H_phase]]))</f>
        <v>-1.3365087010841084E-3</v>
      </c>
      <c r="J286">
        <f>10^(_10sept_0_106[[#This Row],[V_mag_adj]]/20)*COS(RADIANS(_10sept_0_106[[#This Row],[V_phase]]))</f>
        <v>9.2518556097429959E-4</v>
      </c>
      <c r="K286">
        <f>10^(_10sept_0_106[[#This Row],[V_mag_adj]]/20)*SIN(RADIANS(_10sept_0_106[[#This Row],[V_phase]]))</f>
        <v>-1.3411328195746339E-3</v>
      </c>
    </row>
    <row r="287" spans="1:11" x14ac:dyDescent="0.25">
      <c r="A287">
        <v>104</v>
      </c>
      <c r="B287">
        <v>-15.89</v>
      </c>
      <c r="C287">
        <v>-70.87</v>
      </c>
      <c r="D287">
        <v>-15.91</v>
      </c>
      <c r="E287">
        <v>-70.87</v>
      </c>
      <c r="F287">
        <f>_10sept_0_106[[#This Row],[H_mag]]-40</f>
        <v>-55.89</v>
      </c>
      <c r="G287">
        <f>_10sept_0_106[[#This Row],[V_mag]]-40</f>
        <v>-55.91</v>
      </c>
      <c r="H287">
        <f>10^(_10sept_0_106[[#This Row],[H_mag_adj]]/20)*COS(RADIANS(_10sept_0_106[[#This Row],[H_phase]]))</f>
        <v>5.2600900239731523E-4</v>
      </c>
      <c r="I287">
        <f>10^(_10sept_0_106[[#This Row],[H_mag_adj]]/20)*SIN(RADIANS(_10sept_0_106[[#This Row],[H_phase]]))</f>
        <v>-1.5164549734164709E-3</v>
      </c>
      <c r="J287">
        <f>10^(_10sept_0_106[[#This Row],[V_mag_adj]]/20)*COS(RADIANS(_10sept_0_106[[#This Row],[V_phase]]))</f>
        <v>5.2479921526304009E-4</v>
      </c>
      <c r="K287">
        <f>10^(_10sept_0_106[[#This Row],[V_mag_adj]]/20)*SIN(RADIANS(_10sept_0_106[[#This Row],[V_phase]]))</f>
        <v>-1.5129672237616445E-3</v>
      </c>
    </row>
    <row r="288" spans="1:11" x14ac:dyDescent="0.25">
      <c r="A288">
        <v>105</v>
      </c>
      <c r="B288">
        <v>-16</v>
      </c>
      <c r="C288">
        <v>-87.1</v>
      </c>
      <c r="D288">
        <v>-16.04</v>
      </c>
      <c r="E288">
        <v>-87.3</v>
      </c>
      <c r="F288">
        <f>_10sept_0_106[[#This Row],[H_mag]]-40</f>
        <v>-56</v>
      </c>
      <c r="G288">
        <f>_10sept_0_106[[#This Row],[V_mag]]-40</f>
        <v>-56.04</v>
      </c>
      <c r="H288">
        <f>10^(_10sept_0_106[[#This Row],[H_mag_adj]]/20)*COS(RADIANS(_10sept_0_106[[#This Row],[H_phase]]))</f>
        <v>8.0184406314176007E-5</v>
      </c>
      <c r="I288">
        <f>10^(_10sept_0_106[[#This Row],[H_mag_adj]]/20)*SIN(RADIANS(_10sept_0_106[[#This Row],[H_phase]]))</f>
        <v>-1.5828635103803559E-3</v>
      </c>
      <c r="J288">
        <f>10^(_10sept_0_106[[#This Row],[V_mag_adj]]/20)*COS(RADIANS(_10sept_0_106[[#This Row],[V_phase]]))</f>
        <v>7.4315667515069135E-5</v>
      </c>
      <c r="K288">
        <f>10^(_10sept_0_106[[#This Row],[V_mag_adj]]/20)*SIN(RADIANS(_10sept_0_106[[#This Row],[V_phase]]))</f>
        <v>-1.5758599239285764E-3</v>
      </c>
    </row>
    <row r="289" spans="1:11" x14ac:dyDescent="0.25">
      <c r="A289">
        <v>106</v>
      </c>
      <c r="B289">
        <v>-16.13</v>
      </c>
      <c r="C289">
        <v>-104.17</v>
      </c>
      <c r="D289">
        <v>-16.18</v>
      </c>
      <c r="E289">
        <v>-104.4</v>
      </c>
      <c r="F289">
        <f>_10sept_0_106[[#This Row],[H_mag]]-40</f>
        <v>-56.129999999999995</v>
      </c>
      <c r="G289">
        <f>_10sept_0_106[[#This Row],[V_mag]]-40</f>
        <v>-56.18</v>
      </c>
      <c r="H289">
        <f>10^(_10sept_0_106[[#This Row],[H_mag_adj]]/20)*COS(RADIANS(_10sept_0_106[[#This Row],[H_phase]]))</f>
        <v>-3.8221785708926259E-4</v>
      </c>
      <c r="I289">
        <f>10^(_10sept_0_106[[#This Row],[H_mag_adj]]/20)*SIN(RADIANS(_10sept_0_106[[#This Row],[H_phase]]))</f>
        <v>-1.5138429007300739E-3</v>
      </c>
      <c r="J289">
        <f>10^(_10sept_0_106[[#This Row],[V_mag_adj]]/20)*COS(RADIANS(_10sept_0_106[[#This Row],[V_phase]]))</f>
        <v>-3.8606295034266156E-4</v>
      </c>
      <c r="K289">
        <f>10^(_10sept_0_106[[#This Row],[V_mag_adj]]/20)*SIN(RADIANS(_10sept_0_106[[#This Row],[V_phase]]))</f>
        <v>-1.5036159174002218E-3</v>
      </c>
    </row>
    <row r="290" spans="1:11" x14ac:dyDescent="0.25">
      <c r="A290">
        <v>107</v>
      </c>
      <c r="B290">
        <v>-16.12</v>
      </c>
      <c r="C290">
        <v>-122.11</v>
      </c>
      <c r="D290">
        <v>-16.14</v>
      </c>
      <c r="E290">
        <v>-122.05</v>
      </c>
      <c r="F290">
        <f>_10sept_0_106[[#This Row],[H_mag]]-40</f>
        <v>-56.120000000000005</v>
      </c>
      <c r="G290">
        <f>_10sept_0_106[[#This Row],[V_mag]]-40</f>
        <v>-56.14</v>
      </c>
      <c r="H290">
        <f>10^(_10sept_0_106[[#This Row],[H_mag_adj]]/20)*COS(RADIANS(_10sept_0_106[[#This Row],[H_phase]]))</f>
        <v>-8.3088553664516782E-4</v>
      </c>
      <c r="I290">
        <f>10^(_10sept_0_106[[#This Row],[H_mag_adj]]/20)*SIN(RADIANS(_10sept_0_106[[#This Row],[H_phase]]))</f>
        <v>-1.3240316377216373E-3</v>
      </c>
      <c r="J290">
        <f>10^(_10sept_0_106[[#This Row],[V_mag_adj]]/20)*COS(RADIANS(_10sept_0_106[[#This Row],[V_phase]]))</f>
        <v>-8.2759076488179702E-4</v>
      </c>
      <c r="K290">
        <f>10^(_10sept_0_106[[#This Row],[V_mag_adj]]/20)*SIN(RADIANS(_10sept_0_106[[#This Row],[V_phase]]))</f>
        <v>-1.3218538251093333E-3</v>
      </c>
    </row>
    <row r="291" spans="1:11" x14ac:dyDescent="0.25">
      <c r="A291">
        <v>108</v>
      </c>
      <c r="B291">
        <v>-16.05</v>
      </c>
      <c r="C291">
        <v>-138.94</v>
      </c>
      <c r="D291">
        <v>-16.03</v>
      </c>
      <c r="E291">
        <v>-139.35</v>
      </c>
      <c r="F291">
        <f>_10sept_0_106[[#This Row],[H_mag]]-40</f>
        <v>-56.05</v>
      </c>
      <c r="G291">
        <f>_10sept_0_106[[#This Row],[V_mag]]-40</f>
        <v>-56.03</v>
      </c>
      <c r="H291">
        <f>10^(_10sept_0_106[[#This Row],[H_mag_adj]]/20)*COS(RADIANS(_10sept_0_106[[#This Row],[H_phase]]))</f>
        <v>-1.188185094195563E-3</v>
      </c>
      <c r="I291">
        <f>10^(_10sept_0_106[[#This Row],[H_mag_adj]]/20)*SIN(RADIANS(_10sept_0_106[[#This Row],[H_phase]]))</f>
        <v>-1.0350600403971994E-3</v>
      </c>
      <c r="J291">
        <f>10^(_10sept_0_106[[#This Row],[V_mag_adj]]/20)*COS(RADIANS(_10sept_0_106[[#This Row],[V_phase]]))</f>
        <v>-1.1983173977550218E-3</v>
      </c>
      <c r="K291">
        <f>10^(_10sept_0_106[[#This Row],[V_mag_adj]]/20)*SIN(RADIANS(_10sept_0_106[[#This Row],[V_phase]]))</f>
        <v>-1.0288975367744777E-3</v>
      </c>
    </row>
    <row r="292" spans="1:11" x14ac:dyDescent="0.25">
      <c r="A292">
        <v>109</v>
      </c>
      <c r="B292">
        <v>-15.85</v>
      </c>
      <c r="C292">
        <v>-155.82</v>
      </c>
      <c r="D292">
        <v>-15.79</v>
      </c>
      <c r="E292">
        <v>-155.72</v>
      </c>
      <c r="F292">
        <f>_10sept_0_106[[#This Row],[H_mag]]-40</f>
        <v>-55.85</v>
      </c>
      <c r="G292">
        <f>_10sept_0_106[[#This Row],[V_mag]]-40</f>
        <v>-55.79</v>
      </c>
      <c r="H292">
        <f>10^(_10sept_0_106[[#This Row],[H_mag_adj]]/20)*COS(RADIANS(_10sept_0_106[[#This Row],[H_phase]]))</f>
        <v>-1.4710252677580982E-3</v>
      </c>
      <c r="I292">
        <f>10^(_10sept_0_106[[#This Row],[H_mag_adj]]/20)*SIN(RADIANS(_10sept_0_106[[#This Row],[H_phase]]))</f>
        <v>-6.6048786876254071E-4</v>
      </c>
      <c r="J292">
        <f>10^(_10sept_0_106[[#This Row],[V_mag_adj]]/20)*COS(RADIANS(_10sept_0_106[[#This Row],[V_phase]]))</f>
        <v>-1.4800589129372022E-3</v>
      </c>
      <c r="K292">
        <f>10^(_10sept_0_106[[#This Row],[V_mag_adj]]/20)*SIN(RADIANS(_10sept_0_106[[#This Row],[V_phase]]))</f>
        <v>-6.6765035764277465E-4</v>
      </c>
    </row>
    <row r="293" spans="1:11" x14ac:dyDescent="0.25">
      <c r="A293">
        <v>110</v>
      </c>
      <c r="B293">
        <v>-15.54</v>
      </c>
      <c r="C293">
        <v>-171.7</v>
      </c>
      <c r="D293">
        <v>-15.57</v>
      </c>
      <c r="E293">
        <v>-171.55</v>
      </c>
      <c r="F293">
        <f>_10sept_0_106[[#This Row],[H_mag]]-40</f>
        <v>-55.54</v>
      </c>
      <c r="G293">
        <f>_10sept_0_106[[#This Row],[V_mag]]-40</f>
        <v>-55.57</v>
      </c>
      <c r="H293">
        <f>10^(_10sept_0_106[[#This Row],[H_mag_adj]]/20)*COS(RADIANS(_10sept_0_106[[#This Row],[H_phase]]))</f>
        <v>-1.6535872587315505E-3</v>
      </c>
      <c r="I293">
        <f>10^(_10sept_0_106[[#This Row],[H_mag_adj]]/20)*SIN(RADIANS(_10sept_0_106[[#This Row],[H_phase]]))</f>
        <v>-2.4123229261027685E-4</v>
      </c>
      <c r="J293">
        <f>10^(_10sept_0_106[[#This Row],[V_mag_adj]]/20)*COS(RADIANS(_10sept_0_106[[#This Row],[V_phase]]))</f>
        <v>-1.6472508087299242E-3</v>
      </c>
      <c r="K293">
        <f>10^(_10sept_0_106[[#This Row],[V_mag_adj]]/20)*SIN(RADIANS(_10sept_0_106[[#This Row],[V_phase]]))</f>
        <v>-2.4471386922372596E-4</v>
      </c>
    </row>
    <row r="294" spans="1:11" x14ac:dyDescent="0.25">
      <c r="A294">
        <v>111</v>
      </c>
      <c r="B294">
        <v>-15.32</v>
      </c>
      <c r="C294">
        <v>173.25</v>
      </c>
      <c r="D294">
        <v>-15.35</v>
      </c>
      <c r="E294">
        <v>173.63</v>
      </c>
      <c r="F294">
        <f>_10sept_0_106[[#This Row],[H_mag]]-40</f>
        <v>-55.32</v>
      </c>
      <c r="G294">
        <f>_10sept_0_106[[#This Row],[V_mag]]-40</f>
        <v>-55.35</v>
      </c>
      <c r="H294">
        <f>10^(_10sept_0_106[[#This Row],[H_mag_adj]]/20)*COS(RADIANS(_10sept_0_106[[#This Row],[H_phase]]))</f>
        <v>-1.7020769386540105E-3</v>
      </c>
      <c r="I294">
        <f>10^(_10sept_0_106[[#This Row],[H_mag_adj]]/20)*SIN(RADIANS(_10sept_0_106[[#This Row],[H_phase]]))</f>
        <v>2.0145408127838271E-4</v>
      </c>
      <c r="J294">
        <f>10^(_10sept_0_106[[#This Row],[V_mag_adj]]/20)*COS(RADIANS(_10sept_0_106[[#This Row],[V_phase]]))</f>
        <v>-1.6975024861089138E-3</v>
      </c>
      <c r="K294">
        <f>10^(_10sept_0_106[[#This Row],[V_mag_adj]]/20)*SIN(RADIANS(_10sept_0_106[[#This Row],[V_phase]]))</f>
        <v>1.8950547130681494E-4</v>
      </c>
    </row>
    <row r="295" spans="1:11" x14ac:dyDescent="0.25">
      <c r="A295">
        <v>112</v>
      </c>
      <c r="B295">
        <v>-15.23</v>
      </c>
      <c r="C295">
        <v>159.59</v>
      </c>
      <c r="D295">
        <v>-15.28</v>
      </c>
      <c r="E295">
        <v>159.47</v>
      </c>
      <c r="F295">
        <f>_10sept_0_106[[#This Row],[H_mag]]-40</f>
        <v>-55.230000000000004</v>
      </c>
      <c r="G295">
        <f>_10sept_0_106[[#This Row],[V_mag]]-40</f>
        <v>-55.28</v>
      </c>
      <c r="H295">
        <f>10^(_10sept_0_106[[#This Row],[H_mag_adj]]/20)*COS(RADIANS(_10sept_0_106[[#This Row],[H_phase]]))</f>
        <v>-1.623088030455453E-3</v>
      </c>
      <c r="I295">
        <f>10^(_10sept_0_106[[#This Row],[H_mag_adj]]/20)*SIN(RADIANS(_10sept_0_106[[#This Row],[H_phase]]))</f>
        <v>6.0394351091793428E-4</v>
      </c>
      <c r="J295">
        <f>10^(_10sept_0_106[[#This Row],[V_mag_adj]]/20)*COS(RADIANS(_10sept_0_106[[#This Row],[V_phase]]))</f>
        <v>-1.6125104507963069E-3</v>
      </c>
      <c r="K295">
        <f>10^(_10sept_0_106[[#This Row],[V_mag_adj]]/20)*SIN(RADIANS(_10sept_0_106[[#This Row],[V_phase]]))</f>
        <v>6.0385547575311923E-4</v>
      </c>
    </row>
    <row r="296" spans="1:11" x14ac:dyDescent="0.25">
      <c r="A296">
        <v>113</v>
      </c>
      <c r="B296">
        <v>-15.29</v>
      </c>
      <c r="C296">
        <v>145.38</v>
      </c>
      <c r="D296">
        <v>-15.34</v>
      </c>
      <c r="E296">
        <v>145.6</v>
      </c>
      <c r="F296">
        <f>_10sept_0_106[[#This Row],[H_mag]]-40</f>
        <v>-55.29</v>
      </c>
      <c r="G296">
        <f>_10sept_0_106[[#This Row],[V_mag]]-40</f>
        <v>-55.34</v>
      </c>
      <c r="H296">
        <f>10^(_10sept_0_106[[#This Row],[H_mag_adj]]/20)*COS(RADIANS(_10sept_0_106[[#This Row],[H_phase]]))</f>
        <v>-1.4153608268844902E-3</v>
      </c>
      <c r="I296">
        <f>10^(_10sept_0_106[[#This Row],[H_mag_adj]]/20)*SIN(RADIANS(_10sept_0_106[[#This Row],[H_phase]]))</f>
        <v>9.7712138256840649E-4</v>
      </c>
      <c r="J296">
        <f>10^(_10sept_0_106[[#This Row],[V_mag_adj]]/20)*COS(RADIANS(_10sept_0_106[[#This Row],[V_phase]]))</f>
        <v>-1.4109567187436058E-3</v>
      </c>
      <c r="K296">
        <f>10^(_10sept_0_106[[#This Row],[V_mag_adj]]/20)*SIN(RADIANS(_10sept_0_106[[#This Row],[V_phase]]))</f>
        <v>9.6610222837730929E-4</v>
      </c>
    </row>
    <row r="297" spans="1:11" x14ac:dyDescent="0.25">
      <c r="A297">
        <v>114</v>
      </c>
      <c r="B297">
        <v>-15.44</v>
      </c>
      <c r="C297">
        <v>131.28</v>
      </c>
      <c r="D297">
        <v>-15.51</v>
      </c>
      <c r="E297">
        <v>131.05000000000001</v>
      </c>
      <c r="F297">
        <f>_10sept_0_106[[#This Row],[H_mag]]-40</f>
        <v>-55.44</v>
      </c>
      <c r="G297">
        <f>_10sept_0_106[[#This Row],[V_mag]]-40</f>
        <v>-55.51</v>
      </c>
      <c r="H297">
        <f>10^(_10sept_0_106[[#This Row],[H_mag_adj]]/20)*COS(RADIANS(_10sept_0_106[[#This Row],[H_phase]]))</f>
        <v>-1.1152504641761957E-3</v>
      </c>
      <c r="I297">
        <f>10^(_10sept_0_106[[#This Row],[H_mag_adj]]/20)*SIN(RADIANS(_10sept_0_106[[#This Row],[H_phase]]))</f>
        <v>1.2703570149881994E-3</v>
      </c>
      <c r="J297">
        <f>10^(_10sept_0_106[[#This Row],[V_mag_adj]]/20)*COS(RADIANS(_10sept_0_106[[#This Row],[V_phase]]))</f>
        <v>-1.101231219422897E-3</v>
      </c>
      <c r="K297">
        <f>10^(_10sept_0_106[[#This Row],[V_mag_adj]]/20)*SIN(RADIANS(_10sept_0_106[[#This Row],[V_phase]]))</f>
        <v>1.2645910927123034E-3</v>
      </c>
    </row>
    <row r="298" spans="1:11" x14ac:dyDescent="0.25">
      <c r="A298">
        <v>115</v>
      </c>
      <c r="B298">
        <v>-15.74</v>
      </c>
      <c r="C298">
        <v>116.02</v>
      </c>
      <c r="D298">
        <v>-15.82</v>
      </c>
      <c r="E298">
        <v>116.07</v>
      </c>
      <c r="F298">
        <f>_10sept_0_106[[#This Row],[H_mag]]-40</f>
        <v>-55.74</v>
      </c>
      <c r="G298">
        <f>_10sept_0_106[[#This Row],[V_mag]]-40</f>
        <v>-55.82</v>
      </c>
      <c r="H298">
        <f>10^(_10sept_0_106[[#This Row],[H_mag_adj]]/20)*COS(RADIANS(_10sept_0_106[[#This Row],[H_phase]]))</f>
        <v>-7.1639516249527352E-4</v>
      </c>
      <c r="I298">
        <f>10^(_10sept_0_106[[#This Row],[H_mag_adj]]/20)*SIN(RADIANS(_10sept_0_106[[#This Row],[H_phase]]))</f>
        <v>1.4675273883900252E-3</v>
      </c>
      <c r="J298">
        <f>10^(_10sept_0_106[[#This Row],[V_mag_adj]]/20)*COS(RADIANS(_10sept_0_106[[#This Row],[V_phase]]))</f>
        <v>-7.1109585980880415E-4</v>
      </c>
      <c r="K298">
        <f>10^(_10sept_0_106[[#This Row],[V_mag_adj]]/20)*SIN(RADIANS(_10sept_0_106[[#This Row],[V_phase]]))</f>
        <v>1.453453021731958E-3</v>
      </c>
    </row>
    <row r="299" spans="1:11" x14ac:dyDescent="0.25">
      <c r="A299">
        <v>116</v>
      </c>
      <c r="B299">
        <v>-15.99</v>
      </c>
      <c r="C299">
        <v>100.85</v>
      </c>
      <c r="D299">
        <v>-16.11</v>
      </c>
      <c r="E299">
        <v>100.62</v>
      </c>
      <c r="F299">
        <f>_10sept_0_106[[#This Row],[H_mag]]-40</f>
        <v>-55.99</v>
      </c>
      <c r="G299">
        <f>_10sept_0_106[[#This Row],[V_mag]]-40</f>
        <v>-56.11</v>
      </c>
      <c r="H299">
        <f>10^(_10sept_0_106[[#This Row],[H_mag_adj]]/20)*COS(RADIANS(_10sept_0_106[[#This Row],[H_phase]]))</f>
        <v>-2.9868151062486918E-4</v>
      </c>
      <c r="I299">
        <f>10^(_10sept_0_106[[#This Row],[H_mag_adj]]/20)*SIN(RADIANS(_10sept_0_106[[#This Row],[H_phase]]))</f>
        <v>1.5583537091975299E-3</v>
      </c>
      <c r="J299">
        <f>10^(_10sept_0_106[[#This Row],[V_mag_adj]]/20)*COS(RADIANS(_10sept_0_106[[#This Row],[V_phase]]))</f>
        <v>-2.8841128752009766E-4</v>
      </c>
      <c r="K299">
        <f>10^(_10sept_0_106[[#This Row],[V_mag_adj]]/20)*SIN(RADIANS(_10sept_0_106[[#This Row],[V_phase]]))</f>
        <v>1.5381424417380022E-3</v>
      </c>
    </row>
    <row r="300" spans="1:11" x14ac:dyDescent="0.25">
      <c r="A300">
        <v>117</v>
      </c>
      <c r="B300">
        <v>-16.25</v>
      </c>
      <c r="C300">
        <v>84.74</v>
      </c>
      <c r="D300">
        <v>-16.32</v>
      </c>
      <c r="E300">
        <v>84.4</v>
      </c>
      <c r="F300">
        <f>_10sept_0_106[[#This Row],[H_mag]]-40</f>
        <v>-56.25</v>
      </c>
      <c r="G300">
        <f>_10sept_0_106[[#This Row],[V_mag]]-40</f>
        <v>-56.32</v>
      </c>
      <c r="H300">
        <f>10^(_10sept_0_106[[#This Row],[H_mag_adj]]/20)*COS(RADIANS(_10sept_0_106[[#This Row],[H_phase]]))</f>
        <v>1.4117340799013552E-4</v>
      </c>
      <c r="I300">
        <f>10^(_10sept_0_106[[#This Row],[H_mag_adj]]/20)*SIN(RADIANS(_10sept_0_106[[#This Row],[H_phase]]))</f>
        <v>1.5334418067008944E-3</v>
      </c>
      <c r="J300">
        <f>10^(_10sept_0_106[[#This Row],[V_mag_adj]]/20)*COS(RADIANS(_10sept_0_106[[#This Row],[V_phase]]))</f>
        <v>1.4906432553652481E-4</v>
      </c>
      <c r="K300">
        <f>10^(_10sept_0_106[[#This Row],[V_mag_adj]]/20)*SIN(RADIANS(_10sept_0_106[[#This Row],[V_phase]]))</f>
        <v>1.5202755964407709E-3</v>
      </c>
    </row>
    <row r="301" spans="1:11" x14ac:dyDescent="0.25">
      <c r="A301">
        <v>118</v>
      </c>
      <c r="B301">
        <v>-16.38</v>
      </c>
      <c r="C301">
        <v>68.12</v>
      </c>
      <c r="D301">
        <v>-16.46</v>
      </c>
      <c r="E301">
        <v>67.69</v>
      </c>
      <c r="F301">
        <f>_10sept_0_106[[#This Row],[H_mag]]-40</f>
        <v>-56.379999999999995</v>
      </c>
      <c r="G301">
        <f>_10sept_0_106[[#This Row],[V_mag]]-40</f>
        <v>-56.46</v>
      </c>
      <c r="H301">
        <f>10^(_10sept_0_106[[#This Row],[H_mag_adj]]/20)*COS(RADIANS(_10sept_0_106[[#This Row],[H_phase]]))</f>
        <v>5.6534988202095826E-4</v>
      </c>
      <c r="I301">
        <f>10^(_10sept_0_106[[#This Row],[H_mag_adj]]/20)*SIN(RADIANS(_10sept_0_106[[#This Row],[H_phase]]))</f>
        <v>1.4077717600191422E-3</v>
      </c>
      <c r="J301">
        <f>10^(_10sept_0_106[[#This Row],[V_mag_adj]]/20)*COS(RADIANS(_10sept_0_106[[#This Row],[V_phase]]))</f>
        <v>5.7061919569199111E-4</v>
      </c>
      <c r="K301">
        <f>10^(_10sept_0_106[[#This Row],[V_mag_adj]]/20)*SIN(RADIANS(_10sept_0_106[[#This Row],[V_phase]]))</f>
        <v>1.3906219844834898E-3</v>
      </c>
    </row>
    <row r="302" spans="1:11" x14ac:dyDescent="0.25">
      <c r="A302">
        <v>119</v>
      </c>
      <c r="B302">
        <v>-16.440000000000001</v>
      </c>
      <c r="C302">
        <v>51.72</v>
      </c>
      <c r="D302">
        <v>-16.54</v>
      </c>
      <c r="E302">
        <v>50.94</v>
      </c>
      <c r="F302">
        <f>_10sept_0_106[[#This Row],[H_mag]]-40</f>
        <v>-56.44</v>
      </c>
      <c r="G302">
        <f>_10sept_0_106[[#This Row],[V_mag]]-40</f>
        <v>-56.54</v>
      </c>
      <c r="H302">
        <f>10^(_10sept_0_106[[#This Row],[H_mag_adj]]/20)*COS(RADIANS(_10sept_0_106[[#This Row],[H_phase]]))</f>
        <v>9.3335069401979617E-4</v>
      </c>
      <c r="I302">
        <f>10^(_10sept_0_106[[#This Row],[H_mag_adj]]/20)*SIN(RADIANS(_10sept_0_106[[#This Row],[H_phase]]))</f>
        <v>1.1826754981213495E-3</v>
      </c>
      <c r="J302">
        <f>10^(_10sept_0_106[[#This Row],[V_mag_adj]]/20)*COS(RADIANS(_10sept_0_106[[#This Row],[V_phase]]))</f>
        <v>9.3849686149079226E-4</v>
      </c>
      <c r="K302">
        <f>10^(_10sept_0_106[[#This Row],[V_mag_adj]]/20)*SIN(RADIANS(_10sept_0_106[[#This Row],[V_phase]]))</f>
        <v>1.1564687893636173E-3</v>
      </c>
    </row>
    <row r="303" spans="1:11" x14ac:dyDescent="0.25">
      <c r="A303">
        <v>120</v>
      </c>
      <c r="B303">
        <v>-16.48</v>
      </c>
      <c r="C303">
        <v>36.29</v>
      </c>
      <c r="D303">
        <v>-16.57</v>
      </c>
      <c r="E303">
        <v>35.340000000000003</v>
      </c>
      <c r="F303">
        <f>_10sept_0_106[[#This Row],[H_mag]]-40</f>
        <v>-56.480000000000004</v>
      </c>
      <c r="G303">
        <f>_10sept_0_106[[#This Row],[V_mag]]-40</f>
        <v>-56.57</v>
      </c>
      <c r="H303">
        <f>10^(_10sept_0_106[[#This Row],[H_mag_adj]]/20)*COS(RADIANS(_10sept_0_106[[#This Row],[H_phase]]))</f>
        <v>1.2087933611043286E-3</v>
      </c>
      <c r="I303">
        <f>10^(_10sept_0_106[[#This Row],[H_mag_adj]]/20)*SIN(RADIANS(_10sept_0_106[[#This Row],[H_phase]]))</f>
        <v>8.8762222594179882E-4</v>
      </c>
      <c r="J303">
        <f>10^(_10sept_0_106[[#This Row],[V_mag_adj]]/20)*COS(RADIANS(_10sept_0_106[[#This Row],[V_phase]]))</f>
        <v>1.2107334702624868E-3</v>
      </c>
      <c r="K303">
        <f>10^(_10sept_0_106[[#This Row],[V_mag_adj]]/20)*SIN(RADIANS(_10sept_0_106[[#This Row],[V_phase]]))</f>
        <v>8.5851670166608302E-4</v>
      </c>
    </row>
    <row r="304" spans="1:11" x14ac:dyDescent="0.25">
      <c r="A304">
        <v>121</v>
      </c>
      <c r="B304">
        <v>-16.510000000000002</v>
      </c>
      <c r="C304">
        <v>21.26</v>
      </c>
      <c r="D304">
        <v>-16.55</v>
      </c>
      <c r="E304">
        <v>20.68</v>
      </c>
      <c r="F304">
        <f>_10sept_0_106[[#This Row],[H_mag]]-40</f>
        <v>-56.510000000000005</v>
      </c>
      <c r="G304">
        <f>_10sept_0_106[[#This Row],[V_mag]]-40</f>
        <v>-56.55</v>
      </c>
      <c r="H304">
        <f>10^(_10sept_0_106[[#This Row],[H_mag_adj]]/20)*COS(RADIANS(_10sept_0_106[[#This Row],[H_phase]]))</f>
        <v>1.3928042879953191E-3</v>
      </c>
      <c r="I304">
        <f>10^(_10sept_0_106[[#This Row],[H_mag_adj]]/20)*SIN(RADIANS(_10sept_0_106[[#This Row],[H_phase]]))</f>
        <v>5.4191183616191223E-4</v>
      </c>
      <c r="J304">
        <f>10^(_10sept_0_106[[#This Row],[V_mag_adj]]/20)*COS(RADIANS(_10sept_0_106[[#This Row],[V_phase]]))</f>
        <v>1.3917943261312327E-3</v>
      </c>
      <c r="K304">
        <f>10^(_10sept_0_106[[#This Row],[V_mag_adj]]/20)*SIN(RADIANS(_10sept_0_106[[#This Row],[V_phase]]))</f>
        <v>5.2536012729797793E-4</v>
      </c>
    </row>
    <row r="305" spans="1:11" x14ac:dyDescent="0.25">
      <c r="A305">
        <v>122</v>
      </c>
      <c r="B305">
        <v>-16.59</v>
      </c>
      <c r="C305">
        <v>6.08</v>
      </c>
      <c r="D305">
        <v>-16.61</v>
      </c>
      <c r="E305">
        <v>5.45</v>
      </c>
      <c r="F305">
        <f>_10sept_0_106[[#This Row],[H_mag]]-40</f>
        <v>-56.59</v>
      </c>
      <c r="G305">
        <f>_10sept_0_106[[#This Row],[V_mag]]-40</f>
        <v>-56.61</v>
      </c>
      <c r="H305">
        <f>10^(_10sept_0_106[[#This Row],[H_mag_adj]]/20)*COS(RADIANS(_10sept_0_106[[#This Row],[H_phase]]))</f>
        <v>1.4724826518469881E-3</v>
      </c>
      <c r="I305">
        <f>10^(_10sept_0_106[[#This Row],[H_mag_adj]]/20)*SIN(RADIANS(_10sept_0_106[[#This Row],[H_phase]]))</f>
        <v>1.5684315528611978E-4</v>
      </c>
      <c r="J305">
        <f>10^(_10sept_0_106[[#This Row],[V_mag_adj]]/20)*COS(RADIANS(_10sept_0_106[[#This Row],[V_phase]]))</f>
        <v>1.4707278072846072E-3</v>
      </c>
      <c r="K305">
        <f>10^(_10sept_0_106[[#This Row],[V_mag_adj]]/20)*SIN(RADIANS(_10sept_0_106[[#This Row],[V_phase]]))</f>
        <v>1.4031973746701819E-4</v>
      </c>
    </row>
    <row r="306" spans="1:11" x14ac:dyDescent="0.25">
      <c r="A306">
        <v>123</v>
      </c>
      <c r="B306">
        <v>-16.649999999999999</v>
      </c>
      <c r="C306">
        <v>-8.65</v>
      </c>
      <c r="D306">
        <v>-16.63</v>
      </c>
      <c r="E306">
        <v>-9.31</v>
      </c>
      <c r="F306">
        <f>_10sept_0_106[[#This Row],[H_mag]]-40</f>
        <v>-56.65</v>
      </c>
      <c r="G306">
        <f>_10sept_0_106[[#This Row],[V_mag]]-40</f>
        <v>-56.629999999999995</v>
      </c>
      <c r="H306">
        <f>10^(_10sept_0_106[[#This Row],[H_mag_adj]]/20)*COS(RADIANS(_10sept_0_106[[#This Row],[H_phase]]))</f>
        <v>1.4538908814866636E-3</v>
      </c>
      <c r="I306">
        <f>10^(_10sept_0_106[[#This Row],[H_mag_adj]]/20)*SIN(RADIANS(_10sept_0_106[[#This Row],[H_phase]]))</f>
        <v>-2.2117827302190032E-4</v>
      </c>
      <c r="J306">
        <f>10^(_10sept_0_106[[#This Row],[V_mag_adj]]/20)*COS(RADIANS(_10sept_0_106[[#This Row],[V_phase]]))</f>
        <v>1.4545921578498835E-3</v>
      </c>
      <c r="K306">
        <f>10^(_10sept_0_106[[#This Row],[V_mag_adj]]/20)*SIN(RADIANS(_10sept_0_106[[#This Row],[V_phase]]))</f>
        <v>-2.3845929041529376E-4</v>
      </c>
    </row>
    <row r="307" spans="1:11" x14ac:dyDescent="0.25">
      <c r="A307">
        <v>124</v>
      </c>
      <c r="B307">
        <v>-16.75</v>
      </c>
      <c r="C307">
        <v>-22.82</v>
      </c>
      <c r="D307">
        <v>-16.690000000000001</v>
      </c>
      <c r="E307">
        <v>-23.27</v>
      </c>
      <c r="F307">
        <f>_10sept_0_106[[#This Row],[H_mag]]-40</f>
        <v>-56.75</v>
      </c>
      <c r="G307">
        <f>_10sept_0_106[[#This Row],[V_mag]]-40</f>
        <v>-56.69</v>
      </c>
      <c r="H307">
        <f>10^(_10sept_0_106[[#This Row],[H_mag_adj]]/20)*COS(RADIANS(_10sept_0_106[[#This Row],[H_phase]]))</f>
        <v>1.3399935226296555E-3</v>
      </c>
      <c r="I307">
        <f>10^(_10sept_0_106[[#This Row],[H_mag_adj]]/20)*SIN(RADIANS(_10sept_0_106[[#This Row],[H_phase]]))</f>
        <v>-5.6383188908327249E-4</v>
      </c>
      <c r="J307">
        <f>10^(_10sept_0_106[[#This Row],[V_mag_adj]]/20)*COS(RADIANS(_10sept_0_106[[#This Row],[V_phase]]))</f>
        <v>1.3447813238162806E-3</v>
      </c>
      <c r="K307">
        <f>10^(_10sept_0_106[[#This Row],[V_mag_adj]]/20)*SIN(RADIANS(_10sept_0_106[[#This Row],[V_phase]]))</f>
        <v>-5.7831980100545596E-4</v>
      </c>
    </row>
    <row r="308" spans="1:11" x14ac:dyDescent="0.25">
      <c r="A308">
        <v>125</v>
      </c>
      <c r="B308">
        <v>-16.84</v>
      </c>
      <c r="C308">
        <v>-36.61</v>
      </c>
      <c r="D308">
        <v>-16.84</v>
      </c>
      <c r="E308">
        <v>-36.6</v>
      </c>
      <c r="F308">
        <f>_10sept_0_106[[#This Row],[H_mag]]-40</f>
        <v>-56.84</v>
      </c>
      <c r="G308">
        <f>_10sept_0_106[[#This Row],[V_mag]]-40</f>
        <v>-56.84</v>
      </c>
      <c r="H308">
        <f>10^(_10sept_0_106[[#This Row],[H_mag_adj]]/20)*COS(RADIANS(_10sept_0_106[[#This Row],[H_phase]]))</f>
        <v>1.1549429016776424E-3</v>
      </c>
      <c r="I308">
        <f>10^(_10sept_0_106[[#This Row],[H_mag_adj]]/20)*SIN(RADIANS(_10sept_0_106[[#This Row],[H_phase]]))</f>
        <v>-8.5804909105217605E-4</v>
      </c>
      <c r="J308">
        <f>10^(_10sept_0_106[[#This Row],[V_mag_adj]]/20)*COS(RADIANS(_10sept_0_106[[#This Row],[V_phase]]))</f>
        <v>1.1550926419039221E-3</v>
      </c>
      <c r="K308">
        <f>10^(_10sept_0_106[[#This Row],[V_mag_adj]]/20)*SIN(RADIANS(_10sept_0_106[[#This Row],[V_phase]]))</f>
        <v>-8.5784750242129642E-4</v>
      </c>
    </row>
    <row r="309" spans="1:11" x14ac:dyDescent="0.25">
      <c r="A309">
        <v>126</v>
      </c>
      <c r="B309">
        <v>-17.079999999999998</v>
      </c>
      <c r="C309">
        <v>-50.27</v>
      </c>
      <c r="D309">
        <v>-17.100000000000001</v>
      </c>
      <c r="E309">
        <v>-50.51</v>
      </c>
      <c r="F309">
        <f>_10sept_0_106[[#This Row],[H_mag]]-40</f>
        <v>-57.08</v>
      </c>
      <c r="G309">
        <f>_10sept_0_106[[#This Row],[V_mag]]-40</f>
        <v>-57.1</v>
      </c>
      <c r="H309">
        <f>10^(_10sept_0_106[[#This Row],[H_mag_adj]]/20)*COS(RADIANS(_10sept_0_106[[#This Row],[H_phase]]))</f>
        <v>8.9457504996841091E-4</v>
      </c>
      <c r="I309">
        <f>10^(_10sept_0_106[[#This Row],[H_mag_adj]]/20)*SIN(RADIANS(_10sept_0_106[[#This Row],[H_phase]]))</f>
        <v>-1.0763736124041706E-3</v>
      </c>
      <c r="J309">
        <f>10^(_10sept_0_106[[#This Row],[V_mag_adj]]/20)*COS(RADIANS(_10sept_0_106[[#This Row],[V_phase]]))</f>
        <v>8.8801143405853355E-4</v>
      </c>
      <c r="K309">
        <f>10^(_10sept_0_106[[#This Row],[V_mag_adj]]/20)*SIN(RADIANS(_10sept_0_106[[#This Row],[V_phase]]))</f>
        <v>-1.0776271585011912E-3</v>
      </c>
    </row>
    <row r="310" spans="1:11" x14ac:dyDescent="0.25">
      <c r="A310">
        <v>127</v>
      </c>
      <c r="B310">
        <v>-17.420000000000002</v>
      </c>
      <c r="C310">
        <v>-63.84</v>
      </c>
      <c r="D310">
        <v>-17.420000000000002</v>
      </c>
      <c r="E310">
        <v>-63.67</v>
      </c>
      <c r="F310">
        <f>_10sept_0_106[[#This Row],[H_mag]]-40</f>
        <v>-57.42</v>
      </c>
      <c r="G310">
        <f>_10sept_0_106[[#This Row],[V_mag]]-40</f>
        <v>-57.42</v>
      </c>
      <c r="H310">
        <f>10^(_10sept_0_106[[#This Row],[H_mag_adj]]/20)*COS(RADIANS(_10sept_0_106[[#This Row],[H_phase]]))</f>
        <v>5.9336202562248368E-4</v>
      </c>
      <c r="I310">
        <f>10^(_10sept_0_106[[#This Row],[H_mag_adj]]/20)*SIN(RADIANS(_10sept_0_106[[#This Row],[H_phase]]))</f>
        <v>-1.2079990062780609E-3</v>
      </c>
      <c r="J310">
        <f>10^(_10sept_0_106[[#This Row],[V_mag_adj]]/20)*COS(RADIANS(_10sept_0_106[[#This Row],[V_phase]]))</f>
        <v>5.9694361375446018E-4</v>
      </c>
      <c r="K310">
        <f>10^(_10sept_0_106[[#This Row],[V_mag_adj]]/20)*SIN(RADIANS(_10sept_0_106[[#This Row],[V_phase]]))</f>
        <v>-1.2062331510190579E-3</v>
      </c>
    </row>
    <row r="311" spans="1:11" x14ac:dyDescent="0.25">
      <c r="A311">
        <v>128</v>
      </c>
      <c r="B311">
        <v>-17.88</v>
      </c>
      <c r="C311">
        <v>-77.67</v>
      </c>
      <c r="D311">
        <v>-17.91</v>
      </c>
      <c r="E311">
        <v>-77.709999999999994</v>
      </c>
      <c r="F311">
        <f>_10sept_0_106[[#This Row],[H_mag]]-40</f>
        <v>-57.879999999999995</v>
      </c>
      <c r="G311">
        <f>_10sept_0_106[[#This Row],[V_mag]]-40</f>
        <v>-57.91</v>
      </c>
      <c r="H311">
        <f>10^(_10sept_0_106[[#This Row],[H_mag_adj]]/20)*COS(RADIANS(_10sept_0_106[[#This Row],[H_phase]]))</f>
        <v>2.7257321558875363E-4</v>
      </c>
      <c r="I311">
        <f>10^(_10sept_0_106[[#This Row],[H_mag_adj]]/20)*SIN(RADIANS(_10sept_0_106[[#This Row],[H_phase]]))</f>
        <v>-1.2469963411266807E-3</v>
      </c>
      <c r="J311">
        <f>10^(_10sept_0_106[[#This Row],[V_mag_adj]]/20)*COS(RADIANS(_10sept_0_106[[#This Row],[V_phase]]))</f>
        <v>2.7076577283012435E-4</v>
      </c>
      <c r="K311">
        <f>10^(_10sept_0_106[[#This Row],[V_mag_adj]]/20)*SIN(RADIANS(_10sept_0_106[[#This Row],[V_phase]]))</f>
        <v>-1.2428861307081879E-3</v>
      </c>
    </row>
    <row r="312" spans="1:11" x14ac:dyDescent="0.25">
      <c r="A312">
        <v>129</v>
      </c>
      <c r="B312">
        <v>-18.43</v>
      </c>
      <c r="C312">
        <v>-93.05</v>
      </c>
      <c r="D312">
        <v>-18.399999999999999</v>
      </c>
      <c r="E312">
        <v>-93.16</v>
      </c>
      <c r="F312">
        <f>_10sept_0_106[[#This Row],[H_mag]]-40</f>
        <v>-58.43</v>
      </c>
      <c r="G312">
        <f>_10sept_0_106[[#This Row],[V_mag]]-40</f>
        <v>-58.4</v>
      </c>
      <c r="H312">
        <f>10^(_10sept_0_106[[#This Row],[H_mag_adj]]/20)*COS(RADIANS(_10sept_0_106[[#This Row],[H_phase]]))</f>
        <v>-6.3748809274537927E-5</v>
      </c>
      <c r="I312">
        <f>10^(_10sept_0_106[[#This Row],[H_mag_adj]]/20)*SIN(RADIANS(_10sept_0_106[[#This Row],[H_phase]]))</f>
        <v>-1.1964219668117652E-3</v>
      </c>
      <c r="J312">
        <f>10^(_10sept_0_106[[#This Row],[V_mag_adj]]/20)*COS(RADIANS(_10sept_0_106[[#This Row],[V_phase]]))</f>
        <v>-6.6274163666086214E-5</v>
      </c>
      <c r="K312">
        <f>10^(_10sept_0_106[[#This Row],[V_mag_adj]]/20)*SIN(RADIANS(_10sept_0_106[[#This Row],[V_phase]]))</f>
        <v>-1.2004363814781219E-3</v>
      </c>
    </row>
    <row r="313" spans="1:11" x14ac:dyDescent="0.25">
      <c r="A313">
        <v>130</v>
      </c>
      <c r="B313">
        <v>-18.91</v>
      </c>
      <c r="C313">
        <v>-110.31</v>
      </c>
      <c r="D313">
        <v>-18.96</v>
      </c>
      <c r="E313">
        <v>-110.66</v>
      </c>
      <c r="F313">
        <f>_10sept_0_106[[#This Row],[H_mag]]-40</f>
        <v>-58.91</v>
      </c>
      <c r="G313">
        <f>_10sept_0_106[[#This Row],[V_mag]]-40</f>
        <v>-58.96</v>
      </c>
      <c r="H313">
        <f>10^(_10sept_0_106[[#This Row],[H_mag_adj]]/20)*COS(RADIANS(_10sept_0_106[[#This Row],[H_phase]]))</f>
        <v>-3.9350819968664866E-4</v>
      </c>
      <c r="I313">
        <f>10^(_10sept_0_106[[#This Row],[H_mag_adj]]/20)*SIN(RADIANS(_10sept_0_106[[#This Row],[H_phase]]))</f>
        <v>-1.0632205588319793E-3</v>
      </c>
      <c r="J313">
        <f>10^(_10sept_0_106[[#This Row],[V_mag_adj]]/20)*COS(RADIANS(_10sept_0_106[[#This Row],[V_phase]]))</f>
        <v>-3.9769971659200367E-4</v>
      </c>
      <c r="K313">
        <f>10^(_10sept_0_106[[#This Row],[V_mag_adj]]/20)*SIN(RADIANS(_10sept_0_106[[#This Row],[V_phase]]))</f>
        <v>-1.054708035728931E-3</v>
      </c>
    </row>
    <row r="314" spans="1:11" x14ac:dyDescent="0.25">
      <c r="A314">
        <v>131</v>
      </c>
      <c r="B314">
        <v>-19.170000000000002</v>
      </c>
      <c r="C314">
        <v>-129.44999999999999</v>
      </c>
      <c r="D314">
        <v>-19.23</v>
      </c>
      <c r="E314">
        <v>-129.24</v>
      </c>
      <c r="F314">
        <f>_10sept_0_106[[#This Row],[H_mag]]-40</f>
        <v>-59.17</v>
      </c>
      <c r="G314">
        <f>_10sept_0_106[[#This Row],[V_mag]]-40</f>
        <v>-59.230000000000004</v>
      </c>
      <c r="H314">
        <f>10^(_10sept_0_106[[#This Row],[H_mag_adj]]/20)*COS(RADIANS(_10sept_0_106[[#This Row],[H_phase]]))</f>
        <v>-6.9911780130631348E-4</v>
      </c>
      <c r="I314">
        <f>10^(_10sept_0_106[[#This Row],[H_mag_adj]]/20)*SIN(RADIANS(_10sept_0_106[[#This Row],[H_phase]]))</f>
        <v>-8.4960722304315789E-4</v>
      </c>
      <c r="J314">
        <f>10^(_10sept_0_106[[#This Row],[V_mag_adj]]/20)*COS(RADIANS(_10sept_0_106[[#This Row],[V_phase]]))</f>
        <v>-6.9120791495297514E-4</v>
      </c>
      <c r="K314">
        <f>10^(_10sept_0_106[[#This Row],[V_mag_adj]]/20)*SIN(RADIANS(_10sept_0_106[[#This Row],[V_phase]]))</f>
        <v>-8.4629765612970534E-4</v>
      </c>
    </row>
    <row r="315" spans="1:11" x14ac:dyDescent="0.25">
      <c r="A315">
        <v>132</v>
      </c>
      <c r="B315">
        <v>-19.04</v>
      </c>
      <c r="C315">
        <v>-148.19999999999999</v>
      </c>
      <c r="D315">
        <v>-19.149999999999999</v>
      </c>
      <c r="E315">
        <v>-147.91</v>
      </c>
      <c r="F315">
        <f>_10sept_0_106[[#This Row],[H_mag]]-40</f>
        <v>-59.04</v>
      </c>
      <c r="G315">
        <f>_10sept_0_106[[#This Row],[V_mag]]-40</f>
        <v>-59.15</v>
      </c>
      <c r="H315">
        <f>10^(_10sept_0_106[[#This Row],[H_mag_adj]]/20)*COS(RADIANS(_10sept_0_106[[#This Row],[H_phase]]))</f>
        <v>-9.4921391335427521E-4</v>
      </c>
      <c r="I315">
        <f>10^(_10sept_0_106[[#This Row],[H_mag_adj]]/20)*SIN(RADIANS(_10sept_0_106[[#This Row],[H_phase]]))</f>
        <v>-5.8853756119520812E-4</v>
      </c>
      <c r="J315">
        <f>10^(_10sept_0_106[[#This Row],[V_mag_adj]]/20)*COS(RADIANS(_10sept_0_106[[#This Row],[V_phase]]))</f>
        <v>-9.3431529740265547E-4</v>
      </c>
      <c r="K315">
        <f>10^(_10sept_0_106[[#This Row],[V_mag_adj]]/20)*SIN(RADIANS(_10sept_0_106[[#This Row],[V_phase]]))</f>
        <v>-5.8586766909068542E-4</v>
      </c>
    </row>
    <row r="316" spans="1:11" x14ac:dyDescent="0.25">
      <c r="A316">
        <v>133</v>
      </c>
      <c r="B316">
        <v>-18.64</v>
      </c>
      <c r="C316">
        <v>-165.17</v>
      </c>
      <c r="D316">
        <v>-18.809999999999999</v>
      </c>
      <c r="E316">
        <v>-165.27</v>
      </c>
      <c r="F316">
        <f>_10sept_0_106[[#This Row],[H_mag]]-40</f>
        <v>-58.64</v>
      </c>
      <c r="G316">
        <f>_10sept_0_106[[#This Row],[V_mag]]-40</f>
        <v>-58.81</v>
      </c>
      <c r="H316">
        <f>10^(_10sept_0_106[[#This Row],[H_mag_adj]]/20)*COS(RADIANS(_10sept_0_106[[#This Row],[H_phase]]))</f>
        <v>-1.1305427873962816E-3</v>
      </c>
      <c r="I316">
        <f>10^(_10sept_0_106[[#This Row],[H_mag_adj]]/20)*SIN(RADIANS(_10sept_0_106[[#This Row],[H_phase]]))</f>
        <v>-2.9933565016899435E-4</v>
      </c>
      <c r="J316">
        <f>10^(_10sept_0_106[[#This Row],[V_mag_adj]]/20)*COS(RADIANS(_10sept_0_106[[#This Row],[V_phase]]))</f>
        <v>-1.1091415871569746E-3</v>
      </c>
      <c r="K316">
        <f>10^(_10sept_0_106[[#This Row],[V_mag_adj]]/20)*SIN(RADIANS(_10sept_0_106[[#This Row],[V_phase]]))</f>
        <v>-2.9159864854135398E-4</v>
      </c>
    </row>
    <row r="317" spans="1:11" x14ac:dyDescent="0.25">
      <c r="A317">
        <v>134</v>
      </c>
      <c r="B317">
        <v>-18.170000000000002</v>
      </c>
      <c r="C317">
        <v>178.46</v>
      </c>
      <c r="D317">
        <v>-18.28</v>
      </c>
      <c r="E317">
        <v>178.23</v>
      </c>
      <c r="F317">
        <f>_10sept_0_106[[#This Row],[H_mag]]-40</f>
        <v>-58.17</v>
      </c>
      <c r="G317">
        <f>_10sept_0_106[[#This Row],[V_mag]]-40</f>
        <v>-58.28</v>
      </c>
      <c r="H317">
        <f>10^(_10sept_0_106[[#This Row],[H_mag_adj]]/20)*COS(RADIANS(_10sept_0_106[[#This Row],[H_phase]]))</f>
        <v>-1.2340794125391442E-3</v>
      </c>
      <c r="I317">
        <f>10^(_10sept_0_106[[#This Row],[H_mag_adj]]/20)*SIN(RADIANS(_10sept_0_106[[#This Row],[H_phase]]))</f>
        <v>3.3177663334389293E-5</v>
      </c>
      <c r="J317">
        <f>10^(_10sept_0_106[[#This Row],[V_mag_adj]]/20)*COS(RADIANS(_10sept_0_106[[#This Row],[V_phase]]))</f>
        <v>-1.2184079824050697E-3</v>
      </c>
      <c r="K317">
        <f>10^(_10sept_0_106[[#This Row],[V_mag_adj]]/20)*SIN(RADIANS(_10sept_0_106[[#This Row],[V_phase]]))</f>
        <v>3.7651436873134615E-5</v>
      </c>
    </row>
    <row r="318" spans="1:11" x14ac:dyDescent="0.25">
      <c r="A318">
        <v>135</v>
      </c>
      <c r="B318">
        <v>-17.670000000000002</v>
      </c>
      <c r="C318">
        <v>163.92</v>
      </c>
      <c r="D318">
        <v>-17.78</v>
      </c>
      <c r="E318">
        <v>163.83000000000001</v>
      </c>
      <c r="F318">
        <f>_10sept_0_106[[#This Row],[H_mag]]-40</f>
        <v>-57.67</v>
      </c>
      <c r="G318">
        <f>_10sept_0_106[[#This Row],[V_mag]]-40</f>
        <v>-57.78</v>
      </c>
      <c r="H318">
        <f>10^(_10sept_0_106[[#This Row],[H_mag_adj]]/20)*COS(RADIANS(_10sept_0_106[[#This Row],[H_phase]]))</f>
        <v>-1.2565139060485653E-3</v>
      </c>
      <c r="I318">
        <f>10^(_10sept_0_106[[#This Row],[H_mag_adj]]/20)*SIN(RADIANS(_10sept_0_106[[#This Row],[H_phase]]))</f>
        <v>3.6219900468784035E-4</v>
      </c>
      <c r="J318">
        <f>10^(_10sept_0_106[[#This Row],[V_mag_adj]]/20)*COS(RADIANS(_10sept_0_106[[#This Row],[V_phase]]))</f>
        <v>-1.2401381658359296E-3</v>
      </c>
      <c r="K318">
        <f>10^(_10sept_0_106[[#This Row],[V_mag_adj]]/20)*SIN(RADIANS(_10sept_0_106[[#This Row],[V_phase]]))</f>
        <v>3.5958940778081275E-4</v>
      </c>
    </row>
    <row r="319" spans="1:11" x14ac:dyDescent="0.25">
      <c r="A319">
        <v>136</v>
      </c>
      <c r="B319">
        <v>-17.32</v>
      </c>
      <c r="C319">
        <v>150.87</v>
      </c>
      <c r="D319">
        <v>-17.41</v>
      </c>
      <c r="E319">
        <v>150.41</v>
      </c>
      <c r="F319">
        <f>_10sept_0_106[[#This Row],[H_mag]]-40</f>
        <v>-57.32</v>
      </c>
      <c r="G319">
        <f>_10sept_0_106[[#This Row],[V_mag]]-40</f>
        <v>-57.41</v>
      </c>
      <c r="H319">
        <f>10^(_10sept_0_106[[#This Row],[H_mag_adj]]/20)*COS(RADIANS(_10sept_0_106[[#This Row],[H_phase]]))</f>
        <v>-1.1892456991373327E-3</v>
      </c>
      <c r="I319">
        <f>10^(_10sept_0_106[[#This Row],[H_mag_adj]]/20)*SIN(RADIANS(_10sept_0_106[[#This Row],[H_phase]]))</f>
        <v>6.62741495983287E-4</v>
      </c>
      <c r="J319">
        <f>10^(_10sept_0_106[[#This Row],[V_mag_adj]]/20)*COS(RADIANS(_10sept_0_106[[#This Row],[V_phase]]))</f>
        <v>-1.1716829348947021E-3</v>
      </c>
      <c r="K319">
        <f>10^(_10sept_0_106[[#This Row],[V_mag_adj]]/20)*SIN(RADIANS(_10sept_0_106[[#This Row],[V_phase]]))</f>
        <v>6.6533808161691095E-4</v>
      </c>
    </row>
    <row r="320" spans="1:11" x14ac:dyDescent="0.25">
      <c r="A320">
        <v>137</v>
      </c>
      <c r="B320">
        <v>-17.03</v>
      </c>
      <c r="C320">
        <v>137.94</v>
      </c>
      <c r="D320">
        <v>-17.14</v>
      </c>
      <c r="E320">
        <v>137.74</v>
      </c>
      <c r="F320">
        <f>_10sept_0_106[[#This Row],[H_mag]]-40</f>
        <v>-57.03</v>
      </c>
      <c r="G320">
        <f>_10sept_0_106[[#This Row],[V_mag]]-40</f>
        <v>-57.14</v>
      </c>
      <c r="H320">
        <f>10^(_10sept_0_106[[#This Row],[H_mag_adj]]/20)*COS(RADIANS(_10sept_0_106[[#This Row],[H_phase]]))</f>
        <v>-1.045113674119229E-3</v>
      </c>
      <c r="I320">
        <f>10^(_10sept_0_106[[#This Row],[H_mag_adj]]/20)*SIN(RADIANS(_10sept_0_106[[#This Row],[H_phase]]))</f>
        <v>9.4300818340781049E-4</v>
      </c>
      <c r="J320">
        <f>10^(_10sept_0_106[[#This Row],[V_mag_adj]]/20)*COS(RADIANS(_10sept_0_106[[#This Row],[V_phase]]))</f>
        <v>-1.0287050071586122E-3</v>
      </c>
      <c r="K320">
        <f>10^(_10sept_0_106[[#This Row],[V_mag_adj]]/20)*SIN(RADIANS(_10sept_0_106[[#This Row],[V_phase]]))</f>
        <v>9.3473757026436052E-4</v>
      </c>
    </row>
    <row r="321" spans="1:11" x14ac:dyDescent="0.25">
      <c r="A321">
        <v>138</v>
      </c>
      <c r="B321">
        <v>-16.850000000000001</v>
      </c>
      <c r="C321">
        <v>125.24</v>
      </c>
      <c r="D321">
        <v>-16.920000000000002</v>
      </c>
      <c r="E321">
        <v>124.84</v>
      </c>
      <c r="F321">
        <f>_10sept_0_106[[#This Row],[H_mag]]-40</f>
        <v>-56.85</v>
      </c>
      <c r="G321">
        <f>_10sept_0_106[[#This Row],[V_mag]]-40</f>
        <v>-56.92</v>
      </c>
      <c r="H321">
        <f>10^(_10sept_0_106[[#This Row],[H_mag_adj]]/20)*COS(RADIANS(_10sept_0_106[[#This Row],[H_phase]]))</f>
        <v>-8.2923535080218472E-4</v>
      </c>
      <c r="I321">
        <f>10^(_10sept_0_106[[#This Row],[H_mag_adj]]/20)*SIN(RADIANS(_10sept_0_106[[#This Row],[H_phase]]))</f>
        <v>1.1737754848311077E-3</v>
      </c>
      <c r="J321">
        <f>10^(_10sept_0_106[[#This Row],[V_mag_adj]]/20)*COS(RADIANS(_10sept_0_106[[#This Row],[V_phase]]))</f>
        <v>-8.1443065600792896E-4</v>
      </c>
      <c r="K321">
        <f>10^(_10sept_0_106[[#This Row],[V_mag_adj]]/20)*SIN(RADIANS(_10sept_0_106[[#This Row],[V_phase]]))</f>
        <v>1.1700682533470909E-3</v>
      </c>
    </row>
    <row r="322" spans="1:11" x14ac:dyDescent="0.25">
      <c r="A322">
        <v>139</v>
      </c>
      <c r="B322">
        <v>-16.739999999999998</v>
      </c>
      <c r="C322">
        <v>113.41</v>
      </c>
      <c r="D322">
        <v>-16.829999999999998</v>
      </c>
      <c r="E322">
        <v>112.77</v>
      </c>
      <c r="F322">
        <f>_10sept_0_106[[#This Row],[H_mag]]-40</f>
        <v>-56.739999999999995</v>
      </c>
      <c r="G322">
        <f>_10sept_0_106[[#This Row],[V_mag]]-40</f>
        <v>-56.83</v>
      </c>
      <c r="H322">
        <f>10^(_10sept_0_106[[#This Row],[H_mag_adj]]/20)*COS(RADIANS(_10sept_0_106[[#This Row],[H_phase]]))</f>
        <v>-5.7826562805921478E-4</v>
      </c>
      <c r="I322">
        <f>10^(_10sept_0_106[[#This Row],[H_mag_adj]]/20)*SIN(RADIANS(_10sept_0_106[[#This Row],[H_phase]]))</f>
        <v>1.3356533976499232E-3</v>
      </c>
      <c r="J322">
        <f>10^(_10sept_0_106[[#This Row],[V_mag_adj]]/20)*COS(RADIANS(_10sept_0_106[[#This Row],[V_phase]]))</f>
        <v>-5.575037905330509E-4</v>
      </c>
      <c r="K322">
        <f>10^(_10sept_0_106[[#This Row],[V_mag_adj]]/20)*SIN(RADIANS(_10sept_0_106[[#This Row],[V_phase]]))</f>
        <v>1.32819540768525E-3</v>
      </c>
    </row>
    <row r="323" spans="1:11" x14ac:dyDescent="0.25">
      <c r="A323">
        <v>140</v>
      </c>
      <c r="B323">
        <v>-16.73</v>
      </c>
      <c r="C323">
        <v>101.37</v>
      </c>
      <c r="D323">
        <v>-16.8</v>
      </c>
      <c r="E323">
        <v>101.23</v>
      </c>
      <c r="F323">
        <f>_10sept_0_106[[#This Row],[H_mag]]-40</f>
        <v>-56.730000000000004</v>
      </c>
      <c r="G323">
        <f>_10sept_0_106[[#This Row],[V_mag]]-40</f>
        <v>-56.8</v>
      </c>
      <c r="H323">
        <f>10^(_10sept_0_106[[#This Row],[H_mag_adj]]/20)*COS(RADIANS(_10sept_0_106[[#This Row],[H_phase]]))</f>
        <v>-2.8726562624702563E-4</v>
      </c>
      <c r="I323">
        <f>10^(_10sept_0_106[[#This Row],[H_mag_adj]]/20)*SIN(RADIANS(_10sept_0_106[[#This Row],[H_phase]]))</f>
        <v>1.428538736603639E-3</v>
      </c>
      <c r="J323">
        <f>10^(_10sept_0_106[[#This Row],[V_mag_adj]]/20)*COS(RADIANS(_10sept_0_106[[#This Row],[V_phase]]))</f>
        <v>-2.8149643435427407E-4</v>
      </c>
      <c r="K323">
        <f>10^(_10sept_0_106[[#This Row],[V_mag_adj]]/20)*SIN(RADIANS(_10sept_0_106[[#This Row],[V_phase]]))</f>
        <v>1.4177643980224175E-3</v>
      </c>
    </row>
    <row r="324" spans="1:11" x14ac:dyDescent="0.25">
      <c r="A324">
        <v>141</v>
      </c>
      <c r="B324">
        <v>-16.77</v>
      </c>
      <c r="C324">
        <v>90.37</v>
      </c>
      <c r="D324">
        <v>-16.82</v>
      </c>
      <c r="E324">
        <v>89.93</v>
      </c>
      <c r="F324">
        <f>_10sept_0_106[[#This Row],[H_mag]]-40</f>
        <v>-56.769999999999996</v>
      </c>
      <c r="G324">
        <f>_10sept_0_106[[#This Row],[V_mag]]-40</f>
        <v>-56.82</v>
      </c>
      <c r="H324">
        <f>10^(_10sept_0_106[[#This Row],[H_mag_adj]]/20)*COS(RADIANS(_10sept_0_106[[#This Row],[H_phase]]))</f>
        <v>-9.3664727325961306E-6</v>
      </c>
      <c r="I324">
        <f>10^(_10sept_0_106[[#This Row],[H_mag_adj]]/20)*SIN(RADIANS(_10sept_0_106[[#This Row],[H_phase]]))</f>
        <v>1.450410531179026E-3</v>
      </c>
      <c r="J324">
        <f>10^(_10sept_0_106[[#This Row],[V_mag_adj]]/20)*COS(RADIANS(_10sept_0_106[[#This Row],[V_phase]]))</f>
        <v>1.7618758371329826E-6</v>
      </c>
      <c r="K324">
        <f>10^(_10sept_0_106[[#This Row],[V_mag_adj]]/20)*SIN(RADIANS(_10sept_0_106[[#This Row],[V_phase]]))</f>
        <v>1.4421142752560302E-3</v>
      </c>
    </row>
    <row r="325" spans="1:11" x14ac:dyDescent="0.25">
      <c r="A325">
        <v>142</v>
      </c>
      <c r="B325">
        <v>-16.86</v>
      </c>
      <c r="C325">
        <v>79.489999999999995</v>
      </c>
      <c r="D325">
        <v>-16.88</v>
      </c>
      <c r="E325">
        <v>78.45</v>
      </c>
      <c r="F325">
        <f>_10sept_0_106[[#This Row],[H_mag]]-40</f>
        <v>-56.86</v>
      </c>
      <c r="G325">
        <f>_10sept_0_106[[#This Row],[V_mag]]-40</f>
        <v>-56.879999999999995</v>
      </c>
      <c r="H325">
        <f>10^(_10sept_0_106[[#This Row],[H_mag_adj]]/20)*COS(RADIANS(_10sept_0_106[[#This Row],[H_phase]]))</f>
        <v>2.6184351209161737E-4</v>
      </c>
      <c r="I325">
        <f>10^(_10sept_0_106[[#This Row],[H_mag_adj]]/20)*SIN(RADIANS(_10sept_0_106[[#This Row],[H_phase]]))</f>
        <v>1.4114063512842517E-3</v>
      </c>
      <c r="J325">
        <f>10^(_10sept_0_106[[#This Row],[V_mag_adj]]/20)*COS(RADIANS(_10sept_0_106[[#This Row],[V_phase]]))</f>
        <v>2.8675696351485155E-4</v>
      </c>
      <c r="K325">
        <f>10^(_10sept_0_106[[#This Row],[V_mag_adj]]/20)*SIN(RADIANS(_10sept_0_106[[#This Row],[V_phase]]))</f>
        <v>1.4031865958244133E-3</v>
      </c>
    </row>
    <row r="326" spans="1:11" x14ac:dyDescent="0.25">
      <c r="A326">
        <v>143</v>
      </c>
      <c r="B326">
        <v>-17.02</v>
      </c>
      <c r="C326">
        <v>68.59</v>
      </c>
      <c r="D326">
        <v>-17.04</v>
      </c>
      <c r="E326">
        <v>67.87</v>
      </c>
      <c r="F326">
        <f>_10sept_0_106[[#This Row],[H_mag]]-40</f>
        <v>-57.019999999999996</v>
      </c>
      <c r="G326">
        <f>_10sept_0_106[[#This Row],[V_mag]]-40</f>
        <v>-57.04</v>
      </c>
      <c r="H326">
        <f>10^(_10sept_0_106[[#This Row],[H_mag_adj]]/20)*COS(RADIANS(_10sept_0_106[[#This Row],[H_phase]]))</f>
        <v>5.1444576641993087E-4</v>
      </c>
      <c r="I326">
        <f>10^(_10sept_0_106[[#This Row],[H_mag_adj]]/20)*SIN(RADIANS(_10sept_0_106[[#This Row],[H_phase]]))</f>
        <v>1.3120367642600482E-3</v>
      </c>
      <c r="J326">
        <f>10^(_10sept_0_106[[#This Row],[V_mag_adj]]/20)*COS(RADIANS(_10sept_0_106[[#This Row],[V_phase]]))</f>
        <v>5.2967123595108452E-4</v>
      </c>
      <c r="K326">
        <f>10^(_10sept_0_106[[#This Row],[V_mag_adj]]/20)*SIN(RADIANS(_10sept_0_106[[#This Row],[V_phase]]))</f>
        <v>1.3024661308141229E-3</v>
      </c>
    </row>
    <row r="327" spans="1:11" x14ac:dyDescent="0.25">
      <c r="A327">
        <v>144</v>
      </c>
      <c r="B327">
        <v>-17.29</v>
      </c>
      <c r="C327">
        <v>58.13</v>
      </c>
      <c r="D327">
        <v>-17.260000000000002</v>
      </c>
      <c r="E327">
        <v>57.75</v>
      </c>
      <c r="F327">
        <f>_10sept_0_106[[#This Row],[H_mag]]-40</f>
        <v>-57.29</v>
      </c>
      <c r="G327">
        <f>_10sept_0_106[[#This Row],[V_mag]]-40</f>
        <v>-57.260000000000005</v>
      </c>
      <c r="H327">
        <f>10^(_10sept_0_106[[#This Row],[H_mag_adj]]/20)*COS(RADIANS(_10sept_0_106[[#This Row],[H_phase]]))</f>
        <v>7.2132133025092093E-4</v>
      </c>
      <c r="I327">
        <f>10^(_10sept_0_106[[#This Row],[H_mag_adj]]/20)*SIN(RADIANS(_10sept_0_106[[#This Row],[H_phase]]))</f>
        <v>1.1602048221584452E-3</v>
      </c>
      <c r="J327">
        <f>10^(_10sept_0_106[[#This Row],[V_mag_adj]]/20)*COS(RADIANS(_10sept_0_106[[#This Row],[V_phase]]))</f>
        <v>7.3152241002959596E-4</v>
      </c>
      <c r="K327">
        <f>10^(_10sept_0_106[[#This Row],[V_mag_adj]]/20)*SIN(RADIANS(_10sept_0_106[[#This Row],[V_phase]]))</f>
        <v>1.1593928499122955E-3</v>
      </c>
    </row>
    <row r="328" spans="1:11" x14ac:dyDescent="0.25">
      <c r="A328">
        <v>145</v>
      </c>
      <c r="B328">
        <v>-17.55</v>
      </c>
      <c r="C328">
        <v>47.56</v>
      </c>
      <c r="D328">
        <v>-17.59</v>
      </c>
      <c r="E328">
        <v>47.31</v>
      </c>
      <c r="F328">
        <f>_10sept_0_106[[#This Row],[H_mag]]-40</f>
        <v>-57.55</v>
      </c>
      <c r="G328">
        <f>_10sept_0_106[[#This Row],[V_mag]]-40</f>
        <v>-57.59</v>
      </c>
      <c r="H328">
        <f>10^(_10sept_0_106[[#This Row],[H_mag_adj]]/20)*COS(RADIANS(_10sept_0_106[[#This Row],[H_phase]]))</f>
        <v>8.9471868151613841E-4</v>
      </c>
      <c r="I328">
        <f>10^(_10sept_0_106[[#This Row],[H_mag_adj]]/20)*SIN(RADIANS(_10sept_0_106[[#This Row],[H_phase]]))</f>
        <v>9.784692610934247E-4</v>
      </c>
      <c r="J328">
        <f>10^(_10sept_0_106[[#This Row],[V_mag_adj]]/20)*COS(RADIANS(_10sept_0_106[[#This Row],[V_phase]]))</f>
        <v>8.9484909270815937E-4</v>
      </c>
      <c r="K328">
        <f>10^(_10sept_0_106[[#This Row],[V_mag_adj]]/20)*SIN(RADIANS(_10sept_0_106[[#This Row],[V_phase]]))</f>
        <v>9.7007833429625288E-4</v>
      </c>
    </row>
    <row r="329" spans="1:11" x14ac:dyDescent="0.25">
      <c r="A329">
        <v>146</v>
      </c>
      <c r="B329">
        <v>-17.93</v>
      </c>
      <c r="C329">
        <v>36.11</v>
      </c>
      <c r="D329">
        <v>-17.97</v>
      </c>
      <c r="E329">
        <v>36.19</v>
      </c>
      <c r="F329">
        <f>_10sept_0_106[[#This Row],[H_mag]]-40</f>
        <v>-57.93</v>
      </c>
      <c r="G329">
        <f>_10sept_0_106[[#This Row],[V_mag]]-40</f>
        <v>-57.97</v>
      </c>
      <c r="H329">
        <f>10^(_10sept_0_106[[#This Row],[H_mag_adj]]/20)*COS(RADIANS(_10sept_0_106[[#This Row],[H_phase]]))</f>
        <v>1.0252992505402243E-3</v>
      </c>
      <c r="I329">
        <f>10^(_10sept_0_106[[#This Row],[H_mag_adj]]/20)*SIN(RADIANS(_10sept_0_106[[#This Row],[H_phase]]))</f>
        <v>7.4793521244819199E-4</v>
      </c>
      <c r="J329">
        <f>10^(_10sept_0_106[[#This Row],[V_mag_adj]]/20)*COS(RADIANS(_10sept_0_106[[#This Row],[V_phase]]))</f>
        <v>1.0195479175129517E-3</v>
      </c>
      <c r="K329">
        <f>10^(_10sept_0_106[[#This Row],[V_mag_adj]]/20)*SIN(RADIANS(_10sept_0_106[[#This Row],[V_phase]]))</f>
        <v>7.4592304638731587E-4</v>
      </c>
    </row>
    <row r="330" spans="1:11" x14ac:dyDescent="0.25">
      <c r="A330">
        <v>147</v>
      </c>
      <c r="B330">
        <v>-18.420000000000002</v>
      </c>
      <c r="C330">
        <v>24.33</v>
      </c>
      <c r="D330">
        <v>-18.38</v>
      </c>
      <c r="E330">
        <v>24.48</v>
      </c>
      <c r="F330">
        <f>_10sept_0_106[[#This Row],[H_mag]]-40</f>
        <v>-58.42</v>
      </c>
      <c r="G330">
        <f>_10sept_0_106[[#This Row],[V_mag]]-40</f>
        <v>-58.379999999999995</v>
      </c>
      <c r="H330">
        <f>10^(_10sept_0_106[[#This Row],[H_mag_adj]]/20)*COS(RADIANS(_10sept_0_106[[#This Row],[H_phase]]))</f>
        <v>1.0929689911540008E-3</v>
      </c>
      <c r="I330">
        <f>10^(_10sept_0_106[[#This Row],[H_mag_adj]]/20)*SIN(RADIANS(_10sept_0_106[[#This Row],[H_phase]]))</f>
        <v>4.9418353132378611E-4</v>
      </c>
      <c r="J330">
        <f>10^(_10sept_0_106[[#This Row],[V_mag_adj]]/20)*COS(RADIANS(_10sept_0_106[[#This Row],[V_phase]]))</f>
        <v>1.0967104042223816E-3</v>
      </c>
      <c r="K330">
        <f>10^(_10sept_0_106[[#This Row],[V_mag_adj]]/20)*SIN(RADIANS(_10sept_0_106[[#This Row],[V_phase]]))</f>
        <v>4.9933746790935219E-4</v>
      </c>
    </row>
    <row r="331" spans="1:11" x14ac:dyDescent="0.25">
      <c r="A331">
        <v>148</v>
      </c>
      <c r="B331">
        <v>-18.8</v>
      </c>
      <c r="C331">
        <v>11.81</v>
      </c>
      <c r="D331">
        <v>-18.79</v>
      </c>
      <c r="E331">
        <v>11.57</v>
      </c>
      <c r="F331">
        <f>_10sept_0_106[[#This Row],[H_mag]]-40</f>
        <v>-58.8</v>
      </c>
      <c r="G331">
        <f>_10sept_0_106[[#This Row],[V_mag]]-40</f>
        <v>-58.79</v>
      </c>
      <c r="H331">
        <f>10^(_10sept_0_106[[#This Row],[H_mag_adj]]/20)*COS(RADIANS(_10sept_0_106[[#This Row],[H_phase]]))</f>
        <v>1.1238491411657084E-3</v>
      </c>
      <c r="I331">
        <f>10^(_10sept_0_106[[#This Row],[H_mag_adj]]/20)*SIN(RADIANS(_10sept_0_106[[#This Row],[H_phase]]))</f>
        <v>2.3498903476014814E-4</v>
      </c>
      <c r="J331">
        <f>10^(_10sept_0_106[[#This Row],[V_mag_adj]]/20)*COS(RADIANS(_10sept_0_106[[#This Row],[V_phase]]))</f>
        <v>1.1261193453345774E-3</v>
      </c>
      <c r="K331">
        <f>10^(_10sept_0_106[[#This Row],[V_mag_adj]]/20)*SIN(RADIANS(_10sept_0_106[[#This Row],[V_phase]]))</f>
        <v>2.3054469035264764E-4</v>
      </c>
    </row>
    <row r="332" spans="1:11" x14ac:dyDescent="0.25">
      <c r="A332">
        <v>149</v>
      </c>
      <c r="B332">
        <v>-18.989999999999998</v>
      </c>
      <c r="C332">
        <v>-0.98</v>
      </c>
      <c r="D332">
        <v>-19.059999999999999</v>
      </c>
      <c r="E332">
        <v>-0.51</v>
      </c>
      <c r="F332">
        <f>_10sept_0_106[[#This Row],[H_mag]]-40</f>
        <v>-58.989999999999995</v>
      </c>
      <c r="G332">
        <f>_10sept_0_106[[#This Row],[V_mag]]-40</f>
        <v>-59.06</v>
      </c>
      <c r="H332">
        <f>10^(_10sept_0_106[[#This Row],[H_mag_adj]]/20)*COS(RADIANS(_10sept_0_106[[#This Row],[H_phase]]))</f>
        <v>1.1231466588013739E-3</v>
      </c>
      <c r="I332">
        <f>10^(_10sept_0_106[[#This Row],[H_mag_adj]]/20)*SIN(RADIANS(_10sept_0_106[[#This Row],[H_phase]]))</f>
        <v>-1.9212428633088023E-5</v>
      </c>
      <c r="J332">
        <f>10^(_10sept_0_106[[#This Row],[V_mag_adj]]/20)*COS(RADIANS(_10sept_0_106[[#This Row],[V_phase]]))</f>
        <v>1.1142503905531697E-3</v>
      </c>
      <c r="K332">
        <f>10^(_10sept_0_106[[#This Row],[V_mag_adj]]/20)*SIN(RADIANS(_10sept_0_106[[#This Row],[V_phase]]))</f>
        <v>-9.9184043331787029E-6</v>
      </c>
    </row>
    <row r="333" spans="1:11" x14ac:dyDescent="0.25">
      <c r="A333">
        <v>150</v>
      </c>
      <c r="B333">
        <v>-19.12</v>
      </c>
      <c r="C333">
        <v>-14.04</v>
      </c>
      <c r="D333">
        <v>-19.2</v>
      </c>
      <c r="E333">
        <v>-13.99</v>
      </c>
      <c r="F333">
        <f>_10sept_0_106[[#This Row],[H_mag]]-40</f>
        <v>-59.120000000000005</v>
      </c>
      <c r="G333">
        <f>_10sept_0_106[[#This Row],[V_mag]]-40</f>
        <v>-59.2</v>
      </c>
      <c r="H333">
        <f>10^(_10sept_0_106[[#This Row],[H_mag_adj]]/20)*COS(RADIANS(_10sept_0_106[[#This Row],[H_phase]]))</f>
        <v>1.0735651651452534E-3</v>
      </c>
      <c r="I333">
        <f>10^(_10sept_0_106[[#This Row],[H_mag_adj]]/20)*SIN(RADIANS(_10sept_0_106[[#This Row],[H_phase]]))</f>
        <v>-2.684660787728844E-4</v>
      </c>
      <c r="J333">
        <f>10^(_10sept_0_106[[#This Row],[V_mag_adj]]/20)*COS(RADIANS(_10sept_0_106[[#This Row],[V_phase]]))</f>
        <v>1.0639543884354756E-3</v>
      </c>
      <c r="K333">
        <f>10^(_10sept_0_106[[#This Row],[V_mag_adj]]/20)*SIN(RADIANS(_10sept_0_106[[#This Row],[V_phase]]))</f>
        <v>-2.6507639266125827E-4</v>
      </c>
    </row>
    <row r="334" spans="1:11" x14ac:dyDescent="0.25">
      <c r="A334">
        <v>151</v>
      </c>
      <c r="B334">
        <v>-19.100000000000001</v>
      </c>
      <c r="C334">
        <v>-26.3</v>
      </c>
      <c r="D334">
        <v>-19.260000000000002</v>
      </c>
      <c r="E334">
        <v>-26.51</v>
      </c>
      <c r="F334">
        <f>_10sept_0_106[[#This Row],[H_mag]]-40</f>
        <v>-59.1</v>
      </c>
      <c r="G334">
        <f>_10sept_0_106[[#This Row],[V_mag]]-40</f>
        <v>-59.260000000000005</v>
      </c>
      <c r="H334">
        <f>10^(_10sept_0_106[[#This Row],[H_mag_adj]]/20)*COS(RADIANS(_10sept_0_106[[#This Row],[H_phase]]))</f>
        <v>9.9436017080580083E-4</v>
      </c>
      <c r="I334">
        <f>10^(_10sept_0_106[[#This Row],[H_mag_adj]]/20)*SIN(RADIANS(_10sept_0_106[[#This Row],[H_phase]]))</f>
        <v>-4.91443406230501E-4</v>
      </c>
      <c r="J334">
        <f>10^(_10sept_0_106[[#This Row],[V_mag_adj]]/20)*COS(RADIANS(_10sept_0_106[[#This Row],[V_phase]]))</f>
        <v>9.7443614131609464E-4</v>
      </c>
      <c r="K334">
        <f>10^(_10sept_0_106[[#This Row],[V_mag_adj]]/20)*SIN(RADIANS(_10sept_0_106[[#This Row],[V_phase]]))</f>
        <v>-4.8604830486707732E-4</v>
      </c>
    </row>
    <row r="335" spans="1:11" x14ac:dyDescent="0.25">
      <c r="A335">
        <v>152</v>
      </c>
      <c r="B335">
        <v>-19.07</v>
      </c>
      <c r="C335">
        <v>-38.17</v>
      </c>
      <c r="D335">
        <v>-19.190000000000001</v>
      </c>
      <c r="E335">
        <v>-37.86</v>
      </c>
      <c r="F335">
        <f>_10sept_0_106[[#This Row],[H_mag]]-40</f>
        <v>-59.07</v>
      </c>
      <c r="G335">
        <f>_10sept_0_106[[#This Row],[V_mag]]-40</f>
        <v>-59.19</v>
      </c>
      <c r="H335">
        <f>10^(_10sept_0_106[[#This Row],[H_mag_adj]]/20)*COS(RADIANS(_10sept_0_106[[#This Row],[H_phase]]))</f>
        <v>8.7502873221048487E-4</v>
      </c>
      <c r="I335">
        <f>10^(_10sept_0_106[[#This Row],[H_mag_adj]]/20)*SIN(RADIANS(_10sept_0_106[[#This Row],[H_phase]]))</f>
        <v>-6.8783813818112623E-4</v>
      </c>
      <c r="J335">
        <f>10^(_10sept_0_106[[#This Row],[V_mag_adj]]/20)*COS(RADIANS(_10sept_0_106[[#This Row],[V_phase]]))</f>
        <v>8.6668073880903759E-4</v>
      </c>
      <c r="K335">
        <f>10^(_10sept_0_106[[#This Row],[V_mag_adj]]/20)*SIN(RADIANS(_10sept_0_106[[#This Row],[V_phase]]))</f>
        <v>-6.7372133508537357E-4</v>
      </c>
    </row>
    <row r="336" spans="1:11" x14ac:dyDescent="0.25">
      <c r="A336">
        <v>153</v>
      </c>
      <c r="B336">
        <v>-19.14</v>
      </c>
      <c r="C336">
        <v>-49.12</v>
      </c>
      <c r="D336">
        <v>-19.16</v>
      </c>
      <c r="E336">
        <v>-49.33</v>
      </c>
      <c r="F336">
        <f>_10sept_0_106[[#This Row],[H_mag]]-40</f>
        <v>-59.14</v>
      </c>
      <c r="G336">
        <f>_10sept_0_106[[#This Row],[V_mag]]-40</f>
        <v>-59.16</v>
      </c>
      <c r="H336">
        <f>10^(_10sept_0_106[[#This Row],[H_mag_adj]]/20)*COS(RADIANS(_10sept_0_106[[#This Row],[H_phase]]))</f>
        <v>7.225939869566142E-4</v>
      </c>
      <c r="I336">
        <f>10^(_10sept_0_106[[#This Row],[H_mag_adj]]/20)*SIN(RADIANS(_10sept_0_106[[#This Row],[H_phase]]))</f>
        <v>-8.3477393882356481E-4</v>
      </c>
      <c r="J336">
        <f>10^(_10sept_0_106[[#This Row],[V_mag_adj]]/20)*COS(RADIANS(_10sept_0_106[[#This Row],[V_phase]]))</f>
        <v>7.1787466199096147E-4</v>
      </c>
      <c r="K336">
        <f>10^(_10sept_0_106[[#This Row],[V_mag_adj]]/20)*SIN(RADIANS(_10sept_0_106[[#This Row],[V_phase]]))</f>
        <v>-8.354907660389438E-4</v>
      </c>
    </row>
    <row r="337" spans="1:11" x14ac:dyDescent="0.25">
      <c r="A337">
        <v>154</v>
      </c>
      <c r="B337">
        <v>-19.11</v>
      </c>
      <c r="C337">
        <v>-59.47</v>
      </c>
      <c r="D337">
        <v>-19.149999999999999</v>
      </c>
      <c r="E337">
        <v>-59.02</v>
      </c>
      <c r="F337">
        <f>_10sept_0_106[[#This Row],[H_mag]]-40</f>
        <v>-59.11</v>
      </c>
      <c r="G337">
        <f>_10sept_0_106[[#This Row],[V_mag]]-40</f>
        <v>-59.15</v>
      </c>
      <c r="H337">
        <f>10^(_10sept_0_106[[#This Row],[H_mag_adj]]/20)*COS(RADIANS(_10sept_0_106[[#This Row],[H_phase]]))</f>
        <v>5.6280077328726432E-4</v>
      </c>
      <c r="I337">
        <f>10^(_10sept_0_106[[#This Row],[H_mag_adj]]/20)*SIN(RADIANS(_10sept_0_106[[#This Row],[H_phase]]))</f>
        <v>-9.543031597692963E-4</v>
      </c>
      <c r="J337">
        <f>10^(_10sept_0_106[[#This Row],[V_mag_adj]]/20)*COS(RADIANS(_10sept_0_106[[#This Row],[V_phase]]))</f>
        <v>5.6765822629811584E-4</v>
      </c>
      <c r="K337">
        <f>10^(_10sept_0_106[[#This Row],[V_mag_adj]]/20)*SIN(RADIANS(_10sept_0_106[[#This Row],[V_phase]]))</f>
        <v>-9.4548936470086335E-4</v>
      </c>
    </row>
    <row r="338" spans="1:11" x14ac:dyDescent="0.25">
      <c r="A338">
        <v>155</v>
      </c>
      <c r="B338">
        <v>-19.190000000000001</v>
      </c>
      <c r="C338">
        <v>-68.92</v>
      </c>
      <c r="D338">
        <v>-19.29</v>
      </c>
      <c r="E338">
        <v>-69.19</v>
      </c>
      <c r="F338">
        <f>_10sept_0_106[[#This Row],[H_mag]]-40</f>
        <v>-59.19</v>
      </c>
      <c r="G338">
        <f>_10sept_0_106[[#This Row],[V_mag]]-40</f>
        <v>-59.29</v>
      </c>
      <c r="H338">
        <f>10^(_10sept_0_106[[#This Row],[H_mag_adj]]/20)*COS(RADIANS(_10sept_0_106[[#This Row],[H_phase]]))</f>
        <v>3.9482584370693999E-4</v>
      </c>
      <c r="I338">
        <f>10^(_10sept_0_106[[#This Row],[H_mag_adj]]/20)*SIN(RADIANS(_10sept_0_106[[#This Row],[H_phase]]))</f>
        <v>-1.0242794997035237E-3</v>
      </c>
      <c r="J338">
        <f>10^(_10sept_0_106[[#This Row],[V_mag_adj]]/20)*COS(RADIANS(_10sept_0_106[[#This Row],[V_phase]]))</f>
        <v>3.8553044215975323E-4</v>
      </c>
      <c r="K338">
        <f>10^(_10sept_0_106[[#This Row],[V_mag_adj]]/20)*SIN(RADIANS(_10sept_0_106[[#This Row],[V_phase]]))</f>
        <v>-1.0143826948883301E-3</v>
      </c>
    </row>
    <row r="339" spans="1:11" x14ac:dyDescent="0.25">
      <c r="A339">
        <v>156</v>
      </c>
      <c r="B339">
        <v>-19.420000000000002</v>
      </c>
      <c r="C339">
        <v>-78.94</v>
      </c>
      <c r="D339">
        <v>-19.579999999999998</v>
      </c>
      <c r="E339">
        <v>-79.19</v>
      </c>
      <c r="F339">
        <f>_10sept_0_106[[#This Row],[H_mag]]-40</f>
        <v>-59.42</v>
      </c>
      <c r="G339">
        <f>_10sept_0_106[[#This Row],[V_mag]]-40</f>
        <v>-59.58</v>
      </c>
      <c r="H339">
        <f>10^(_10sept_0_106[[#This Row],[H_mag_adj]]/20)*COS(RADIANS(_10sept_0_106[[#This Row],[H_phase]]))</f>
        <v>2.0508411852798844E-4</v>
      </c>
      <c r="I339">
        <f>10^(_10sept_0_106[[#This Row],[H_mag_adj]]/20)*SIN(RADIANS(_10sept_0_106[[#This Row],[H_phase]]))</f>
        <v>-1.0491991417826111E-3</v>
      </c>
      <c r="J339">
        <f>10^(_10sept_0_106[[#This Row],[V_mag_adj]]/20)*COS(RADIANS(_10sept_0_106[[#This Row],[V_phase]]))</f>
        <v>1.9684457209199422E-4</v>
      </c>
      <c r="K339">
        <f>10^(_10sept_0_106[[#This Row],[V_mag_adj]]/20)*SIN(RADIANS(_10sept_0_106[[#This Row],[V_phase]]))</f>
        <v>-1.030917806606973E-3</v>
      </c>
    </row>
    <row r="340" spans="1:11" x14ac:dyDescent="0.25">
      <c r="A340">
        <v>157</v>
      </c>
      <c r="B340">
        <v>-19.79</v>
      </c>
      <c r="C340">
        <v>-88.73</v>
      </c>
      <c r="D340">
        <v>-19.91</v>
      </c>
      <c r="E340">
        <v>-88.36</v>
      </c>
      <c r="F340">
        <f>_10sept_0_106[[#This Row],[H_mag]]-40</f>
        <v>-59.79</v>
      </c>
      <c r="G340">
        <f>_10sept_0_106[[#This Row],[V_mag]]-40</f>
        <v>-59.91</v>
      </c>
      <c r="H340">
        <f>10^(_10sept_0_106[[#This Row],[H_mag_adj]]/20)*COS(RADIANS(_10sept_0_106[[#This Row],[H_phase]]))</f>
        <v>2.2706255751956619E-5</v>
      </c>
      <c r="I340">
        <f>10^(_10sept_0_106[[#This Row],[H_mag_adj]]/20)*SIN(RADIANS(_10sept_0_106[[#This Row],[H_phase]]))</f>
        <v>-1.0242201201900146E-3</v>
      </c>
      <c r="J340">
        <f>10^(_10sept_0_106[[#This Row],[V_mag_adj]]/20)*COS(RADIANS(_10sept_0_106[[#This Row],[V_phase]]))</f>
        <v>2.8917577699800206E-5</v>
      </c>
      <c r="K340">
        <f>10^(_10sept_0_106[[#This Row],[V_mag_adj]]/20)*SIN(RADIANS(_10sept_0_106[[#This Row],[V_phase]]))</f>
        <v>-1.0100016125767601E-3</v>
      </c>
    </row>
    <row r="341" spans="1:11" x14ac:dyDescent="0.25">
      <c r="A341">
        <v>158</v>
      </c>
      <c r="B341">
        <v>-20.34</v>
      </c>
      <c r="C341">
        <v>-98.58</v>
      </c>
      <c r="D341">
        <v>-20.38</v>
      </c>
      <c r="E341">
        <v>-98.8</v>
      </c>
      <c r="F341">
        <f>_10sept_0_106[[#This Row],[H_mag]]-40</f>
        <v>-60.34</v>
      </c>
      <c r="G341">
        <f>_10sept_0_106[[#This Row],[V_mag]]-40</f>
        <v>-60.379999999999995</v>
      </c>
      <c r="H341">
        <f>10^(_10sept_0_106[[#This Row],[H_mag_adj]]/20)*COS(RADIANS(_10sept_0_106[[#This Row],[H_phase]]))</f>
        <v>-1.4346312164701362E-4</v>
      </c>
      <c r="I341">
        <f>10^(_10sept_0_106[[#This Row],[H_mag_adj]]/20)*SIN(RADIANS(_10sept_0_106[[#This Row],[H_phase]]))</f>
        <v>-9.5085041234965794E-4</v>
      </c>
      <c r="J341">
        <f>10^(_10sept_0_106[[#This Row],[V_mag_adj]]/20)*COS(RADIANS(_10sept_0_106[[#This Row],[V_phase]]))</f>
        <v>-1.4643713548316488E-4</v>
      </c>
      <c r="K341">
        <f>10^(_10sept_0_106[[#This Row],[V_mag_adj]]/20)*SIN(RADIANS(_10sept_0_106[[#This Row],[V_phase]]))</f>
        <v>-9.4592634780594044E-4</v>
      </c>
    </row>
    <row r="342" spans="1:11" x14ac:dyDescent="0.25">
      <c r="A342">
        <v>159</v>
      </c>
      <c r="B342">
        <v>-20.87</v>
      </c>
      <c r="C342">
        <v>-109.37</v>
      </c>
      <c r="D342">
        <v>-21.02</v>
      </c>
      <c r="E342">
        <v>-109.85</v>
      </c>
      <c r="F342">
        <f>_10sept_0_106[[#This Row],[H_mag]]-40</f>
        <v>-60.870000000000005</v>
      </c>
      <c r="G342">
        <f>_10sept_0_106[[#This Row],[V_mag]]-40</f>
        <v>-61.019999999999996</v>
      </c>
      <c r="H342">
        <f>10^(_10sept_0_106[[#This Row],[H_mag_adj]]/20)*COS(RADIANS(_10sept_0_106[[#This Row],[H_phase]]))</f>
        <v>-3.0005615895807586E-4</v>
      </c>
      <c r="I342">
        <f>10^(_10sept_0_106[[#This Row],[H_mag_adj]]/20)*SIN(RADIANS(_10sept_0_106[[#This Row],[H_phase]]))</f>
        <v>-8.5348174532681959E-4</v>
      </c>
      <c r="J342">
        <f>10^(_10sept_0_106[[#This Row],[V_mag_adj]]/20)*COS(RADIANS(_10sept_0_106[[#This Row],[V_phase]]))</f>
        <v>-3.0193612191295542E-4</v>
      </c>
      <c r="K342">
        <f>10^(_10sept_0_106[[#This Row],[V_mag_adj]]/20)*SIN(RADIANS(_10sept_0_106[[#This Row],[V_phase]]))</f>
        <v>-8.3636906105139365E-4</v>
      </c>
    </row>
    <row r="343" spans="1:11" x14ac:dyDescent="0.25">
      <c r="A343">
        <v>160</v>
      </c>
      <c r="B343">
        <v>-21.5</v>
      </c>
      <c r="C343">
        <v>-120.36</v>
      </c>
      <c r="D343">
        <v>-21.65</v>
      </c>
      <c r="E343">
        <v>-120.85</v>
      </c>
      <c r="F343">
        <f>_10sept_0_106[[#This Row],[H_mag]]-40</f>
        <v>-61.5</v>
      </c>
      <c r="G343">
        <f>_10sept_0_106[[#This Row],[V_mag]]-40</f>
        <v>-61.65</v>
      </c>
      <c r="H343">
        <f>10^(_10sept_0_106[[#This Row],[H_mag_adj]]/20)*COS(RADIANS(_10sept_0_106[[#This Row],[H_phase]]))</f>
        <v>-4.2526760240730043E-4</v>
      </c>
      <c r="I343">
        <f>10^(_10sept_0_106[[#This Row],[H_mag_adj]]/20)*SIN(RADIANS(_10sept_0_106[[#This Row],[H_phase]]))</f>
        <v>-7.260118805686881E-4</v>
      </c>
      <c r="J343">
        <f>10^(_10sept_0_106[[#This Row],[V_mag_adj]]/20)*COS(RADIANS(_10sept_0_106[[#This Row],[V_phase]]))</f>
        <v>-4.2407381390231617E-4</v>
      </c>
      <c r="K343">
        <f>10^(_10sept_0_106[[#This Row],[V_mag_adj]]/20)*SIN(RADIANS(_10sept_0_106[[#This Row],[V_phase]]))</f>
        <v>-7.0998101921373362E-4</v>
      </c>
    </row>
    <row r="344" spans="1:11" x14ac:dyDescent="0.25">
      <c r="A344">
        <v>161</v>
      </c>
      <c r="B344">
        <v>-21.98</v>
      </c>
      <c r="C344">
        <v>-132.25</v>
      </c>
      <c r="D344">
        <v>-22.16</v>
      </c>
      <c r="E344">
        <v>-132.57</v>
      </c>
      <c r="F344">
        <f>_10sept_0_106[[#This Row],[H_mag]]-40</f>
        <v>-61.980000000000004</v>
      </c>
      <c r="G344">
        <f>_10sept_0_106[[#This Row],[V_mag]]-40</f>
        <v>-62.16</v>
      </c>
      <c r="H344">
        <f>10^(_10sept_0_106[[#This Row],[H_mag_adj]]/20)*COS(RADIANS(_10sept_0_106[[#This Row],[H_phase]]))</f>
        <v>-5.3531112064935131E-4</v>
      </c>
      <c r="I344">
        <f>10^(_10sept_0_106[[#This Row],[H_mag_adj]]/20)*SIN(RADIANS(_10sept_0_106[[#This Row],[H_phase]]))</f>
        <v>-5.8933158354703991E-4</v>
      </c>
      <c r="J344">
        <f>10^(_10sept_0_106[[#This Row],[V_mag_adj]]/20)*COS(RADIANS(_10sept_0_106[[#This Row],[V_phase]]))</f>
        <v>-5.275476281481669E-4</v>
      </c>
      <c r="K344">
        <f>10^(_10sept_0_106[[#This Row],[V_mag_adj]]/20)*SIN(RADIANS(_10sept_0_106[[#This Row],[V_phase]]))</f>
        <v>-5.7430697480873526E-4</v>
      </c>
    </row>
    <row r="345" spans="1:11" x14ac:dyDescent="0.25">
      <c r="A345">
        <v>162</v>
      </c>
      <c r="B345">
        <v>-22.56</v>
      </c>
      <c r="C345">
        <v>-144.38</v>
      </c>
      <c r="D345">
        <v>-22.78</v>
      </c>
      <c r="E345">
        <v>-145.85</v>
      </c>
      <c r="F345">
        <f>_10sept_0_106[[#This Row],[H_mag]]-40</f>
        <v>-62.56</v>
      </c>
      <c r="G345">
        <f>_10sept_0_106[[#This Row],[V_mag]]-40</f>
        <v>-62.78</v>
      </c>
      <c r="H345">
        <f>10^(_10sept_0_106[[#This Row],[H_mag_adj]]/20)*COS(RADIANS(_10sept_0_106[[#This Row],[H_phase]]))</f>
        <v>-6.0539076889208968E-4</v>
      </c>
      <c r="I345">
        <f>10^(_10sept_0_106[[#This Row],[H_mag_adj]]/20)*SIN(RADIANS(_10sept_0_106[[#This Row],[H_phase]]))</f>
        <v>-4.3373693628529549E-4</v>
      </c>
      <c r="J345">
        <f>10^(_10sept_0_106[[#This Row],[V_mag_adj]]/20)*COS(RADIANS(_10sept_0_106[[#This Row],[V_phase]]))</f>
        <v>-6.0090406597968686E-4</v>
      </c>
      <c r="K345">
        <f>10^(_10sept_0_106[[#This Row],[V_mag_adj]]/20)*SIN(RADIANS(_10sept_0_106[[#This Row],[V_phase]]))</f>
        <v>-4.0760785678382302E-4</v>
      </c>
    </row>
    <row r="346" spans="1:11" x14ac:dyDescent="0.25">
      <c r="A346">
        <v>163</v>
      </c>
      <c r="B346">
        <v>-22.9</v>
      </c>
      <c r="C346">
        <v>-157.63</v>
      </c>
      <c r="D346">
        <v>-23.1</v>
      </c>
      <c r="E346">
        <v>-158.78</v>
      </c>
      <c r="F346">
        <f>_10sept_0_106[[#This Row],[H_mag]]-40</f>
        <v>-62.9</v>
      </c>
      <c r="G346">
        <f>_10sept_0_106[[#This Row],[V_mag]]-40</f>
        <v>-63.1</v>
      </c>
      <c r="H346">
        <f>10^(_10sept_0_106[[#This Row],[H_mag_adj]]/20)*COS(RADIANS(_10sept_0_106[[#This Row],[H_phase]]))</f>
        <v>-6.6225034929293634E-4</v>
      </c>
      <c r="I346">
        <f>10^(_10sept_0_106[[#This Row],[H_mag_adj]]/20)*SIN(RADIANS(_10sept_0_106[[#This Row],[H_phase]]))</f>
        <v>-2.7255432275557064E-4</v>
      </c>
      <c r="J346">
        <f>10^(_10sept_0_106[[#This Row],[V_mag_adj]]/20)*COS(RADIANS(_10sept_0_106[[#This Row],[V_phase]]))</f>
        <v>-6.5239096860688207E-4</v>
      </c>
      <c r="K346">
        <f>10^(_10sept_0_106[[#This Row],[V_mag_adj]]/20)*SIN(RADIANS(_10sept_0_106[[#This Row],[V_phase]]))</f>
        <v>-2.533078037657338E-4</v>
      </c>
    </row>
    <row r="347" spans="1:11" x14ac:dyDescent="0.25">
      <c r="A347">
        <v>164</v>
      </c>
      <c r="B347">
        <v>-23.17</v>
      </c>
      <c r="C347">
        <v>-169.78</v>
      </c>
      <c r="D347">
        <v>-23.34</v>
      </c>
      <c r="E347">
        <v>-170.72</v>
      </c>
      <c r="F347">
        <f>_10sept_0_106[[#This Row],[H_mag]]-40</f>
        <v>-63.17</v>
      </c>
      <c r="G347">
        <f>_10sept_0_106[[#This Row],[V_mag]]-40</f>
        <v>-63.34</v>
      </c>
      <c r="H347">
        <f>10^(_10sept_0_106[[#This Row],[H_mag_adj]]/20)*COS(RADIANS(_10sept_0_106[[#This Row],[H_phase]]))</f>
        <v>-6.8320984936296131E-4</v>
      </c>
      <c r="I347">
        <f>10^(_10sept_0_106[[#This Row],[H_mag_adj]]/20)*SIN(RADIANS(_10sept_0_106[[#This Row],[H_phase]]))</f>
        <v>-1.2317507604449123E-4</v>
      </c>
      <c r="J347">
        <f>10^(_10sept_0_106[[#This Row],[V_mag_adj]]/20)*COS(RADIANS(_10sept_0_106[[#This Row],[V_phase]]))</f>
        <v>-6.7185949470602714E-4</v>
      </c>
      <c r="K347">
        <f>10^(_10sept_0_106[[#This Row],[V_mag_adj]]/20)*SIN(RADIANS(_10sept_0_106[[#This Row],[V_phase]]))</f>
        <v>-1.0978041314209303E-4</v>
      </c>
    </row>
    <row r="348" spans="1:11" x14ac:dyDescent="0.25">
      <c r="A348">
        <v>165</v>
      </c>
      <c r="B348">
        <v>-23.13</v>
      </c>
      <c r="C348">
        <v>178.33</v>
      </c>
      <c r="D348">
        <v>-23.19</v>
      </c>
      <c r="E348">
        <v>177.79</v>
      </c>
      <c r="F348">
        <f>_10sept_0_106[[#This Row],[H_mag]]-40</f>
        <v>-63.129999999999995</v>
      </c>
      <c r="G348">
        <f>_10sept_0_106[[#This Row],[V_mag]]-40</f>
        <v>-63.19</v>
      </c>
      <c r="H348">
        <f>10^(_10sept_0_106[[#This Row],[H_mag_adj]]/20)*COS(RADIANS(_10sept_0_106[[#This Row],[H_phase]]))</f>
        <v>-6.9713276831626059E-4</v>
      </c>
      <c r="I348">
        <f>10^(_10sept_0_106[[#This Row],[H_mag_adj]]/20)*SIN(RADIANS(_10sept_0_106[[#This Row],[H_phase]]))</f>
        <v>2.0325083792404479E-5</v>
      </c>
      <c r="J348">
        <f>10^(_10sept_0_106[[#This Row],[V_mag_adj]]/20)*COS(RADIANS(_10sept_0_106[[#This Row],[V_phase]]))</f>
        <v>-6.9211275365227897E-4</v>
      </c>
      <c r="K348">
        <f>10^(_10sept_0_106[[#This Row],[V_mag_adj]]/20)*SIN(RADIANS(_10sept_0_106[[#This Row],[V_phase]]))</f>
        <v>2.6709265593580851E-5</v>
      </c>
    </row>
    <row r="349" spans="1:11" x14ac:dyDescent="0.25">
      <c r="A349">
        <v>166</v>
      </c>
      <c r="B349">
        <v>-23.18</v>
      </c>
      <c r="C349">
        <v>167.17</v>
      </c>
      <c r="D349">
        <v>-23.18</v>
      </c>
      <c r="E349">
        <v>166.93</v>
      </c>
      <c r="F349">
        <f>_10sept_0_106[[#This Row],[H_mag]]-40</f>
        <v>-63.18</v>
      </c>
      <c r="G349">
        <f>_10sept_0_106[[#This Row],[V_mag]]-40</f>
        <v>-63.18</v>
      </c>
      <c r="H349">
        <f>10^(_10sept_0_106[[#This Row],[H_mag_adj]]/20)*COS(RADIANS(_10sept_0_106[[#This Row],[H_phase]]))</f>
        <v>-6.7611319516599501E-4</v>
      </c>
      <c r="I349">
        <f>10^(_10sept_0_106[[#This Row],[H_mag_adj]]/20)*SIN(RADIANS(_10sept_0_106[[#This Row],[H_phase]]))</f>
        <v>1.5398147866596616E-4</v>
      </c>
      <c r="J349">
        <f>10^(_10sept_0_106[[#This Row],[V_mag_adj]]/20)*COS(RADIANS(_10sept_0_106[[#This Row],[V_phase]]))</f>
        <v>-6.7546226942261003E-4</v>
      </c>
      <c r="K349">
        <f>10^(_10sept_0_106[[#This Row],[V_mag_adj]]/20)*SIN(RADIANS(_10sept_0_106[[#This Row],[V_phase]]))</f>
        <v>1.568122158385173E-4</v>
      </c>
    </row>
    <row r="350" spans="1:11" x14ac:dyDescent="0.25">
      <c r="A350">
        <v>167</v>
      </c>
      <c r="B350">
        <v>-23.1</v>
      </c>
      <c r="C350">
        <v>158.77000000000001</v>
      </c>
      <c r="D350">
        <v>-23.04</v>
      </c>
      <c r="E350">
        <v>157.47</v>
      </c>
      <c r="F350">
        <f>_10sept_0_106[[#This Row],[H_mag]]-40</f>
        <v>-63.1</v>
      </c>
      <c r="G350">
        <f>_10sept_0_106[[#This Row],[V_mag]]-40</f>
        <v>-63.04</v>
      </c>
      <c r="H350">
        <f>10^(_10sept_0_106[[#This Row],[H_mag_adj]]/20)*COS(RADIANS(_10sept_0_106[[#This Row],[H_phase]]))</f>
        <v>-6.5234674811865691E-4</v>
      </c>
      <c r="I350">
        <f>10^(_10sept_0_106[[#This Row],[H_mag_adj]]/20)*SIN(RADIANS(_10sept_0_106[[#This Row],[H_phase]]))</f>
        <v>2.5342166361118162E-4</v>
      </c>
      <c r="J350">
        <f>10^(_10sept_0_106[[#This Row],[V_mag_adj]]/20)*COS(RADIANS(_10sept_0_106[[#This Row],[V_phase]]))</f>
        <v>-6.5091021271707116E-4</v>
      </c>
      <c r="K350">
        <f>10^(_10sept_0_106[[#This Row],[V_mag_adj]]/20)*SIN(RADIANS(_10sept_0_106[[#This Row],[V_phase]]))</f>
        <v>2.7001521518416825E-4</v>
      </c>
    </row>
    <row r="351" spans="1:11" x14ac:dyDescent="0.25">
      <c r="A351">
        <v>168</v>
      </c>
      <c r="B351">
        <v>-23</v>
      </c>
      <c r="C351">
        <v>150.05000000000001</v>
      </c>
      <c r="D351">
        <v>-23.06</v>
      </c>
      <c r="E351">
        <v>149.21</v>
      </c>
      <c r="F351">
        <f>_10sept_0_106[[#This Row],[H_mag]]-40</f>
        <v>-63</v>
      </c>
      <c r="G351">
        <f>_10sept_0_106[[#This Row],[V_mag]]-40</f>
        <v>-63.06</v>
      </c>
      <c r="H351">
        <f>10^(_10sept_0_106[[#This Row],[H_mag_adj]]/20)*COS(RADIANS(_10sept_0_106[[#This Row],[H_phase]]))</f>
        <v>-6.1340769991034296E-4</v>
      </c>
      <c r="I351">
        <f>10^(_10sept_0_106[[#This Row],[H_mag_adj]]/20)*SIN(RADIANS(_10sept_0_106[[#This Row],[H_phase]]))</f>
        <v>3.5343772763808744E-4</v>
      </c>
      <c r="J351">
        <f>10^(_10sept_0_106[[#This Row],[V_mag_adj]]/20)*COS(RADIANS(_10sept_0_106[[#This Row],[V_phase]]))</f>
        <v>-6.0397375062926041E-4</v>
      </c>
      <c r="K351">
        <f>10^(_10sept_0_106[[#This Row],[V_mag_adj]]/20)*SIN(RADIANS(_10sept_0_106[[#This Row],[V_phase]]))</f>
        <v>3.5989775706116731E-4</v>
      </c>
    </row>
    <row r="352" spans="1:11" x14ac:dyDescent="0.25">
      <c r="A352">
        <v>169</v>
      </c>
      <c r="B352">
        <v>-22.98</v>
      </c>
      <c r="C352">
        <v>143.30000000000001</v>
      </c>
      <c r="D352">
        <v>-22.98</v>
      </c>
      <c r="E352">
        <v>142.47</v>
      </c>
      <c r="F352">
        <f>_10sept_0_106[[#This Row],[H_mag]]-40</f>
        <v>-62.980000000000004</v>
      </c>
      <c r="G352">
        <f>_10sept_0_106[[#This Row],[V_mag]]-40</f>
        <v>-62.980000000000004</v>
      </c>
      <c r="H352">
        <f>10^(_10sept_0_106[[#This Row],[H_mag_adj]]/20)*COS(RADIANS(_10sept_0_106[[#This Row],[H_phase]]))</f>
        <v>-5.6892217204989096E-4</v>
      </c>
      <c r="I352">
        <f>10^(_10sept_0_106[[#This Row],[H_mag_adj]]/20)*SIN(RADIANS(_10sept_0_106[[#This Row],[H_phase]]))</f>
        <v>4.2406151786968219E-4</v>
      </c>
      <c r="J352">
        <f>10^(_10sept_0_106[[#This Row],[V_mag_adj]]/20)*COS(RADIANS(_10sept_0_106[[#This Row],[V_phase]]))</f>
        <v>-5.62719639653577E-4</v>
      </c>
      <c r="K352">
        <f>10^(_10sept_0_106[[#This Row],[V_mag_adj]]/20)*SIN(RADIANS(_10sept_0_106[[#This Row],[V_phase]]))</f>
        <v>4.3225827457210467E-4</v>
      </c>
    </row>
    <row r="353" spans="1:11" x14ac:dyDescent="0.25">
      <c r="A353">
        <v>170</v>
      </c>
      <c r="B353">
        <v>-22.97</v>
      </c>
      <c r="C353">
        <v>137.09</v>
      </c>
      <c r="D353">
        <v>-23.03</v>
      </c>
      <c r="E353">
        <v>136.16</v>
      </c>
      <c r="F353">
        <f>_10sept_0_106[[#This Row],[H_mag]]-40</f>
        <v>-62.97</v>
      </c>
      <c r="G353">
        <f>_10sept_0_106[[#This Row],[V_mag]]-40</f>
        <v>-63.03</v>
      </c>
      <c r="H353">
        <f>10^(_10sept_0_106[[#This Row],[H_mag_adj]]/20)*COS(RADIANS(_10sept_0_106[[#This Row],[H_phase]]))</f>
        <v>-5.2031052841824206E-4</v>
      </c>
      <c r="I353">
        <f>10^(_10sept_0_106[[#This Row],[H_mag_adj]]/20)*SIN(RADIANS(_10sept_0_106[[#This Row],[H_phase]]))</f>
        <v>4.8367163611344639E-4</v>
      </c>
      <c r="J353">
        <f>10^(_10sept_0_106[[#This Row],[V_mag_adj]]/20)*COS(RADIANS(_10sept_0_106[[#This Row],[V_phase]]))</f>
        <v>-5.0886430816044306E-4</v>
      </c>
      <c r="K353">
        <f>10^(_10sept_0_106[[#This Row],[V_mag_adj]]/20)*SIN(RADIANS(_10sept_0_106[[#This Row],[V_phase]]))</f>
        <v>4.8866573530311017E-4</v>
      </c>
    </row>
    <row r="354" spans="1:11" x14ac:dyDescent="0.25">
      <c r="A354">
        <v>171</v>
      </c>
      <c r="B354">
        <v>-23.05</v>
      </c>
      <c r="C354">
        <v>132.01</v>
      </c>
      <c r="D354">
        <v>-23.12</v>
      </c>
      <c r="E354">
        <v>131.38</v>
      </c>
      <c r="F354">
        <f>_10sept_0_106[[#This Row],[H_mag]]-40</f>
        <v>-63.05</v>
      </c>
      <c r="G354">
        <f>_10sept_0_106[[#This Row],[V_mag]]-40</f>
        <v>-63.120000000000005</v>
      </c>
      <c r="H354">
        <f>10^(_10sept_0_106[[#This Row],[H_mag_adj]]/20)*COS(RADIANS(_10sept_0_106[[#This Row],[H_phase]]))</f>
        <v>-4.7108043061601574E-4</v>
      </c>
      <c r="I354">
        <f>10^(_10sept_0_106[[#This Row],[H_mag_adj]]/20)*SIN(RADIANS(_10sept_0_106[[#This Row],[H_phase]]))</f>
        <v>5.2300422435714547E-4</v>
      </c>
      <c r="J354">
        <f>10^(_10sept_0_106[[#This Row],[V_mag_adj]]/20)*COS(RADIANS(_10sept_0_106[[#This Row],[V_phase]]))</f>
        <v>-4.6156652155519547E-4</v>
      </c>
      <c r="K354">
        <f>10^(_10sept_0_106[[#This Row],[V_mag_adj]]/20)*SIN(RADIANS(_10sept_0_106[[#This Row],[V_phase]]))</f>
        <v>5.2391300449866943E-4</v>
      </c>
    </row>
    <row r="355" spans="1:11" x14ac:dyDescent="0.25">
      <c r="A355">
        <v>172</v>
      </c>
      <c r="B355">
        <v>-23.08</v>
      </c>
      <c r="C355">
        <v>127.87</v>
      </c>
      <c r="D355">
        <v>-23.12</v>
      </c>
      <c r="E355">
        <v>126.45</v>
      </c>
      <c r="F355">
        <f>_10sept_0_106[[#This Row],[H_mag]]-40</f>
        <v>-63.08</v>
      </c>
      <c r="G355">
        <f>_10sept_0_106[[#This Row],[V_mag]]-40</f>
        <v>-63.120000000000005</v>
      </c>
      <c r="H355">
        <f>10^(_10sept_0_106[[#This Row],[H_mag_adj]]/20)*COS(RADIANS(_10sept_0_106[[#This Row],[H_phase]]))</f>
        <v>-4.306037335990591E-4</v>
      </c>
      <c r="I355">
        <f>10^(_10sept_0_106[[#This Row],[H_mag_adj]]/20)*SIN(RADIANS(_10sept_0_106[[#This Row],[H_phase]]))</f>
        <v>5.5373275168803335E-4</v>
      </c>
      <c r="J355">
        <f>10^(_10sept_0_106[[#This Row],[V_mag_adj]]/20)*COS(RADIANS(_10sept_0_106[[#This Row],[V_phase]]))</f>
        <v>-4.1483457806297438E-4</v>
      </c>
      <c r="K355">
        <f>10^(_10sept_0_106[[#This Row],[V_mag_adj]]/20)*SIN(RADIANS(_10sept_0_106[[#This Row],[V_phase]]))</f>
        <v>5.6164113359573266E-4</v>
      </c>
    </row>
    <row r="356" spans="1:11" x14ac:dyDescent="0.25">
      <c r="A356">
        <v>173</v>
      </c>
      <c r="B356">
        <v>-23.29</v>
      </c>
      <c r="C356">
        <v>123.84</v>
      </c>
      <c r="D356">
        <v>-23.4</v>
      </c>
      <c r="E356">
        <v>123.22</v>
      </c>
      <c r="F356">
        <f>_10sept_0_106[[#This Row],[H_mag]]-40</f>
        <v>-63.29</v>
      </c>
      <c r="G356">
        <f>_10sept_0_106[[#This Row],[V_mag]]-40</f>
        <v>-63.4</v>
      </c>
      <c r="H356">
        <f>10^(_10sept_0_106[[#This Row],[H_mag_adj]]/20)*COS(RADIANS(_10sept_0_106[[#This Row],[H_phase]]))</f>
        <v>-3.8129244675551841E-4</v>
      </c>
      <c r="I356">
        <f>10^(_10sept_0_106[[#This Row],[H_mag_adj]]/20)*SIN(RADIANS(_10sept_0_106[[#This Row],[H_phase]]))</f>
        <v>5.6870858283698778E-4</v>
      </c>
      <c r="J356">
        <f>10^(_10sept_0_106[[#This Row],[V_mag_adj]]/20)*COS(RADIANS(_10sept_0_106[[#This Row],[V_phase]]))</f>
        <v>-3.703956250645756E-4</v>
      </c>
      <c r="K356">
        <f>10^(_10sept_0_106[[#This Row],[V_mag_adj]]/20)*SIN(RADIANS(_10sept_0_106[[#This Row],[V_phase]]))</f>
        <v>5.655928487418283E-4</v>
      </c>
    </row>
    <row r="357" spans="1:11" x14ac:dyDescent="0.25">
      <c r="A357">
        <v>174</v>
      </c>
      <c r="B357">
        <v>-23.58</v>
      </c>
      <c r="C357">
        <v>120.78</v>
      </c>
      <c r="D357">
        <v>-23.63</v>
      </c>
      <c r="E357">
        <v>119.79</v>
      </c>
      <c r="F357">
        <f>_10sept_0_106[[#This Row],[H_mag]]-40</f>
        <v>-63.58</v>
      </c>
      <c r="G357">
        <f>_10sept_0_106[[#This Row],[V_mag]]-40</f>
        <v>-63.629999999999995</v>
      </c>
      <c r="H357">
        <f>10^(_10sept_0_106[[#This Row],[H_mag_adj]]/20)*COS(RADIANS(_10sept_0_106[[#This Row],[H_phase]]))</f>
        <v>-3.3888466032957175E-4</v>
      </c>
      <c r="I357">
        <f>10^(_10sept_0_106[[#This Row],[H_mag_adj]]/20)*SIN(RADIANS(_10sept_0_106[[#This Row],[H_phase]]))</f>
        <v>5.689357474867407E-4</v>
      </c>
      <c r="J357">
        <f>10^(_10sept_0_106[[#This Row],[V_mag_adj]]/20)*COS(RADIANS(_10sept_0_106[[#This Row],[V_phase]]))</f>
        <v>-3.2711559982190715E-4</v>
      </c>
      <c r="K357">
        <f>10^(_10sept_0_106[[#This Row],[V_mag_adj]]/20)*SIN(RADIANS(_10sept_0_106[[#This Row],[V_phase]]))</f>
        <v>5.7140726521517286E-4</v>
      </c>
    </row>
    <row r="358" spans="1:11" x14ac:dyDescent="0.25">
      <c r="A358">
        <v>175</v>
      </c>
      <c r="B358">
        <v>-23.96</v>
      </c>
      <c r="C358">
        <v>119.32</v>
      </c>
      <c r="D358">
        <v>-23.96</v>
      </c>
      <c r="E358">
        <v>118.25</v>
      </c>
      <c r="F358">
        <f>_10sept_0_106[[#This Row],[H_mag]]-40</f>
        <v>-63.96</v>
      </c>
      <c r="G358">
        <f>_10sept_0_106[[#This Row],[V_mag]]-40</f>
        <v>-63.96</v>
      </c>
      <c r="H358">
        <f>10^(_10sept_0_106[[#This Row],[H_mag_adj]]/20)*COS(RADIANS(_10sept_0_106[[#This Row],[H_phase]]))</f>
        <v>-3.103976505082206E-4</v>
      </c>
      <c r="I358">
        <f>10^(_10sept_0_106[[#This Row],[H_mag_adj]]/20)*SIN(RADIANS(_10sept_0_106[[#This Row],[H_phase]]))</f>
        <v>5.5266998236553049E-4</v>
      </c>
      <c r="J358">
        <f>10^(_10sept_0_106[[#This Row],[V_mag_adj]]/20)*COS(RADIANS(_10sept_0_106[[#This Row],[V_phase]]))</f>
        <v>-3.0002300077068111E-4</v>
      </c>
      <c r="K358">
        <f>10^(_10sept_0_106[[#This Row],[V_mag_adj]]/20)*SIN(RADIANS(_10sept_0_106[[#This Row],[V_phase]]))</f>
        <v>5.5836995787514852E-4</v>
      </c>
    </row>
    <row r="359" spans="1:11" x14ac:dyDescent="0.25">
      <c r="A359">
        <v>176</v>
      </c>
      <c r="B359">
        <v>-24.34</v>
      </c>
      <c r="C359">
        <v>119.51</v>
      </c>
      <c r="D359">
        <v>-24.47</v>
      </c>
      <c r="E359">
        <v>118.38</v>
      </c>
      <c r="F359">
        <f>_10sept_0_106[[#This Row],[H_mag]]-40</f>
        <v>-64.34</v>
      </c>
      <c r="G359">
        <f>_10sept_0_106[[#This Row],[V_mag]]-40</f>
        <v>-64.47</v>
      </c>
      <c r="H359">
        <f>10^(_10sept_0_106[[#This Row],[H_mag_adj]]/20)*COS(RADIANS(_10sept_0_106[[#This Row],[H_phase]]))</f>
        <v>-2.9886342563144726E-4</v>
      </c>
      <c r="I359">
        <f>10^(_10sept_0_106[[#This Row],[H_mag_adj]]/20)*SIN(RADIANS(_10sept_0_106[[#This Row],[H_phase]]))</f>
        <v>5.2802426692564715E-4</v>
      </c>
      <c r="J359">
        <f>10^(_10sept_0_106[[#This Row],[V_mag_adj]]/20)*COS(RADIANS(_10sept_0_106[[#This Row],[V_phase]]))</f>
        <v>-2.8410799904169483E-4</v>
      </c>
      <c r="K359">
        <f>10^(_10sept_0_106[[#This Row],[V_mag_adj]]/20)*SIN(RADIANS(_10sept_0_106[[#This Row],[V_phase]]))</f>
        <v>5.2588542766695146E-4</v>
      </c>
    </row>
    <row r="360" spans="1:11" x14ac:dyDescent="0.25">
      <c r="A360">
        <v>177</v>
      </c>
      <c r="B360">
        <v>-25.11</v>
      </c>
      <c r="C360">
        <v>119.8</v>
      </c>
      <c r="D360">
        <v>-25.17</v>
      </c>
      <c r="E360">
        <v>118.82</v>
      </c>
      <c r="F360">
        <f>_10sept_0_106[[#This Row],[H_mag]]-40</f>
        <v>-65.11</v>
      </c>
      <c r="G360">
        <f>_10sept_0_106[[#This Row],[V_mag]]-40</f>
        <v>-65.17</v>
      </c>
      <c r="H360">
        <f>10^(_10sept_0_106[[#This Row],[H_mag_adj]]/20)*COS(RADIANS(_10sept_0_106[[#This Row],[H_phase]]))</f>
        <v>-2.7595205618835799E-4</v>
      </c>
      <c r="I360">
        <f>10^(_10sept_0_106[[#This Row],[H_mag_adj]]/20)*SIN(RADIANS(_10sept_0_106[[#This Row],[H_phase]]))</f>
        <v>4.8183945221448186E-4</v>
      </c>
      <c r="J360">
        <f>10^(_10sept_0_106[[#This Row],[V_mag_adj]]/20)*COS(RADIANS(_10sept_0_106[[#This Row],[V_phase]]))</f>
        <v>-2.6582797082235859E-4</v>
      </c>
      <c r="K360">
        <f>10^(_10sept_0_106[[#This Row],[V_mag_adj]]/20)*SIN(RADIANS(_10sept_0_106[[#This Row],[V_phase]]))</f>
        <v>4.8313972357496622E-4</v>
      </c>
    </row>
    <row r="361" spans="1:11" x14ac:dyDescent="0.25">
      <c r="A361">
        <v>178</v>
      </c>
      <c r="B361">
        <v>-26.16</v>
      </c>
      <c r="C361">
        <v>121.19</v>
      </c>
      <c r="D361">
        <v>-26.1</v>
      </c>
      <c r="E361">
        <v>120.32</v>
      </c>
      <c r="F361">
        <f>_10sept_0_106[[#This Row],[H_mag]]-40</f>
        <v>-66.16</v>
      </c>
      <c r="G361">
        <f>_10sept_0_106[[#This Row],[V_mag]]-40</f>
        <v>-66.099999999999994</v>
      </c>
      <c r="H361">
        <f>10^(_10sept_0_106[[#This Row],[H_mag_adj]]/20)*COS(RADIANS(_10sept_0_106[[#This Row],[H_phase]]))</f>
        <v>-2.5481630907892689E-4</v>
      </c>
      <c r="I361">
        <f>10^(_10sept_0_106[[#This Row],[H_mag_adj]]/20)*SIN(RADIANS(_10sept_0_106[[#This Row],[H_phase]]))</f>
        <v>4.2091751365440984E-4</v>
      </c>
      <c r="J361">
        <f>10^(_10sept_0_106[[#This Row],[V_mag_adj]]/20)*COS(RADIANS(_10sept_0_106[[#This Row],[V_phase]]))</f>
        <v>-2.5011761197436827E-4</v>
      </c>
      <c r="K361">
        <f>10^(_10sept_0_106[[#This Row],[V_mag_adj]]/20)*SIN(RADIANS(_10sept_0_106[[#This Row],[V_phase]]))</f>
        <v>4.2768220882887116E-4</v>
      </c>
    </row>
    <row r="362" spans="1:11" x14ac:dyDescent="0.25">
      <c r="A362">
        <v>179</v>
      </c>
      <c r="B362">
        <v>-27.37</v>
      </c>
      <c r="C362">
        <v>122.2</v>
      </c>
      <c r="D362">
        <v>-27.49</v>
      </c>
      <c r="E362">
        <v>122.35</v>
      </c>
      <c r="F362">
        <f>_10sept_0_106[[#This Row],[H_mag]]-40</f>
        <v>-67.37</v>
      </c>
      <c r="G362">
        <f>_10sept_0_106[[#This Row],[V_mag]]-40</f>
        <v>-67.489999999999995</v>
      </c>
      <c r="H362">
        <f>10^(_10sept_0_106[[#This Row],[H_mag_adj]]/20)*COS(RADIANS(_10sept_0_106[[#This Row],[H_phase]]))</f>
        <v>-2.2810057794099011E-4</v>
      </c>
      <c r="I362">
        <f>10^(_10sept_0_106[[#This Row],[H_mag_adj]]/20)*SIN(RADIANS(_10sept_0_106[[#This Row],[H_phase]]))</f>
        <v>3.6221757077771266E-4</v>
      </c>
      <c r="J362">
        <f>10^(_10sept_0_106[[#This Row],[V_mag_adj]]/20)*COS(RADIANS(_10sept_0_106[[#This Row],[V_phase]]))</f>
        <v>-2.2590542109971327E-4</v>
      </c>
      <c r="K362">
        <f>10^(_10sept_0_106[[#This Row],[V_mag_adj]]/20)*SIN(RADIANS(_10sept_0_106[[#This Row],[V_phase]]))</f>
        <v>3.566575633048738E-4</v>
      </c>
    </row>
    <row r="363" spans="1:11" x14ac:dyDescent="0.25">
      <c r="A363">
        <v>180</v>
      </c>
      <c r="B363">
        <v>-28.89</v>
      </c>
      <c r="C363">
        <v>124.78</v>
      </c>
      <c r="D363">
        <v>-29.2</v>
      </c>
      <c r="E363">
        <v>123.02</v>
      </c>
      <c r="F363">
        <f>_10sept_0_106[[#This Row],[H_mag]]-40</f>
        <v>-68.89</v>
      </c>
      <c r="G363">
        <f>_10sept_0_106[[#This Row],[V_mag]]-40</f>
        <v>-69.2</v>
      </c>
      <c r="H363">
        <f>10^(_10sept_0_106[[#This Row],[H_mag_adj]]/20)*COS(RADIANS(_10sept_0_106[[#This Row],[H_phase]]))</f>
        <v>-2.0497457563135182E-4</v>
      </c>
      <c r="I363">
        <f>10^(_10sept_0_106[[#This Row],[H_mag_adj]]/20)*SIN(RADIANS(_10sept_0_106[[#This Row],[H_phase]]))</f>
        <v>2.9513954446346279E-4</v>
      </c>
      <c r="J363">
        <f>10^(_10sept_0_106[[#This Row],[V_mag_adj]]/20)*COS(RADIANS(_10sept_0_106[[#This Row],[V_phase]]))</f>
        <v>-1.8894791977549938E-4</v>
      </c>
      <c r="K363">
        <f>10^(_10sept_0_106[[#This Row],[V_mag_adj]]/20)*SIN(RADIANS(_10sept_0_106[[#This Row],[V_phase]]))</f>
        <v>2.9073205374408338E-4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FD3B-F33D-473E-9935-7403ACFE02C2}">
  <dimension ref="A1:K363"/>
  <sheetViews>
    <sheetView workbookViewId="0">
      <selection activeCell="M7" sqref="M7"/>
    </sheetView>
  </sheetViews>
  <sheetFormatPr defaultRowHeight="15" x14ac:dyDescent="0.25"/>
  <cols>
    <col min="1" max="5" width="11.140625" bestFit="1" customWidth="1"/>
    <col min="6" max="6" width="13" bestFit="1" customWidth="1"/>
    <col min="7" max="7" width="10" bestFit="1" customWidth="1"/>
    <col min="8" max="8" width="12.7109375" bestFit="1" customWidth="1"/>
    <col min="9" max="9" width="11" bestFit="1" customWidth="1"/>
    <col min="10" max="10" width="12.7109375" bestFit="1" customWidth="1"/>
    <col min="11" max="11" width="12" bestFit="1" customWidth="1"/>
    <col min="13" max="17" width="11.140625" bestFit="1" customWidth="1"/>
  </cols>
  <sheetData>
    <row r="1" spans="1:11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25</v>
      </c>
      <c r="G1" t="s">
        <v>26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5">
      <c r="A2" t="s">
        <v>10</v>
      </c>
      <c r="B2" t="s">
        <v>11</v>
      </c>
      <c r="C2" t="s">
        <v>12</v>
      </c>
      <c r="D2" t="s">
        <v>18</v>
      </c>
      <c r="E2" t="s">
        <v>19</v>
      </c>
      <c r="F2" t="s">
        <v>25</v>
      </c>
      <c r="G2" t="s">
        <v>27</v>
      </c>
      <c r="H2" t="s">
        <v>20</v>
      </c>
      <c r="I2" t="s">
        <v>21</v>
      </c>
      <c r="J2" t="s">
        <v>22</v>
      </c>
      <c r="K2" t="s">
        <v>23</v>
      </c>
    </row>
    <row r="3" spans="1:11" x14ac:dyDescent="0.25">
      <c r="A3">
        <v>-180</v>
      </c>
      <c r="B3">
        <v>-26.23</v>
      </c>
      <c r="C3">
        <v>-71.66</v>
      </c>
      <c r="D3">
        <v>-26.39</v>
      </c>
      <c r="E3">
        <v>-72.45</v>
      </c>
      <c r="F3">
        <f>_10sept_0_107[[#This Row],[H_mag]]-40</f>
        <v>-66.23</v>
      </c>
      <c r="G3">
        <f>_10sept_0_107[[#This Row],[V_mag]]-40</f>
        <v>-66.39</v>
      </c>
      <c r="H3">
        <f>10^(_10sept_0_107[[#This Row],[H_mag_adj]]/20)*COS(RADIANS(_10sept_0_107[[#This Row],[H_phase]]))</f>
        <v>1.5358009009485394E-4</v>
      </c>
      <c r="I3">
        <f>10^(_10sept_0_107[[#This Row],[H_mag_adj]]/20)*SIN(RADIANS(_10sept_0_107[[#This Row],[H_phase]]))</f>
        <v>-4.6329807129139321E-4</v>
      </c>
      <c r="J3">
        <f>10^(_10sept_0_107[[#This Row],[V_mag_adj]]/20)*COS(RADIANS(_10sept_0_107[[#This Row],[V_phase]]))</f>
        <v>1.4449139775318503E-4</v>
      </c>
      <c r="K3">
        <f>10^(_10sept_0_107[[#This Row],[V_mag_adj]]/20)*SIN(RADIANS(_10sept_0_107[[#This Row],[V_phase]]))</f>
        <v>-4.5687755557322654E-4</v>
      </c>
    </row>
    <row r="4" spans="1:11" x14ac:dyDescent="0.25">
      <c r="A4">
        <v>-179</v>
      </c>
      <c r="B4">
        <v>-26.6</v>
      </c>
      <c r="C4">
        <v>-84.41</v>
      </c>
      <c r="D4">
        <v>-26.56</v>
      </c>
      <c r="E4">
        <v>-85.52</v>
      </c>
      <c r="F4">
        <f>_10sept_0_107[[#This Row],[H_mag]]-40</f>
        <v>-66.599999999999994</v>
      </c>
      <c r="G4">
        <f>_10sept_0_107[[#This Row],[V_mag]]-40</f>
        <v>-66.56</v>
      </c>
      <c r="H4">
        <f>10^(_10sept_0_107[[#This Row],[H_mag_adj]]/20)*COS(RADIANS(_10sept_0_107[[#This Row],[H_phase]]))</f>
        <v>4.5561705140936546E-5</v>
      </c>
      <c r="I4">
        <f>10^(_10sept_0_107[[#This Row],[H_mag_adj]]/20)*SIN(RADIANS(_10sept_0_107[[#This Row],[H_phase]]))</f>
        <v>-4.6551078765116232E-4</v>
      </c>
      <c r="J4">
        <f>10^(_10sept_0_107[[#This Row],[V_mag_adj]]/20)*COS(RADIANS(_10sept_0_107[[#This Row],[V_phase]]))</f>
        <v>3.6703946250825956E-5</v>
      </c>
      <c r="K4">
        <f>10^(_10sept_0_107[[#This Row],[V_mag_adj]]/20)*SIN(RADIANS(_10sept_0_107[[#This Row],[V_phase]]))</f>
        <v>-4.6845842252168533E-4</v>
      </c>
    </row>
    <row r="5" spans="1:11" x14ac:dyDescent="0.25">
      <c r="A5">
        <v>-178</v>
      </c>
      <c r="B5">
        <v>-26.25</v>
      </c>
      <c r="C5">
        <v>-96.39</v>
      </c>
      <c r="D5">
        <v>-26.33</v>
      </c>
      <c r="E5">
        <v>-99.08</v>
      </c>
      <c r="F5">
        <f>_10sept_0_107[[#This Row],[H_mag]]-40</f>
        <v>-66.25</v>
      </c>
      <c r="G5">
        <f>_10sept_0_107[[#This Row],[V_mag]]-40</f>
        <v>-66.33</v>
      </c>
      <c r="H5">
        <f>10^(_10sept_0_107[[#This Row],[H_mag_adj]]/20)*COS(RADIANS(_10sept_0_107[[#This Row],[H_phase]]))</f>
        <v>-5.4197287032605383E-5</v>
      </c>
      <c r="I5">
        <f>10^(_10sept_0_107[[#This Row],[H_mag_adj]]/20)*SIN(RADIANS(_10sept_0_107[[#This Row],[H_phase]]))</f>
        <v>-4.8394217076472133E-4</v>
      </c>
      <c r="J5">
        <f>10^(_10sept_0_107[[#This Row],[V_mag_adj]]/20)*COS(RADIANS(_10sept_0_107[[#This Row],[V_phase]]))</f>
        <v>-7.614542864545619E-5</v>
      </c>
      <c r="K5">
        <f>10^(_10sept_0_107[[#This Row],[V_mag_adj]]/20)*SIN(RADIANS(_10sept_0_107[[#This Row],[V_phase]]))</f>
        <v>-4.7645671310508404E-4</v>
      </c>
    </row>
    <row r="6" spans="1:11" x14ac:dyDescent="0.25">
      <c r="A6">
        <v>-177</v>
      </c>
      <c r="B6">
        <v>-25.66</v>
      </c>
      <c r="C6">
        <v>-104.95</v>
      </c>
      <c r="D6">
        <v>-25.61</v>
      </c>
      <c r="E6">
        <v>-105.25</v>
      </c>
      <c r="F6">
        <f>_10sept_0_107[[#This Row],[H_mag]]-40</f>
        <v>-65.66</v>
      </c>
      <c r="G6">
        <f>_10sept_0_107[[#This Row],[V_mag]]-40</f>
        <v>-65.61</v>
      </c>
      <c r="H6">
        <f>10^(_10sept_0_107[[#This Row],[H_mag_adj]]/20)*COS(RADIANS(_10sept_0_107[[#This Row],[H_phase]]))</f>
        <v>-1.3445573583924843E-4</v>
      </c>
      <c r="I6">
        <f>10^(_10sept_0_107[[#This Row],[H_mag_adj]]/20)*SIN(RADIANS(_10sept_0_107[[#This Row],[H_phase]]))</f>
        <v>-5.035529584699449E-4</v>
      </c>
      <c r="J6">
        <f>10^(_10sept_0_107[[#This Row],[V_mag_adj]]/20)*COS(RADIANS(_10sept_0_107[[#This Row],[V_phase]]))</f>
        <v>-1.3788190979649952E-4</v>
      </c>
      <c r="K6">
        <f>10^(_10sept_0_107[[#This Row],[V_mag_adj]]/20)*SIN(RADIANS(_10sept_0_107[[#This Row],[V_phase]]))</f>
        <v>-5.0574498935838116E-4</v>
      </c>
    </row>
    <row r="7" spans="1:11" x14ac:dyDescent="0.25">
      <c r="A7">
        <v>-176</v>
      </c>
      <c r="B7">
        <v>-24.64</v>
      </c>
      <c r="C7">
        <v>-113.13</v>
      </c>
      <c r="D7">
        <v>-24.81</v>
      </c>
      <c r="E7">
        <v>-114.52</v>
      </c>
      <c r="F7">
        <f>_10sept_0_107[[#This Row],[H_mag]]-40</f>
        <v>-64.64</v>
      </c>
      <c r="G7">
        <f>_10sept_0_107[[#This Row],[V_mag]]-40</f>
        <v>-64.81</v>
      </c>
      <c r="H7">
        <f>10^(_10sept_0_107[[#This Row],[H_mag_adj]]/20)*COS(RADIANS(_10sept_0_107[[#This Row],[H_phase]]))</f>
        <v>-2.3024602020546347E-4</v>
      </c>
      <c r="I7">
        <f>10^(_10sept_0_107[[#This Row],[H_mag_adj]]/20)*SIN(RADIANS(_10sept_0_107[[#This Row],[H_phase]]))</f>
        <v>-5.3902200147992047E-4</v>
      </c>
      <c r="J7">
        <f>10^(_10sept_0_107[[#This Row],[V_mag_adj]]/20)*COS(RADIANS(_10sept_0_107[[#This Row],[V_phase]]))</f>
        <v>-2.385390333386797E-4</v>
      </c>
      <c r="K7">
        <f>10^(_10sept_0_107[[#This Row],[V_mag_adj]]/20)*SIN(RADIANS(_10sept_0_107[[#This Row],[V_phase]]))</f>
        <v>-5.2294232053895083E-4</v>
      </c>
    </row>
    <row r="8" spans="1:11" x14ac:dyDescent="0.25">
      <c r="A8">
        <v>-175</v>
      </c>
      <c r="B8">
        <v>-23.78</v>
      </c>
      <c r="C8">
        <v>-119.18</v>
      </c>
      <c r="D8">
        <v>-23.8</v>
      </c>
      <c r="E8">
        <v>-120.19</v>
      </c>
      <c r="F8">
        <f>_10sept_0_107[[#This Row],[H_mag]]-40</f>
        <v>-63.78</v>
      </c>
      <c r="G8">
        <f>_10sept_0_107[[#This Row],[V_mag]]-40</f>
        <v>-63.8</v>
      </c>
      <c r="H8">
        <f>10^(_10sept_0_107[[#This Row],[H_mag_adj]]/20)*COS(RADIANS(_10sept_0_107[[#This Row],[H_phase]]))</f>
        <v>-3.1551756763191383E-4</v>
      </c>
      <c r="I8">
        <f>10^(_10sept_0_107[[#This Row],[H_mag_adj]]/20)*SIN(RADIANS(_10sept_0_107[[#This Row],[H_phase]]))</f>
        <v>-5.6501524725759264E-4</v>
      </c>
      <c r="J8">
        <f>10^(_10sept_0_107[[#This Row],[V_mag_adj]]/20)*COS(RADIANS(_10sept_0_107[[#This Row],[V_phase]]))</f>
        <v>-3.2467955755362612E-4</v>
      </c>
      <c r="K8">
        <f>10^(_10sept_0_107[[#This Row],[V_mag_adj]]/20)*SIN(RADIANS(_10sept_0_107[[#This Row],[V_phase]]))</f>
        <v>-5.5807935670217773E-4</v>
      </c>
    </row>
    <row r="9" spans="1:11" x14ac:dyDescent="0.25">
      <c r="A9">
        <v>-174</v>
      </c>
      <c r="B9">
        <v>-22.85</v>
      </c>
      <c r="C9">
        <v>-121.92</v>
      </c>
      <c r="D9">
        <v>-22.99</v>
      </c>
      <c r="E9">
        <v>-122.66</v>
      </c>
      <c r="F9">
        <f>_10sept_0_107[[#This Row],[H_mag]]-40</f>
        <v>-62.85</v>
      </c>
      <c r="G9">
        <f>_10sept_0_107[[#This Row],[V_mag]]-40</f>
        <v>-62.989999999999995</v>
      </c>
      <c r="H9">
        <f>10^(_10sept_0_107[[#This Row],[H_mag_adj]]/20)*COS(RADIANS(_10sept_0_107[[#This Row],[H_phase]]))</f>
        <v>-3.8083580437687955E-4</v>
      </c>
      <c r="I9">
        <f>10^(_10sept_0_107[[#This Row],[H_mag_adj]]/20)*SIN(RADIANS(_10sept_0_107[[#This Row],[H_phase]]))</f>
        <v>-6.113625185056533E-4</v>
      </c>
      <c r="J9">
        <f>10^(_10sept_0_107[[#This Row],[V_mag_adj]]/20)*COS(RADIANS(_10sept_0_107[[#This Row],[V_phase]]))</f>
        <v>-3.824849551757936E-4</v>
      </c>
      <c r="K9">
        <f>10^(_10sept_0_107[[#This Row],[V_mag_adj]]/20)*SIN(RADIANS(_10sept_0_107[[#This Row],[V_phase]]))</f>
        <v>-5.9669745146645166E-4</v>
      </c>
    </row>
    <row r="10" spans="1:11" x14ac:dyDescent="0.25">
      <c r="A10">
        <v>-173</v>
      </c>
      <c r="B10">
        <v>-22.13</v>
      </c>
      <c r="C10">
        <v>-123.51</v>
      </c>
      <c r="D10">
        <v>-22.19</v>
      </c>
      <c r="E10">
        <v>-125.09</v>
      </c>
      <c r="F10">
        <f>_10sept_0_107[[#This Row],[H_mag]]-40</f>
        <v>-62.129999999999995</v>
      </c>
      <c r="G10">
        <f>_10sept_0_107[[#This Row],[V_mag]]-40</f>
        <v>-62.19</v>
      </c>
      <c r="H10">
        <f>10^(_10sept_0_107[[#This Row],[H_mag_adj]]/20)*COS(RADIANS(_10sept_0_107[[#This Row],[H_phase]]))</f>
        <v>-4.3202014141835514E-4</v>
      </c>
      <c r="I10">
        <f>10^(_10sept_0_107[[#This Row],[H_mag_adj]]/20)*SIN(RADIANS(_10sept_0_107[[#This Row],[H_phase]]))</f>
        <v>-6.5246378377166513E-4</v>
      </c>
      <c r="J10">
        <f>10^(_10sept_0_107[[#This Row],[V_mag_adj]]/20)*COS(RADIANS(_10sept_0_107[[#This Row],[V_phase]]))</f>
        <v>-4.4674936191392442E-4</v>
      </c>
      <c r="K10">
        <f>10^(_10sept_0_107[[#This Row],[V_mag_adj]]/20)*SIN(RADIANS(_10sept_0_107[[#This Row],[V_phase]]))</f>
        <v>-6.3589593252817798E-4</v>
      </c>
    </row>
    <row r="11" spans="1:11" x14ac:dyDescent="0.25">
      <c r="A11">
        <v>-172</v>
      </c>
      <c r="B11">
        <v>-21.51</v>
      </c>
      <c r="C11">
        <v>-124.87</v>
      </c>
      <c r="D11">
        <v>-21.58</v>
      </c>
      <c r="E11">
        <v>-125.15</v>
      </c>
      <c r="F11">
        <f>_10sept_0_107[[#This Row],[H_mag]]-40</f>
        <v>-61.510000000000005</v>
      </c>
      <c r="G11">
        <f>_10sept_0_107[[#This Row],[V_mag]]-40</f>
        <v>-61.58</v>
      </c>
      <c r="H11">
        <f>10^(_10sept_0_107[[#This Row],[H_mag_adj]]/20)*COS(RADIANS(_10sept_0_107[[#This Row],[H_phase]]))</f>
        <v>-4.8048587314243125E-4</v>
      </c>
      <c r="I11">
        <f>10^(_10sept_0_107[[#This Row],[H_mag_adj]]/20)*SIN(RADIANS(_10sept_0_107[[#This Row],[H_phase]]))</f>
        <v>-6.8952946273057513E-4</v>
      </c>
      <c r="J11">
        <f>10^(_10sept_0_107[[#This Row],[V_mag_adj]]/20)*COS(RADIANS(_10sept_0_107[[#This Row],[V_phase]]))</f>
        <v>-4.7996610069924464E-4</v>
      </c>
      <c r="K11">
        <f>10^(_10sept_0_107[[#This Row],[V_mag_adj]]/20)*SIN(RADIANS(_10sept_0_107[[#This Row],[V_phase]]))</f>
        <v>-6.8165743579041169E-4</v>
      </c>
    </row>
    <row r="12" spans="1:11" x14ac:dyDescent="0.25">
      <c r="A12">
        <v>-171</v>
      </c>
      <c r="B12">
        <v>-21.11</v>
      </c>
      <c r="C12">
        <v>-125.84</v>
      </c>
      <c r="D12">
        <v>-21.15</v>
      </c>
      <c r="E12">
        <v>-126.7</v>
      </c>
      <c r="F12">
        <f>_10sept_0_107[[#This Row],[H_mag]]-40</f>
        <v>-61.11</v>
      </c>
      <c r="G12">
        <f>_10sept_0_107[[#This Row],[V_mag]]-40</f>
        <v>-61.15</v>
      </c>
      <c r="H12">
        <f>10^(_10sept_0_107[[#This Row],[H_mag_adj]]/20)*COS(RADIANS(_10sept_0_107[[#This Row],[H_phase]]))</f>
        <v>-5.1528146907075742E-4</v>
      </c>
      <c r="I12">
        <f>10^(_10sept_0_107[[#This Row],[H_mag_adj]]/20)*SIN(RADIANS(_10sept_0_107[[#This Row],[H_phase]]))</f>
        <v>-7.1340507808313237E-4</v>
      </c>
      <c r="J12">
        <f>10^(_10sept_0_107[[#This Row],[V_mag_adj]]/20)*COS(RADIANS(_10sept_0_107[[#This Row],[V_phase]]))</f>
        <v>-5.2351467899983042E-4</v>
      </c>
      <c r="K12">
        <f>10^(_10sept_0_107[[#This Row],[V_mag_adj]]/20)*SIN(RADIANS(_10sept_0_107[[#This Row],[V_phase]]))</f>
        <v>-7.0234882375748453E-4</v>
      </c>
    </row>
    <row r="13" spans="1:11" x14ac:dyDescent="0.25">
      <c r="A13">
        <v>-170</v>
      </c>
      <c r="B13">
        <v>-20.75</v>
      </c>
      <c r="C13">
        <v>-125.83</v>
      </c>
      <c r="D13">
        <v>-20.96</v>
      </c>
      <c r="E13">
        <v>-126.05</v>
      </c>
      <c r="F13">
        <f>_10sept_0_107[[#This Row],[H_mag]]-40</f>
        <v>-60.75</v>
      </c>
      <c r="G13">
        <f>_10sept_0_107[[#This Row],[V_mag]]-40</f>
        <v>-60.96</v>
      </c>
      <c r="H13">
        <f>10^(_10sept_0_107[[#This Row],[H_mag_adj]]/20)*COS(RADIANS(_10sept_0_107[[#This Row],[H_phase]]))</f>
        <v>-5.369570663447266E-4</v>
      </c>
      <c r="I13">
        <f>10^(_10sept_0_107[[#This Row],[H_mag_adj]]/20)*SIN(RADIANS(_10sept_0_107[[#This Row],[H_phase]]))</f>
        <v>-7.436882751177792E-4</v>
      </c>
      <c r="J13">
        <f>10^(_10sept_0_107[[#This Row],[V_mag_adj]]/20)*COS(RADIANS(_10sept_0_107[[#This Row],[V_phase]]))</f>
        <v>-5.2691413212237052E-4</v>
      </c>
      <c r="K13">
        <f>10^(_10sept_0_107[[#This Row],[V_mag_adj]]/20)*SIN(RADIANS(_10sept_0_107[[#This Row],[V_phase]]))</f>
        <v>-7.2390576787134881E-4</v>
      </c>
    </row>
    <row r="14" spans="1:11" x14ac:dyDescent="0.25">
      <c r="A14">
        <v>-169</v>
      </c>
      <c r="B14">
        <v>-20.84</v>
      </c>
      <c r="C14">
        <v>-126.06</v>
      </c>
      <c r="D14">
        <v>-20.89</v>
      </c>
      <c r="E14">
        <v>-126.19</v>
      </c>
      <c r="F14">
        <f>_10sept_0_107[[#This Row],[H_mag]]-40</f>
        <v>-60.84</v>
      </c>
      <c r="G14">
        <f>_10sept_0_107[[#This Row],[V_mag]]-40</f>
        <v>-60.89</v>
      </c>
      <c r="H14">
        <f>10^(_10sept_0_107[[#This Row],[H_mag_adj]]/20)*COS(RADIANS(_10sept_0_107[[#This Row],[H_phase]]))</f>
        <v>-5.3437233275748538E-4</v>
      </c>
      <c r="I14">
        <f>10^(_10sept_0_107[[#This Row],[H_mag_adj]]/20)*SIN(RADIANS(_10sept_0_107[[#This Row],[H_phase]]))</f>
        <v>-7.338830458569832E-4</v>
      </c>
      <c r="J14">
        <f>10^(_10sept_0_107[[#This Row],[V_mag_adj]]/20)*COS(RADIANS(_10sept_0_107[[#This Row],[V_phase]]))</f>
        <v>-5.329592761787917E-4</v>
      </c>
      <c r="K14">
        <f>10^(_10sept_0_107[[#This Row],[V_mag_adj]]/20)*SIN(RADIANS(_10sept_0_107[[#This Row],[V_phase]]))</f>
        <v>-7.2846324132094461E-4</v>
      </c>
    </row>
    <row r="15" spans="1:11" x14ac:dyDescent="0.25">
      <c r="A15">
        <v>-168</v>
      </c>
      <c r="B15">
        <v>-21.08</v>
      </c>
      <c r="C15">
        <v>-126.41</v>
      </c>
      <c r="D15">
        <v>-21.18</v>
      </c>
      <c r="E15">
        <v>-126.55</v>
      </c>
      <c r="F15">
        <f>_10sept_0_107[[#This Row],[H_mag]]-40</f>
        <v>-61.08</v>
      </c>
      <c r="G15">
        <f>_10sept_0_107[[#This Row],[V_mag]]-40</f>
        <v>-61.18</v>
      </c>
      <c r="H15">
        <f>10^(_10sept_0_107[[#This Row],[H_mag_adj]]/20)*COS(RADIANS(_10sept_0_107[[#This Row],[H_phase]]))</f>
        <v>-5.2416033878484292E-4</v>
      </c>
      <c r="I15">
        <f>10^(_10sept_0_107[[#This Row],[H_mag_adj]]/20)*SIN(RADIANS(_10sept_0_107[[#This Row],[H_phase]]))</f>
        <v>-7.1069406200433157E-4</v>
      </c>
      <c r="J15">
        <f>10^(_10sept_0_107[[#This Row],[V_mag_adj]]/20)*COS(RADIANS(_10sept_0_107[[#This Row],[V_phase]]))</f>
        <v>-5.1987545148614127E-4</v>
      </c>
      <c r="K15">
        <f>10^(_10sept_0_107[[#This Row],[V_mag_adj]]/20)*SIN(RADIANS(_10sept_0_107[[#This Row],[V_phase]]))</f>
        <v>-7.0129061377398382E-4</v>
      </c>
    </row>
    <row r="16" spans="1:11" x14ac:dyDescent="0.25">
      <c r="A16">
        <v>-167</v>
      </c>
      <c r="B16">
        <v>-21.84</v>
      </c>
      <c r="C16">
        <v>-129.58000000000001</v>
      </c>
      <c r="D16">
        <v>-21.92</v>
      </c>
      <c r="E16">
        <v>-128.6</v>
      </c>
      <c r="F16">
        <f>_10sept_0_107[[#This Row],[H_mag]]-40</f>
        <v>-61.84</v>
      </c>
      <c r="G16">
        <f>_10sept_0_107[[#This Row],[V_mag]]-40</f>
        <v>-61.92</v>
      </c>
      <c r="H16">
        <f>10^(_10sept_0_107[[#This Row],[H_mag_adj]]/20)*COS(RADIANS(_10sept_0_107[[#This Row],[H_phase]]))</f>
        <v>-5.1551949040746473E-4</v>
      </c>
      <c r="I16">
        <f>10^(_10sept_0_107[[#This Row],[H_mag_adj]]/20)*SIN(RADIANS(_10sept_0_107[[#This Row],[H_phase]]))</f>
        <v>-6.235990932300185E-4</v>
      </c>
      <c r="J16">
        <f>10^(_10sept_0_107[[#This Row],[V_mag_adj]]/20)*COS(RADIANS(_10sept_0_107[[#This Row],[V_phase]]))</f>
        <v>-5.0015058687706657E-4</v>
      </c>
      <c r="K16">
        <f>10^(_10sept_0_107[[#This Row],[V_mag_adj]]/20)*SIN(RADIANS(_10sept_0_107[[#This Row],[V_phase]]))</f>
        <v>-6.2652781882654247E-4</v>
      </c>
    </row>
    <row r="17" spans="1:11" x14ac:dyDescent="0.25">
      <c r="A17">
        <v>-166</v>
      </c>
      <c r="B17">
        <v>-22.89</v>
      </c>
      <c r="C17">
        <v>-134.1</v>
      </c>
      <c r="D17">
        <v>-22.92</v>
      </c>
      <c r="E17">
        <v>-134.28</v>
      </c>
      <c r="F17">
        <f>_10sept_0_107[[#This Row],[H_mag]]-40</f>
        <v>-62.89</v>
      </c>
      <c r="G17">
        <f>_10sept_0_107[[#This Row],[V_mag]]-40</f>
        <v>-62.92</v>
      </c>
      <c r="H17">
        <f>10^(_10sept_0_107[[#This Row],[H_mag_adj]]/20)*COS(RADIANS(_10sept_0_107[[#This Row],[H_phase]]))</f>
        <v>-4.9894746731841846E-4</v>
      </c>
      <c r="I17">
        <f>10^(_10sept_0_107[[#This Row],[H_mag_adj]]/20)*SIN(RADIANS(_10sept_0_107[[#This Row],[H_phase]]))</f>
        <v>-5.1487384516885407E-4</v>
      </c>
      <c r="J17">
        <f>10^(_10sept_0_107[[#This Row],[V_mag_adj]]/20)*COS(RADIANS(_10sept_0_107[[#This Row],[V_phase]]))</f>
        <v>-4.9883662686380707E-4</v>
      </c>
      <c r="K17">
        <f>10^(_10sept_0_107[[#This Row],[V_mag_adj]]/20)*SIN(RADIANS(_10sept_0_107[[#This Row],[V_phase]]))</f>
        <v>-5.1153398682252224E-4</v>
      </c>
    </row>
    <row r="18" spans="1:11" x14ac:dyDescent="0.25">
      <c r="A18">
        <v>-165</v>
      </c>
      <c r="B18">
        <v>-23.91</v>
      </c>
      <c r="C18">
        <v>-142.34</v>
      </c>
      <c r="D18">
        <v>-24.23</v>
      </c>
      <c r="E18">
        <v>-141.30000000000001</v>
      </c>
      <c r="F18">
        <f>_10sept_0_107[[#This Row],[H_mag]]-40</f>
        <v>-63.91</v>
      </c>
      <c r="G18">
        <f>_10sept_0_107[[#This Row],[V_mag]]-40</f>
        <v>-64.23</v>
      </c>
      <c r="H18">
        <f>10^(_10sept_0_107[[#This Row],[H_mag_adj]]/20)*COS(RADIANS(_10sept_0_107[[#This Row],[H_phase]]))</f>
        <v>-5.0470006692132933E-4</v>
      </c>
      <c r="I18">
        <f>10^(_10sept_0_107[[#This Row],[H_mag_adj]]/20)*SIN(RADIANS(_10sept_0_107[[#This Row],[H_phase]]))</f>
        <v>-3.8951401979237893E-4</v>
      </c>
      <c r="J18">
        <f>10^(_10sept_0_107[[#This Row],[V_mag_adj]]/20)*COS(RADIANS(_10sept_0_107[[#This Row],[V_phase]]))</f>
        <v>-4.795503167109162E-4</v>
      </c>
      <c r="K18">
        <f>10^(_10sept_0_107[[#This Row],[V_mag_adj]]/20)*SIN(RADIANS(_10sept_0_107[[#This Row],[V_phase]]))</f>
        <v>-3.8419224961973861E-4</v>
      </c>
    </row>
    <row r="19" spans="1:11" x14ac:dyDescent="0.25">
      <c r="A19">
        <v>-164</v>
      </c>
      <c r="B19">
        <v>-24.96</v>
      </c>
      <c r="C19">
        <v>-159.36000000000001</v>
      </c>
      <c r="D19">
        <v>-24.95</v>
      </c>
      <c r="E19">
        <v>-156.29</v>
      </c>
      <c r="F19">
        <f>_10sept_0_107[[#This Row],[H_mag]]-40</f>
        <v>-64.960000000000008</v>
      </c>
      <c r="G19">
        <f>_10sept_0_107[[#This Row],[V_mag]]-40</f>
        <v>-64.95</v>
      </c>
      <c r="H19">
        <f>10^(_10sept_0_107[[#This Row],[H_mag_adj]]/20)*COS(RADIANS(_10sept_0_107[[#This Row],[H_phase]]))</f>
        <v>-5.2867574701617704E-4</v>
      </c>
      <c r="I19">
        <f>10^(_10sept_0_107[[#This Row],[H_mag_adj]]/20)*SIN(RADIANS(_10sept_0_107[[#This Row],[H_phase]]))</f>
        <v>-1.9913749025977616E-4</v>
      </c>
      <c r="J19">
        <f>10^(_10sept_0_107[[#This Row],[V_mag_adj]]/20)*COS(RADIANS(_10sept_0_107[[#This Row],[V_phase]]))</f>
        <v>-5.1784786678318949E-4</v>
      </c>
      <c r="K19">
        <f>10^(_10sept_0_107[[#This Row],[V_mag_adj]]/20)*SIN(RADIANS(_10sept_0_107[[#This Row],[V_phase]]))</f>
        <v>-2.2742712643226883E-4</v>
      </c>
    </row>
    <row r="20" spans="1:11" x14ac:dyDescent="0.25">
      <c r="A20">
        <v>-163</v>
      </c>
      <c r="B20">
        <v>-24.58</v>
      </c>
      <c r="C20">
        <v>-177.42</v>
      </c>
      <c r="D20">
        <v>-24.83</v>
      </c>
      <c r="E20">
        <v>-176.35</v>
      </c>
      <c r="F20">
        <f>_10sept_0_107[[#This Row],[H_mag]]-40</f>
        <v>-64.58</v>
      </c>
      <c r="G20">
        <f>_10sept_0_107[[#This Row],[V_mag]]-40</f>
        <v>-64.83</v>
      </c>
      <c r="H20">
        <f>10^(_10sept_0_107[[#This Row],[H_mag_adj]]/20)*COS(RADIANS(_10sept_0_107[[#This Row],[H_phase]]))</f>
        <v>-5.8960281906943635E-4</v>
      </c>
      <c r="I20">
        <f>10^(_10sept_0_107[[#This Row],[H_mag_adj]]/20)*SIN(RADIANS(_10sept_0_107[[#This Row],[H_phase]]))</f>
        <v>-2.6567476007035046E-5</v>
      </c>
      <c r="J20">
        <f>10^(_10sept_0_107[[#This Row],[V_mag_adj]]/20)*COS(RADIANS(_10sept_0_107[[#This Row],[V_phase]]))</f>
        <v>-5.7229264191431734E-4</v>
      </c>
      <c r="K20">
        <f>10^(_10sept_0_107[[#This Row],[V_mag_adj]]/20)*SIN(RADIANS(_10sept_0_107[[#This Row],[V_phase]]))</f>
        <v>-3.650702516932647E-5</v>
      </c>
    </row>
    <row r="21" spans="1:11" x14ac:dyDescent="0.25">
      <c r="A21">
        <v>-162</v>
      </c>
      <c r="B21">
        <v>-23.44</v>
      </c>
      <c r="C21">
        <v>166.63</v>
      </c>
      <c r="D21">
        <v>-23.43</v>
      </c>
      <c r="E21">
        <v>166.61</v>
      </c>
      <c r="F21">
        <f>_10sept_0_107[[#This Row],[H_mag]]-40</f>
        <v>-63.44</v>
      </c>
      <c r="G21">
        <f>_10sept_0_107[[#This Row],[V_mag]]-40</f>
        <v>-63.43</v>
      </c>
      <c r="H21">
        <f>10^(_10sept_0_107[[#This Row],[H_mag_adj]]/20)*COS(RADIANS(_10sept_0_107[[#This Row],[H_phase]]))</f>
        <v>-6.5473702904048287E-4</v>
      </c>
      <c r="I21">
        <f>10^(_10sept_0_107[[#This Row],[H_mag_adj]]/20)*SIN(RADIANS(_10sept_0_107[[#This Row],[H_phase]]))</f>
        <v>1.5561813103511535E-4</v>
      </c>
      <c r="J21">
        <f>10^(_10sept_0_107[[#This Row],[V_mag_adj]]/20)*COS(RADIANS(_10sept_0_107[[#This Row],[V_phase]]))</f>
        <v>-6.5543683350282819E-4</v>
      </c>
      <c r="K21">
        <f>10^(_10sept_0_107[[#This Row],[V_mag_adj]]/20)*SIN(RADIANS(_10sept_0_107[[#This Row],[V_phase]]))</f>
        <v>1.5602619631968287E-4</v>
      </c>
    </row>
    <row r="22" spans="1:11" x14ac:dyDescent="0.25">
      <c r="A22">
        <v>-161</v>
      </c>
      <c r="B22">
        <v>-21.67</v>
      </c>
      <c r="C22">
        <v>158.57</v>
      </c>
      <c r="D22">
        <v>-21.76</v>
      </c>
      <c r="E22">
        <v>159.1</v>
      </c>
      <c r="F22">
        <f>_10sept_0_107[[#This Row],[H_mag]]-40</f>
        <v>-61.67</v>
      </c>
      <c r="G22">
        <f>_10sept_0_107[[#This Row],[V_mag]]-40</f>
        <v>-61.760000000000005</v>
      </c>
      <c r="H22">
        <f>10^(_10sept_0_107[[#This Row],[H_mag_adj]]/20)*COS(RADIANS(_10sept_0_107[[#This Row],[H_phase]]))</f>
        <v>-7.6804476448412537E-4</v>
      </c>
      <c r="I22">
        <f>10^(_10sept_0_107[[#This Row],[H_mag_adj]]/20)*SIN(RADIANS(_10sept_0_107[[#This Row],[H_phase]]))</f>
        <v>3.0145745710176913E-4</v>
      </c>
      <c r="J22">
        <f>10^(_10sept_0_107[[#This Row],[V_mag_adj]]/20)*COS(RADIANS(_10sept_0_107[[#This Row],[V_phase]]))</f>
        <v>-7.6285490497487269E-4</v>
      </c>
      <c r="K22">
        <f>10^(_10sept_0_107[[#This Row],[V_mag_adj]]/20)*SIN(RADIANS(_10sept_0_107[[#This Row],[V_phase]]))</f>
        <v>2.9130596143813918E-4</v>
      </c>
    </row>
    <row r="23" spans="1:11" x14ac:dyDescent="0.25">
      <c r="A23">
        <v>-160</v>
      </c>
      <c r="B23">
        <v>-20.12</v>
      </c>
      <c r="C23">
        <v>154.93</v>
      </c>
      <c r="D23">
        <v>-20.09</v>
      </c>
      <c r="E23">
        <v>155.32</v>
      </c>
      <c r="F23">
        <f>_10sept_0_107[[#This Row],[H_mag]]-40</f>
        <v>-60.120000000000005</v>
      </c>
      <c r="G23">
        <f>_10sept_0_107[[#This Row],[V_mag]]-40</f>
        <v>-60.09</v>
      </c>
      <c r="H23">
        <f>10^(_10sept_0_107[[#This Row],[H_mag_adj]]/20)*COS(RADIANS(_10sept_0_107[[#This Row],[H_phase]]))</f>
        <v>-8.9336286968295106E-4</v>
      </c>
      <c r="I23">
        <f>10^(_10sept_0_107[[#This Row],[H_mag_adj]]/20)*SIN(RADIANS(_10sept_0_107[[#This Row],[H_phase]]))</f>
        <v>4.1791148207342315E-4</v>
      </c>
      <c r="J23">
        <f>10^(_10sept_0_107[[#This Row],[V_mag_adj]]/20)*COS(RADIANS(_10sept_0_107[[#This Row],[V_phase]]))</f>
        <v>-8.9928745632339392E-4</v>
      </c>
      <c r="K23">
        <f>10^(_10sept_0_107[[#This Row],[V_mag_adj]]/20)*SIN(RADIANS(_10sept_0_107[[#This Row],[V_phase]]))</f>
        <v>4.1324575776176644E-4</v>
      </c>
    </row>
    <row r="24" spans="1:11" x14ac:dyDescent="0.25">
      <c r="A24">
        <v>-159</v>
      </c>
      <c r="B24">
        <v>-18.850000000000001</v>
      </c>
      <c r="C24">
        <v>153.77000000000001</v>
      </c>
      <c r="D24">
        <v>-18.89</v>
      </c>
      <c r="E24">
        <v>153.94999999999999</v>
      </c>
      <c r="F24">
        <f>_10sept_0_107[[#This Row],[H_mag]]-40</f>
        <v>-58.85</v>
      </c>
      <c r="G24">
        <f>_10sept_0_107[[#This Row],[V_mag]]-40</f>
        <v>-58.89</v>
      </c>
      <c r="H24">
        <f>10^(_10sept_0_107[[#This Row],[H_mag_adj]]/20)*COS(RADIANS(_10sept_0_107[[#This Row],[H_phase]]))</f>
        <v>-1.0240131918032667E-3</v>
      </c>
      <c r="I24">
        <f>10^(_10sept_0_107[[#This Row],[H_mag_adj]]/20)*SIN(RADIANS(_10sept_0_107[[#This Row],[H_phase]]))</f>
        <v>5.045431215121109E-4</v>
      </c>
      <c r="J24">
        <f>10^(_10sept_0_107[[#This Row],[V_mag_adj]]/20)*COS(RADIANS(_10sept_0_107[[#This Row],[V_phase]]))</f>
        <v>-1.0208810321180504E-3</v>
      </c>
      <c r="K24">
        <f>10^(_10sept_0_107[[#This Row],[V_mag_adj]]/20)*SIN(RADIANS(_10sept_0_107[[#This Row],[V_phase]]))</f>
        <v>4.9902023192964419E-4</v>
      </c>
    </row>
    <row r="25" spans="1:11" x14ac:dyDescent="0.25">
      <c r="A25">
        <v>-158</v>
      </c>
      <c r="B25">
        <v>-18.13</v>
      </c>
      <c r="C25">
        <v>154.09</v>
      </c>
      <c r="D25">
        <v>-18.100000000000001</v>
      </c>
      <c r="E25">
        <v>154.43</v>
      </c>
      <c r="F25">
        <f>_10sept_0_107[[#This Row],[H_mag]]-40</f>
        <v>-58.129999999999995</v>
      </c>
      <c r="G25">
        <f>_10sept_0_107[[#This Row],[V_mag]]-40</f>
        <v>-58.1</v>
      </c>
      <c r="H25">
        <f>10^(_10sept_0_107[[#This Row],[H_mag_adj]]/20)*COS(RADIANS(_10sept_0_107[[#This Row],[H_phase]]))</f>
        <v>-1.1155582425750729E-3</v>
      </c>
      <c r="I25">
        <f>10^(_10sept_0_107[[#This Row],[H_mag_adj]]/20)*SIN(RADIANS(_10sept_0_107[[#This Row],[H_phase]]))</f>
        <v>5.4192660732413746E-4</v>
      </c>
      <c r="J25">
        <f>10^(_10sept_0_107[[#This Row],[V_mag_adj]]/20)*COS(RADIANS(_10sept_0_107[[#This Row],[V_phase]]))</f>
        <v>-1.1226251610699615E-3</v>
      </c>
      <c r="K25">
        <f>10^(_10sept_0_107[[#This Row],[V_mag_adj]]/20)*SIN(RADIANS(_10sept_0_107[[#This Row],[V_phase]]))</f>
        <v>5.3714929642057559E-4</v>
      </c>
    </row>
    <row r="26" spans="1:11" x14ac:dyDescent="0.25">
      <c r="A26">
        <v>-157</v>
      </c>
      <c r="B26">
        <v>-17.7</v>
      </c>
      <c r="C26">
        <v>157.47</v>
      </c>
      <c r="D26">
        <v>-17.670000000000002</v>
      </c>
      <c r="E26">
        <v>156.75</v>
      </c>
      <c r="F26">
        <f>_10sept_0_107[[#This Row],[H_mag]]-40</f>
        <v>-57.7</v>
      </c>
      <c r="G26">
        <f>_10sept_0_107[[#This Row],[V_mag]]-40</f>
        <v>-57.67</v>
      </c>
      <c r="H26">
        <f>10^(_10sept_0_107[[#This Row],[H_mag_adj]]/20)*COS(RADIANS(_10sept_0_107[[#This Row],[H_phase]]))</f>
        <v>-1.2037078301500249E-3</v>
      </c>
      <c r="I26">
        <f>10^(_10sept_0_107[[#This Row],[H_mag_adj]]/20)*SIN(RADIANS(_10sept_0_107[[#This Row],[H_phase]]))</f>
        <v>4.9933066408669533E-4</v>
      </c>
      <c r="J26">
        <f>10^(_10sept_0_107[[#This Row],[V_mag_adj]]/20)*COS(RADIANS(_10sept_0_107[[#This Row],[V_phase]]))</f>
        <v>-1.2014807908866205E-3</v>
      </c>
      <c r="K26">
        <f>10^(_10sept_0_107[[#This Row],[V_mag_adj]]/20)*SIN(RADIANS(_10sept_0_107[[#This Row],[V_phase]]))</f>
        <v>5.161968851327424E-4</v>
      </c>
    </row>
    <row r="27" spans="1:11" x14ac:dyDescent="0.25">
      <c r="A27">
        <v>-156</v>
      </c>
      <c r="B27">
        <v>-17.61</v>
      </c>
      <c r="C27">
        <v>160.06</v>
      </c>
      <c r="D27">
        <v>-17.559999999999999</v>
      </c>
      <c r="E27">
        <v>160.16</v>
      </c>
      <c r="F27">
        <f>_10sept_0_107[[#This Row],[H_mag]]-40</f>
        <v>-57.61</v>
      </c>
      <c r="G27">
        <f>_10sept_0_107[[#This Row],[V_mag]]-40</f>
        <v>-57.56</v>
      </c>
      <c r="H27">
        <f>10^(_10sept_0_107[[#This Row],[H_mag_adj]]/20)*COS(RADIANS(_10sept_0_107[[#This Row],[H_phase]]))</f>
        <v>-1.2378017080152618E-3</v>
      </c>
      <c r="I27">
        <f>10^(_10sept_0_107[[#This Row],[H_mag_adj]]/20)*SIN(RADIANS(_10sept_0_107[[#This Row],[H_phase]]))</f>
        <v>4.490555972133484E-4</v>
      </c>
      <c r="J27">
        <f>10^(_10sept_0_107[[#This Row],[V_mag_adj]]/20)*COS(RADIANS(_10sept_0_107[[#This Row],[V_phase]]))</f>
        <v>-1.2457339932028814E-3</v>
      </c>
      <c r="K27">
        <f>10^(_10sept_0_107[[#This Row],[V_mag_adj]]/20)*SIN(RADIANS(_10sept_0_107[[#This Row],[V_phase]]))</f>
        <v>4.4947449318127078E-4</v>
      </c>
    </row>
    <row r="28" spans="1:11" x14ac:dyDescent="0.25">
      <c r="A28">
        <v>-155</v>
      </c>
      <c r="B28">
        <v>-17.809999999999999</v>
      </c>
      <c r="C28">
        <v>163.80000000000001</v>
      </c>
      <c r="D28">
        <v>-17.8</v>
      </c>
      <c r="E28">
        <v>163.66</v>
      </c>
      <c r="F28">
        <f>_10sept_0_107[[#This Row],[H_mag]]-40</f>
        <v>-57.81</v>
      </c>
      <c r="G28">
        <f>_10sept_0_107[[#This Row],[V_mag]]-40</f>
        <v>-57.8</v>
      </c>
      <c r="H28">
        <f>10^(_10sept_0_107[[#This Row],[H_mag_adj]]/20)*COS(RADIANS(_10sept_0_107[[#This Row],[H_phase]]))</f>
        <v>-1.2356744680202577E-3</v>
      </c>
      <c r="I28">
        <f>10^(_10sept_0_107[[#This Row],[H_mag_adj]]/20)*SIN(RADIANS(_10sept_0_107[[#This Row],[H_phase]]))</f>
        <v>3.5899661913780834E-4</v>
      </c>
      <c r="J28">
        <f>10^(_10sept_0_107[[#This Row],[V_mag_adj]]/20)*COS(RADIANS(_10sept_0_107[[#This Row],[V_phase]]))</f>
        <v>-1.2362160131855859E-3</v>
      </c>
      <c r="K28">
        <f>10^(_10sept_0_107[[#This Row],[V_mag_adj]]/20)*SIN(RADIANS(_10sept_0_107[[#This Row],[V_phase]]))</f>
        <v>3.624318917825756E-4</v>
      </c>
    </row>
    <row r="29" spans="1:11" x14ac:dyDescent="0.25">
      <c r="A29">
        <v>-154</v>
      </c>
      <c r="B29">
        <v>-18.350000000000001</v>
      </c>
      <c r="C29">
        <v>167.97</v>
      </c>
      <c r="D29">
        <v>-18.41</v>
      </c>
      <c r="E29">
        <v>167.61</v>
      </c>
      <c r="F29">
        <f>_10sept_0_107[[#This Row],[H_mag]]-40</f>
        <v>-58.35</v>
      </c>
      <c r="G29">
        <f>_10sept_0_107[[#This Row],[V_mag]]-40</f>
        <v>-58.41</v>
      </c>
      <c r="H29">
        <f>10^(_10sept_0_107[[#This Row],[H_mag_adj]]/20)*COS(RADIANS(_10sept_0_107[[#This Row],[H_phase]]))</f>
        <v>-1.1826493494981731E-3</v>
      </c>
      <c r="I29">
        <f>10^(_10sept_0_107[[#This Row],[H_mag_adj]]/20)*SIN(RADIANS(_10sept_0_107[[#This Row],[H_phase]]))</f>
        <v>2.5202716240172319E-4</v>
      </c>
      <c r="J29">
        <f>10^(_10sept_0_107[[#This Row],[V_mag_adj]]/20)*COS(RADIANS(_10sept_0_107[[#This Row],[V_phase]]))</f>
        <v>-1.1729122428085475E-3</v>
      </c>
      <c r="K29">
        <f>10^(_10sept_0_107[[#This Row],[V_mag_adj]]/20)*SIN(RADIANS(_10sept_0_107[[#This Row],[V_phase]]))</f>
        <v>2.5766688222333013E-4</v>
      </c>
    </row>
    <row r="30" spans="1:11" x14ac:dyDescent="0.25">
      <c r="A30">
        <v>-153</v>
      </c>
      <c r="B30">
        <v>-19.28</v>
      </c>
      <c r="C30">
        <v>172.89</v>
      </c>
      <c r="D30">
        <v>-19.260000000000002</v>
      </c>
      <c r="E30">
        <v>172.5</v>
      </c>
      <c r="F30">
        <f>_10sept_0_107[[#This Row],[H_mag]]-40</f>
        <v>-59.28</v>
      </c>
      <c r="G30">
        <f>_10sept_0_107[[#This Row],[V_mag]]-40</f>
        <v>-59.260000000000005</v>
      </c>
      <c r="H30">
        <f>10^(_10sept_0_107[[#This Row],[H_mag_adj]]/20)*COS(RADIANS(_10sept_0_107[[#This Row],[H_phase]]))</f>
        <v>-1.0780713910857494E-3</v>
      </c>
      <c r="I30">
        <f>10^(_10sept_0_107[[#This Row],[H_mag_adj]]/20)*SIN(RADIANS(_10sept_0_107[[#This Row],[H_phase]]))</f>
        <v>1.3447197244841039E-4</v>
      </c>
      <c r="J30">
        <f>10^(_10sept_0_107[[#This Row],[V_mag_adj]]/20)*COS(RADIANS(_10sept_0_107[[#This Row],[V_phase]]))</f>
        <v>-1.079614145430736E-3</v>
      </c>
      <c r="K30">
        <f>10^(_10sept_0_107[[#This Row],[V_mag_adj]]/20)*SIN(RADIANS(_10sept_0_107[[#This Row],[V_phase]]))</f>
        <v>1.4213389867663838E-4</v>
      </c>
    </row>
    <row r="31" spans="1:11" x14ac:dyDescent="0.25">
      <c r="A31">
        <v>-152</v>
      </c>
      <c r="B31">
        <v>-20.32</v>
      </c>
      <c r="C31">
        <v>176.11</v>
      </c>
      <c r="D31">
        <v>-20.39</v>
      </c>
      <c r="E31">
        <v>175.83</v>
      </c>
      <c r="F31">
        <f>_10sept_0_107[[#This Row],[H_mag]]-40</f>
        <v>-60.32</v>
      </c>
      <c r="G31">
        <f>_10sept_0_107[[#This Row],[V_mag]]-40</f>
        <v>-60.39</v>
      </c>
      <c r="H31">
        <f>10^(_10sept_0_107[[#This Row],[H_mag_adj]]/20)*COS(RADIANS(_10sept_0_107[[#This Row],[H_phase]]))</f>
        <v>-9.6160849123440577E-4</v>
      </c>
      <c r="I31">
        <f>10^(_10sept_0_107[[#This Row],[H_mag_adj]]/20)*SIN(RADIANS(_10sept_0_107[[#This Row],[H_phase]]))</f>
        <v>6.5387279847272121E-5</v>
      </c>
      <c r="J31">
        <f>10^(_10sept_0_107[[#This Row],[V_mag_adj]]/20)*COS(RADIANS(_10sept_0_107[[#This Row],[V_phase]]))</f>
        <v>-9.5356161930100177E-4</v>
      </c>
      <c r="K31">
        <f>10^(_10sept_0_107[[#This Row],[V_mag_adj]]/20)*SIN(RADIANS(_10sept_0_107[[#This Row],[V_phase]]))</f>
        <v>6.9523231126733873E-5</v>
      </c>
    </row>
    <row r="32" spans="1:11" x14ac:dyDescent="0.25">
      <c r="A32">
        <v>-151</v>
      </c>
      <c r="B32">
        <v>-21.7</v>
      </c>
      <c r="C32">
        <v>-179.95</v>
      </c>
      <c r="D32">
        <v>-21.79</v>
      </c>
      <c r="E32">
        <v>179.36</v>
      </c>
      <c r="F32">
        <f>_10sept_0_107[[#This Row],[H_mag]]-40</f>
        <v>-61.7</v>
      </c>
      <c r="G32">
        <f>_10sept_0_107[[#This Row],[V_mag]]-40</f>
        <v>-61.79</v>
      </c>
      <c r="H32">
        <f>10^(_10sept_0_107[[#This Row],[H_mag_adj]]/20)*COS(RADIANS(_10sept_0_107[[#This Row],[H_phase]]))</f>
        <v>-8.222423368602973E-4</v>
      </c>
      <c r="I32">
        <f>10^(_10sept_0_107[[#This Row],[H_mag_adj]]/20)*SIN(RADIANS(_10sept_0_107[[#This Row],[H_phase]]))</f>
        <v>-7.1754198352178113E-7</v>
      </c>
      <c r="J32">
        <f>10^(_10sept_0_107[[#This Row],[V_mag_adj]]/20)*COS(RADIANS(_10sept_0_107[[#This Row],[V_phase]]))</f>
        <v>-8.1371609393406064E-4</v>
      </c>
      <c r="K32">
        <f>10^(_10sept_0_107[[#This Row],[V_mag_adj]]/20)*SIN(RADIANS(_10sept_0_107[[#This Row],[V_phase]]))</f>
        <v>9.0896740566074551E-6</v>
      </c>
    </row>
    <row r="33" spans="1:11" x14ac:dyDescent="0.25">
      <c r="A33">
        <v>-150</v>
      </c>
      <c r="B33">
        <v>-23.38</v>
      </c>
      <c r="C33">
        <v>-178</v>
      </c>
      <c r="D33">
        <v>-23.34</v>
      </c>
      <c r="E33">
        <v>-176.95</v>
      </c>
      <c r="F33">
        <f>_10sept_0_107[[#This Row],[H_mag]]-40</f>
        <v>-63.379999999999995</v>
      </c>
      <c r="G33">
        <f>_10sept_0_107[[#This Row],[V_mag]]-40</f>
        <v>-63.34</v>
      </c>
      <c r="H33">
        <f>10^(_10sept_0_107[[#This Row],[H_mag_adj]]/20)*COS(RADIANS(_10sept_0_107[[#This Row],[H_phase]]))</f>
        <v>-6.7722870671349945E-4</v>
      </c>
      <c r="I33">
        <f>10^(_10sept_0_107[[#This Row],[H_mag_adj]]/20)*SIN(RADIANS(_10sept_0_107[[#This Row],[H_phase]]))</f>
        <v>-2.3649347560336658E-5</v>
      </c>
      <c r="J33">
        <f>10^(_10sept_0_107[[#This Row],[V_mag_adj]]/20)*COS(RADIANS(_10sept_0_107[[#This Row],[V_phase]]))</f>
        <v>-6.7980503716938304E-4</v>
      </c>
      <c r="K33">
        <f>10^(_10sept_0_107[[#This Row],[V_mag_adj]]/20)*SIN(RADIANS(_10sept_0_107[[#This Row],[V_phase]]))</f>
        <v>-3.6221970893651883E-5</v>
      </c>
    </row>
    <row r="34" spans="1:11" x14ac:dyDescent="0.25">
      <c r="A34">
        <v>-149</v>
      </c>
      <c r="B34">
        <v>-25.06</v>
      </c>
      <c r="C34">
        <v>-174.54</v>
      </c>
      <c r="D34">
        <v>-25.1</v>
      </c>
      <c r="E34">
        <v>-175.5</v>
      </c>
      <c r="F34">
        <f>_10sept_0_107[[#This Row],[H_mag]]-40</f>
        <v>-65.06</v>
      </c>
      <c r="G34">
        <f>_10sept_0_107[[#This Row],[V_mag]]-40</f>
        <v>-65.099999999999994</v>
      </c>
      <c r="H34">
        <f>10^(_10sept_0_107[[#This Row],[H_mag_adj]]/20)*COS(RADIANS(_10sept_0_107[[#This Row],[H_phase]]))</f>
        <v>-5.5593634216295513E-4</v>
      </c>
      <c r="I34">
        <f>10^(_10sept_0_107[[#This Row],[H_mag_adj]]/20)*SIN(RADIANS(_10sept_0_107[[#This Row],[H_phase]]))</f>
        <v>-5.3138892271730763E-5</v>
      </c>
      <c r="J34">
        <f>10^(_10sept_0_107[[#This Row],[V_mag_adj]]/20)*COS(RADIANS(_10sept_0_107[[#This Row],[V_phase]]))</f>
        <v>-5.5419058996890509E-4</v>
      </c>
      <c r="K34">
        <f>10^(_10sept_0_107[[#This Row],[V_mag_adj]]/20)*SIN(RADIANS(_10sept_0_107[[#This Row],[V_phase]]))</f>
        <v>-4.3615745336695169E-5</v>
      </c>
    </row>
    <row r="35" spans="1:11" x14ac:dyDescent="0.25">
      <c r="A35">
        <v>-148</v>
      </c>
      <c r="B35">
        <v>-26.61</v>
      </c>
      <c r="C35">
        <v>-174.19</v>
      </c>
      <c r="D35">
        <v>-26.78</v>
      </c>
      <c r="E35">
        <v>-174.93</v>
      </c>
      <c r="F35">
        <f>_10sept_0_107[[#This Row],[H_mag]]-40</f>
        <v>-66.61</v>
      </c>
      <c r="G35">
        <f>_10sept_0_107[[#This Row],[V_mag]]-40</f>
        <v>-66.78</v>
      </c>
      <c r="H35">
        <f>10^(_10sept_0_107[[#This Row],[H_mag_adj]]/20)*COS(RADIANS(_10sept_0_107[[#This Row],[H_phase]]))</f>
        <v>-4.6479698660833541E-4</v>
      </c>
      <c r="I35">
        <f>10^(_10sept_0_107[[#This Row],[H_mag_adj]]/20)*SIN(RADIANS(_10sept_0_107[[#This Row],[H_phase]]))</f>
        <v>-4.72943170382104E-5</v>
      </c>
      <c r="J35">
        <f>10^(_10sept_0_107[[#This Row],[V_mag_adj]]/20)*COS(RADIANS(_10sept_0_107[[#This Row],[V_phase]]))</f>
        <v>-4.5634939458791458E-4</v>
      </c>
      <c r="K35">
        <f>10^(_10sept_0_107[[#This Row],[V_mag_adj]]/20)*SIN(RADIANS(_10sept_0_107[[#This Row],[V_phase]]))</f>
        <v>-4.0487262461126353E-5</v>
      </c>
    </row>
    <row r="36" spans="1:11" x14ac:dyDescent="0.25">
      <c r="A36">
        <v>-147</v>
      </c>
      <c r="B36">
        <v>-28.19</v>
      </c>
      <c r="C36">
        <v>-174.83</v>
      </c>
      <c r="D36">
        <v>-28.09</v>
      </c>
      <c r="E36">
        <v>-175.68</v>
      </c>
      <c r="F36">
        <f>_10sept_0_107[[#This Row],[H_mag]]-40</f>
        <v>-68.19</v>
      </c>
      <c r="G36">
        <f>_10sept_0_107[[#This Row],[V_mag]]-40</f>
        <v>-68.09</v>
      </c>
      <c r="H36">
        <f>10^(_10sept_0_107[[#This Row],[H_mag_adj]]/20)*COS(RADIANS(_10sept_0_107[[#This Row],[H_phase]]))</f>
        <v>-3.8790873878238066E-4</v>
      </c>
      <c r="I36">
        <f>10^(_10sept_0_107[[#This Row],[H_mag_adj]]/20)*SIN(RADIANS(_10sept_0_107[[#This Row],[H_phase]]))</f>
        <v>-3.5097679726674238E-5</v>
      </c>
      <c r="J36">
        <f>10^(_10sept_0_107[[#This Row],[V_mag_adj]]/20)*COS(RADIANS(_10sept_0_107[[#This Row],[V_phase]]))</f>
        <v>-3.9288402460914645E-4</v>
      </c>
      <c r="K36">
        <f>10^(_10sept_0_107[[#This Row],[V_mag_adj]]/20)*SIN(RADIANS(_10sept_0_107[[#This Row],[V_phase]]))</f>
        <v>-2.967901957153458E-5</v>
      </c>
    </row>
    <row r="37" spans="1:11" x14ac:dyDescent="0.25">
      <c r="A37">
        <v>-146</v>
      </c>
      <c r="B37">
        <v>-28.98</v>
      </c>
      <c r="C37">
        <v>-173.22</v>
      </c>
      <c r="D37">
        <v>-28.9</v>
      </c>
      <c r="E37">
        <v>-174.68</v>
      </c>
      <c r="F37">
        <f>_10sept_0_107[[#This Row],[H_mag]]-40</f>
        <v>-68.98</v>
      </c>
      <c r="G37">
        <f>_10sept_0_107[[#This Row],[V_mag]]-40</f>
        <v>-68.900000000000006</v>
      </c>
      <c r="H37">
        <f>10^(_10sept_0_107[[#This Row],[H_mag_adj]]/20)*COS(RADIANS(_10sept_0_107[[#This Row],[H_phase]]))</f>
        <v>-3.5314430994772428E-4</v>
      </c>
      <c r="I37">
        <f>10^(_10sept_0_107[[#This Row],[H_mag_adj]]/20)*SIN(RADIANS(_10sept_0_107[[#This Row],[H_phase]]))</f>
        <v>-4.1984891314144958E-5</v>
      </c>
      <c r="J37">
        <f>10^(_10sept_0_107[[#This Row],[V_mag_adj]]/20)*COS(RADIANS(_10sept_0_107[[#This Row],[V_phase]]))</f>
        <v>-3.5737584040332538E-4</v>
      </c>
      <c r="K37">
        <f>10^(_10sept_0_107[[#This Row],[V_mag_adj]]/20)*SIN(RADIANS(_10sept_0_107[[#This Row],[V_phase]]))</f>
        <v>-3.3278579677171541E-5</v>
      </c>
    </row>
    <row r="38" spans="1:11" x14ac:dyDescent="0.25">
      <c r="A38">
        <v>-145</v>
      </c>
      <c r="B38">
        <v>-28.97</v>
      </c>
      <c r="C38">
        <v>-167.91</v>
      </c>
      <c r="D38">
        <v>-29</v>
      </c>
      <c r="E38">
        <v>-169.57</v>
      </c>
      <c r="F38">
        <f>_10sept_0_107[[#This Row],[H_mag]]-40</f>
        <v>-68.97</v>
      </c>
      <c r="G38">
        <f>_10sept_0_107[[#This Row],[V_mag]]-40</f>
        <v>-69</v>
      </c>
      <c r="H38">
        <f>10^(_10sept_0_107[[#This Row],[H_mag_adj]]/20)*COS(RADIANS(_10sept_0_107[[#This Row],[H_phase]]))</f>
        <v>-3.481439322347096E-4</v>
      </c>
      <c r="I38">
        <f>10^(_10sept_0_107[[#This Row],[H_mag_adj]]/20)*SIN(RADIANS(_10sept_0_107[[#This Row],[H_phase]]))</f>
        <v>-7.4572039223413583E-5</v>
      </c>
      <c r="J38">
        <f>10^(_10sept_0_107[[#This Row],[V_mag_adj]]/20)*COS(RADIANS(_10sept_0_107[[#This Row],[V_phase]]))</f>
        <v>-3.4895074245542564E-4</v>
      </c>
      <c r="K38">
        <f>10^(_10sept_0_107[[#This Row],[V_mag_adj]]/20)*SIN(RADIANS(_10sept_0_107[[#This Row],[V_phase]]))</f>
        <v>-6.4233328726010313E-5</v>
      </c>
    </row>
    <row r="39" spans="1:11" x14ac:dyDescent="0.25">
      <c r="A39">
        <v>-144</v>
      </c>
      <c r="B39">
        <v>-28.71</v>
      </c>
      <c r="C39">
        <v>-157.49</v>
      </c>
      <c r="D39">
        <v>-28.98</v>
      </c>
      <c r="E39">
        <v>-157.93</v>
      </c>
      <c r="F39">
        <f>_10sept_0_107[[#This Row],[H_mag]]-40</f>
        <v>-68.710000000000008</v>
      </c>
      <c r="G39">
        <f>_10sept_0_107[[#This Row],[V_mag]]-40</f>
        <v>-68.98</v>
      </c>
      <c r="H39">
        <f>10^(_10sept_0_107[[#This Row],[H_mag_adj]]/20)*COS(RADIANS(_10sept_0_107[[#This Row],[H_phase]]))</f>
        <v>-3.389096549614833E-4</v>
      </c>
      <c r="I39">
        <f>10^(_10sept_0_107[[#This Row],[H_mag_adj]]/20)*SIN(RADIANS(_10sept_0_107[[#This Row],[H_phase]]))</f>
        <v>-1.4045028009755919E-4</v>
      </c>
      <c r="J39">
        <f>10^(_10sept_0_107[[#This Row],[V_mag_adj]]/20)*COS(RADIANS(_10sept_0_107[[#This Row],[V_phase]]))</f>
        <v>-3.2957260953201761E-4</v>
      </c>
      <c r="K39">
        <f>10^(_10sept_0_107[[#This Row],[V_mag_adj]]/20)*SIN(RADIANS(_10sept_0_107[[#This Row],[V_phase]]))</f>
        <v>-1.3362458528792958E-4</v>
      </c>
    </row>
    <row r="40" spans="1:11" x14ac:dyDescent="0.25">
      <c r="A40">
        <v>-143</v>
      </c>
      <c r="B40">
        <v>-27.9</v>
      </c>
      <c r="C40">
        <v>-142.75</v>
      </c>
      <c r="D40">
        <v>-28.02</v>
      </c>
      <c r="E40">
        <v>-145</v>
      </c>
      <c r="F40">
        <f>_10sept_0_107[[#This Row],[H_mag]]-40</f>
        <v>-67.900000000000006</v>
      </c>
      <c r="G40">
        <f>_10sept_0_107[[#This Row],[V_mag]]-40</f>
        <v>-68.02</v>
      </c>
      <c r="H40">
        <f>10^(_10sept_0_107[[#This Row],[H_mag_adj]]/20)*COS(RADIANS(_10sept_0_107[[#This Row],[H_phase]]))</f>
        <v>-3.2056356577786878E-4</v>
      </c>
      <c r="I40">
        <f>10^(_10sept_0_107[[#This Row],[H_mag_adj]]/20)*SIN(RADIANS(_10sept_0_107[[#This Row],[H_phase]]))</f>
        <v>-2.4376219975966382E-4</v>
      </c>
      <c r="J40">
        <f>10^(_10sept_0_107[[#This Row],[V_mag_adj]]/20)*COS(RADIANS(_10sept_0_107[[#This Row],[V_phase]]))</f>
        <v>-3.2536026972220422E-4</v>
      </c>
      <c r="K40">
        <f>10^(_10sept_0_107[[#This Row],[V_mag_adj]]/20)*SIN(RADIANS(_10sept_0_107[[#This Row],[V_phase]]))</f>
        <v>-2.2781971349343172E-4</v>
      </c>
    </row>
    <row r="41" spans="1:11" x14ac:dyDescent="0.25">
      <c r="A41">
        <v>-142</v>
      </c>
      <c r="B41">
        <v>-26.55</v>
      </c>
      <c r="C41">
        <v>-130.94999999999999</v>
      </c>
      <c r="D41">
        <v>-26.59</v>
      </c>
      <c r="E41">
        <v>-129.82</v>
      </c>
      <c r="F41">
        <f>_10sept_0_107[[#This Row],[H_mag]]-40</f>
        <v>-66.55</v>
      </c>
      <c r="G41">
        <f>_10sept_0_107[[#This Row],[V_mag]]-40</f>
        <v>-66.59</v>
      </c>
      <c r="H41">
        <f>10^(_10sept_0_107[[#This Row],[H_mag_adj]]/20)*COS(RADIANS(_10sept_0_107[[#This Row],[H_phase]]))</f>
        <v>-3.0832344531576381E-4</v>
      </c>
      <c r="I41">
        <f>10^(_10sept_0_107[[#This Row],[H_mag_adj]]/20)*SIN(RADIANS(_10sept_0_107[[#This Row],[H_phase]]))</f>
        <v>-3.5531130579983091E-4</v>
      </c>
      <c r="J41">
        <f>10^(_10sept_0_107[[#This Row],[V_mag_adj]]/20)*COS(RADIANS(_10sept_0_107[[#This Row],[V_phase]]))</f>
        <v>-2.9987226245635262E-4</v>
      </c>
      <c r="K41">
        <f>10^(_10sept_0_107[[#This Row],[V_mag_adj]]/20)*SIN(RADIANS(_10sept_0_107[[#This Row],[V_phase]]))</f>
        <v>-3.5966250811608443E-4</v>
      </c>
    </row>
    <row r="42" spans="1:11" x14ac:dyDescent="0.25">
      <c r="A42">
        <v>-141</v>
      </c>
      <c r="B42">
        <v>-24.77</v>
      </c>
      <c r="C42">
        <v>-117.1</v>
      </c>
      <c r="D42">
        <v>-24.9</v>
      </c>
      <c r="E42">
        <v>-116.71</v>
      </c>
      <c r="F42">
        <f>_10sept_0_107[[#This Row],[H_mag]]-40</f>
        <v>-64.77</v>
      </c>
      <c r="G42">
        <f>_10sept_0_107[[#This Row],[V_mag]]-40</f>
        <v>-64.900000000000006</v>
      </c>
      <c r="H42">
        <f>10^(_10sept_0_107[[#This Row],[H_mag_adj]]/20)*COS(RADIANS(_10sept_0_107[[#This Row],[H_phase]]))</f>
        <v>-2.6304569334426031E-4</v>
      </c>
      <c r="I42">
        <f>10^(_10sept_0_107[[#This Row],[H_mag_adj]]/20)*SIN(RADIANS(_10sept_0_107[[#This Row],[H_phase]]))</f>
        <v>-5.1403635666776753E-4</v>
      </c>
      <c r="J42">
        <f>10^(_10sept_0_107[[#This Row],[V_mag_adj]]/20)*COS(RADIANS(_10sept_0_107[[#This Row],[V_phase]]))</f>
        <v>-2.556851224502868E-4</v>
      </c>
      <c r="K42">
        <f>10^(_10sept_0_107[[#This Row],[V_mag_adj]]/20)*SIN(RADIANS(_10sept_0_107[[#This Row],[V_phase]]))</f>
        <v>-5.0815231484979922E-4</v>
      </c>
    </row>
    <row r="43" spans="1:11" x14ac:dyDescent="0.25">
      <c r="A43">
        <v>-140</v>
      </c>
      <c r="B43">
        <v>-23.28</v>
      </c>
      <c r="C43">
        <v>-106.04</v>
      </c>
      <c r="D43">
        <v>-23.32</v>
      </c>
      <c r="E43">
        <v>-105.03</v>
      </c>
      <c r="F43">
        <f>_10sept_0_107[[#This Row],[H_mag]]-40</f>
        <v>-63.28</v>
      </c>
      <c r="G43">
        <f>_10sept_0_107[[#This Row],[V_mag]]-40</f>
        <v>-63.32</v>
      </c>
      <c r="H43">
        <f>10^(_10sept_0_107[[#This Row],[H_mag_adj]]/20)*COS(RADIANS(_10sept_0_107[[#This Row],[H_phase]]))</f>
        <v>-1.8940613851819681E-4</v>
      </c>
      <c r="I43">
        <f>10^(_10sept_0_107[[#This Row],[H_mag_adj]]/20)*SIN(RADIANS(_10sept_0_107[[#This Row],[H_phase]]))</f>
        <v>-6.5880150523267642E-4</v>
      </c>
      <c r="J43">
        <f>10^(_10sept_0_107[[#This Row],[V_mag_adj]]/20)*COS(RADIANS(_10sept_0_107[[#This Row],[V_phase]]))</f>
        <v>-1.7694732299688997E-4</v>
      </c>
      <c r="K43">
        <f>10^(_10sept_0_107[[#This Row],[V_mag_adj]]/20)*SIN(RADIANS(_10sept_0_107[[#This Row],[V_phase]]))</f>
        <v>-6.5899600788410896E-4</v>
      </c>
    </row>
    <row r="44" spans="1:11" x14ac:dyDescent="0.25">
      <c r="A44">
        <v>-139</v>
      </c>
      <c r="B44">
        <v>-21.98</v>
      </c>
      <c r="C44">
        <v>-97.52</v>
      </c>
      <c r="D44">
        <v>-22.07</v>
      </c>
      <c r="E44">
        <v>-96.99</v>
      </c>
      <c r="F44">
        <f>_10sept_0_107[[#This Row],[H_mag]]-40</f>
        <v>-61.980000000000004</v>
      </c>
      <c r="G44">
        <f>_10sept_0_107[[#This Row],[V_mag]]-40</f>
        <v>-62.07</v>
      </c>
      <c r="H44">
        <f>10^(_10sept_0_107[[#This Row],[H_mag_adj]]/20)*COS(RADIANS(_10sept_0_107[[#This Row],[H_phase]]))</f>
        <v>-1.0419517653829211E-4</v>
      </c>
      <c r="I44">
        <f>10^(_10sept_0_107[[#This Row],[H_mag_adj]]/20)*SIN(RADIANS(_10sept_0_107[[#This Row],[H_phase]]))</f>
        <v>-7.8931177391641642E-4</v>
      </c>
      <c r="J44">
        <f>10^(_10sept_0_107[[#This Row],[V_mag_adj]]/20)*COS(RADIANS(_10sept_0_107[[#This Row],[V_phase]]))</f>
        <v>-9.5890745431177226E-5</v>
      </c>
      <c r="K44">
        <f>10^(_10sept_0_107[[#This Row],[V_mag_adj]]/20)*SIN(RADIANS(_10sept_0_107[[#This Row],[V_phase]]))</f>
        <v>-7.8209590151765676E-4</v>
      </c>
    </row>
    <row r="45" spans="1:11" x14ac:dyDescent="0.25">
      <c r="A45">
        <v>-138</v>
      </c>
      <c r="B45">
        <v>-21</v>
      </c>
      <c r="C45">
        <v>-88.87</v>
      </c>
      <c r="D45">
        <v>-21.11</v>
      </c>
      <c r="E45">
        <v>-88.32</v>
      </c>
      <c r="F45">
        <f>_10sept_0_107[[#This Row],[H_mag]]-40</f>
        <v>-61</v>
      </c>
      <c r="G45">
        <f>_10sept_0_107[[#This Row],[V_mag]]-40</f>
        <v>-61.11</v>
      </c>
      <c r="H45">
        <f>10^(_10sept_0_107[[#This Row],[H_mag_adj]]/20)*COS(RADIANS(_10sept_0_107[[#This Row],[H_phase]]))</f>
        <v>1.7576308082370449E-5</v>
      </c>
      <c r="I45">
        <f>10^(_10sept_0_107[[#This Row],[H_mag_adj]]/20)*SIN(RADIANS(_10sept_0_107[[#This Row],[H_phase]]))</f>
        <v>-8.9107761060329351E-4</v>
      </c>
      <c r="J45">
        <f>10^(_10sept_0_107[[#This Row],[V_mag_adj]]/20)*COS(RADIANS(_10sept_0_107[[#This Row],[V_phase]]))</f>
        <v>2.5800279844487766E-5</v>
      </c>
      <c r="K45">
        <f>10^(_10sept_0_107[[#This Row],[V_mag_adj]]/20)*SIN(RADIANS(_10sept_0_107[[#This Row],[V_phase]]))</f>
        <v>-8.7965683272652655E-4</v>
      </c>
    </row>
    <row r="46" spans="1:11" x14ac:dyDescent="0.25">
      <c r="A46">
        <v>-137</v>
      </c>
      <c r="B46">
        <v>-20.6</v>
      </c>
      <c r="C46">
        <v>-80.489999999999995</v>
      </c>
      <c r="D46">
        <v>-20.63</v>
      </c>
      <c r="E46">
        <v>-79.98</v>
      </c>
      <c r="F46">
        <f>_10sept_0_107[[#This Row],[H_mag]]-40</f>
        <v>-60.6</v>
      </c>
      <c r="G46">
        <f>_10sept_0_107[[#This Row],[V_mag]]-40</f>
        <v>-60.629999999999995</v>
      </c>
      <c r="H46">
        <f>10^(_10sept_0_107[[#This Row],[H_mag_adj]]/20)*COS(RADIANS(_10sept_0_107[[#This Row],[H_phase]]))</f>
        <v>1.5419203541131368E-4</v>
      </c>
      <c r="I46">
        <f>10^(_10sept_0_107[[#This Row],[H_mag_adj]]/20)*SIN(RADIANS(_10sept_0_107[[#This Row],[H_phase]]))</f>
        <v>-9.2042838188084719E-4</v>
      </c>
      <c r="J46">
        <f>10^(_10sept_0_107[[#This Row],[V_mag_adj]]/20)*COS(RADIANS(_10sept_0_107[[#This Row],[V_phase]]))</f>
        <v>1.6181884802043728E-4</v>
      </c>
      <c r="K46">
        <f>10^(_10sept_0_107[[#This Row],[V_mag_adj]]/20)*SIN(RADIANS(_10sept_0_107[[#This Row],[V_phase]]))</f>
        <v>-9.1585074067832191E-4</v>
      </c>
    </row>
    <row r="47" spans="1:11" x14ac:dyDescent="0.25">
      <c r="A47">
        <v>-136</v>
      </c>
      <c r="B47">
        <v>-20.47</v>
      </c>
      <c r="C47">
        <v>-72.23</v>
      </c>
      <c r="D47">
        <v>-20.53</v>
      </c>
      <c r="E47">
        <v>-72.55</v>
      </c>
      <c r="F47">
        <f>_10sept_0_107[[#This Row],[H_mag]]-40</f>
        <v>-60.47</v>
      </c>
      <c r="G47">
        <f>_10sept_0_107[[#This Row],[V_mag]]-40</f>
        <v>-60.53</v>
      </c>
      <c r="H47">
        <f>10^(_10sept_0_107[[#This Row],[H_mag_adj]]/20)*COS(RADIANS(_10sept_0_107[[#This Row],[H_phase]]))</f>
        <v>2.8912115828538495E-4</v>
      </c>
      <c r="I47">
        <f>10^(_10sept_0_107[[#This Row],[H_mag_adj]]/20)*SIN(RADIANS(_10sept_0_107[[#This Row],[H_phase]]))</f>
        <v>-9.0212956404967979E-4</v>
      </c>
      <c r="J47">
        <f>10^(_10sept_0_107[[#This Row],[V_mag_adj]]/20)*COS(RADIANS(_10sept_0_107[[#This Row],[V_phase]]))</f>
        <v>2.8212265246069641E-4</v>
      </c>
      <c r="K47">
        <f>10^(_10sept_0_107[[#This Row],[V_mag_adj]]/20)*SIN(RADIANS(_10sept_0_107[[#This Row],[V_phase]]))</f>
        <v>-8.9750900764247249E-4</v>
      </c>
    </row>
    <row r="48" spans="1:11" x14ac:dyDescent="0.25">
      <c r="A48">
        <v>-135</v>
      </c>
      <c r="B48">
        <v>-20.86</v>
      </c>
      <c r="C48">
        <v>-64.78</v>
      </c>
      <c r="D48">
        <v>-20.92</v>
      </c>
      <c r="E48">
        <v>-64.19</v>
      </c>
      <c r="F48">
        <f>_10sept_0_107[[#This Row],[H_mag]]-40</f>
        <v>-60.86</v>
      </c>
      <c r="G48">
        <f>_10sept_0_107[[#This Row],[V_mag]]-40</f>
        <v>-60.92</v>
      </c>
      <c r="H48">
        <f>10^(_10sept_0_107[[#This Row],[H_mag_adj]]/20)*COS(RADIANS(_10sept_0_107[[#This Row],[H_phase]]))</f>
        <v>3.8592823206831629E-4</v>
      </c>
      <c r="I48">
        <f>10^(_10sept_0_107[[#This Row],[H_mag_adj]]/20)*SIN(RADIANS(_10sept_0_107[[#This Row],[H_phase]]))</f>
        <v>-8.1939669514981641E-4</v>
      </c>
      <c r="J48">
        <f>10^(_10sept_0_107[[#This Row],[V_mag_adj]]/20)*COS(RADIANS(_10sept_0_107[[#This Row],[V_phase]]))</f>
        <v>3.9163065812287072E-4</v>
      </c>
      <c r="K48">
        <f>10^(_10sept_0_107[[#This Row],[V_mag_adj]]/20)*SIN(RADIANS(_10sept_0_107[[#This Row],[V_phase]]))</f>
        <v>-8.0976621737179663E-4</v>
      </c>
    </row>
    <row r="49" spans="1:11" x14ac:dyDescent="0.25">
      <c r="A49">
        <v>-134</v>
      </c>
      <c r="B49">
        <v>-21.71</v>
      </c>
      <c r="C49">
        <v>-57.75</v>
      </c>
      <c r="D49">
        <v>-21.72</v>
      </c>
      <c r="E49">
        <v>-57.32</v>
      </c>
      <c r="F49">
        <f>_10sept_0_107[[#This Row],[H_mag]]-40</f>
        <v>-61.71</v>
      </c>
      <c r="G49">
        <f>_10sept_0_107[[#This Row],[V_mag]]-40</f>
        <v>-61.72</v>
      </c>
      <c r="H49">
        <f>10^(_10sept_0_107[[#This Row],[H_mag_adj]]/20)*COS(RADIANS(_10sept_0_107[[#This Row],[H_phase]]))</f>
        <v>4.3825576246397078E-4</v>
      </c>
      <c r="I49">
        <f>10^(_10sept_0_107[[#This Row],[H_mag_adj]]/20)*SIN(RADIANS(_10sept_0_107[[#This Row],[H_phase]]))</f>
        <v>-6.9459334460174912E-4</v>
      </c>
      <c r="J49">
        <f>10^(_10sept_0_107[[#This Row],[V_mag_adj]]/20)*COS(RADIANS(_10sept_0_107[[#This Row],[V_phase]]))</f>
        <v>4.4294598195899657E-4</v>
      </c>
      <c r="K49">
        <f>10^(_10sept_0_107[[#This Row],[V_mag_adj]]/20)*SIN(RADIANS(_10sept_0_107[[#This Row],[V_phase]]))</f>
        <v>-6.9048932891877294E-4</v>
      </c>
    </row>
    <row r="50" spans="1:11" x14ac:dyDescent="0.25">
      <c r="A50">
        <v>-133</v>
      </c>
      <c r="B50">
        <v>-22.91</v>
      </c>
      <c r="C50">
        <v>-49.02</v>
      </c>
      <c r="D50">
        <v>-23.02</v>
      </c>
      <c r="E50">
        <v>-49.41</v>
      </c>
      <c r="F50">
        <f>_10sept_0_107[[#This Row],[H_mag]]-40</f>
        <v>-62.91</v>
      </c>
      <c r="G50">
        <f>_10sept_0_107[[#This Row],[V_mag]]-40</f>
        <v>-63.019999999999996</v>
      </c>
      <c r="H50">
        <f>10^(_10sept_0_107[[#This Row],[H_mag_adj]]/20)*COS(RADIANS(_10sept_0_107[[#This Row],[H_phase]]))</f>
        <v>4.6910327237672156E-4</v>
      </c>
      <c r="I50">
        <f>10^(_10sept_0_107[[#This Row],[H_mag_adj]]/20)*SIN(RADIANS(_10sept_0_107[[#This Row],[H_phase]]))</f>
        <v>-5.4002218045720921E-4</v>
      </c>
      <c r="J50">
        <f>10^(_10sept_0_107[[#This Row],[V_mag_adj]]/20)*COS(RADIANS(_10sept_0_107[[#This Row],[V_phase]]))</f>
        <v>4.5955964683790324E-4</v>
      </c>
      <c r="K50">
        <f>10^(_10sept_0_107[[#This Row],[V_mag_adj]]/20)*SIN(RADIANS(_10sept_0_107[[#This Row],[V_phase]]))</f>
        <v>-5.3636686927720841E-4</v>
      </c>
    </row>
    <row r="51" spans="1:11" x14ac:dyDescent="0.25">
      <c r="A51">
        <v>-132</v>
      </c>
      <c r="B51">
        <v>-24.41</v>
      </c>
      <c r="C51">
        <v>-38.65</v>
      </c>
      <c r="D51">
        <v>-24.54</v>
      </c>
      <c r="E51">
        <v>-38.79</v>
      </c>
      <c r="F51">
        <f>_10sept_0_107[[#This Row],[H_mag]]-40</f>
        <v>-64.41</v>
      </c>
      <c r="G51">
        <f>_10sept_0_107[[#This Row],[V_mag]]-40</f>
        <v>-64.539999999999992</v>
      </c>
      <c r="H51">
        <f>10^(_10sept_0_107[[#This Row],[H_mag_adj]]/20)*COS(RADIANS(_10sept_0_107[[#This Row],[H_phase]]))</f>
        <v>4.700429483951441E-4</v>
      </c>
      <c r="I51">
        <f>10^(_10sept_0_107[[#This Row],[H_mag_adj]]/20)*SIN(RADIANS(_10sept_0_107[[#This Row],[H_phase]]))</f>
        <v>-3.7590241430549237E-4</v>
      </c>
      <c r="J51">
        <f>10^(_10sept_0_107[[#This Row],[V_mag_adj]]/20)*COS(RADIANS(_10sept_0_107[[#This Row],[V_phase]]))</f>
        <v>4.6215405286614331E-4</v>
      </c>
      <c r="K51">
        <f>10^(_10sept_0_107[[#This Row],[V_mag_adj]]/20)*SIN(RADIANS(_10sept_0_107[[#This Row],[V_phase]]))</f>
        <v>-3.7144861279549395E-4</v>
      </c>
    </row>
    <row r="52" spans="1:11" x14ac:dyDescent="0.25">
      <c r="A52">
        <v>-131</v>
      </c>
      <c r="B52">
        <v>-26.51</v>
      </c>
      <c r="C52">
        <v>-26.56</v>
      </c>
      <c r="D52">
        <v>-26.37</v>
      </c>
      <c r="E52">
        <v>-28.12</v>
      </c>
      <c r="F52">
        <f>_10sept_0_107[[#This Row],[H_mag]]-40</f>
        <v>-66.510000000000005</v>
      </c>
      <c r="G52">
        <f>_10sept_0_107[[#This Row],[V_mag]]-40</f>
        <v>-66.37</v>
      </c>
      <c r="H52">
        <f>10^(_10sept_0_107[[#This Row],[H_mag_adj]]/20)*COS(RADIANS(_10sept_0_107[[#This Row],[H_phase]]))</f>
        <v>4.2273103702494981E-4</v>
      </c>
      <c r="I52">
        <f>10^(_10sept_0_107[[#This Row],[H_mag_adj]]/20)*SIN(RADIANS(_10sept_0_107[[#This Row],[H_phase]]))</f>
        <v>-2.1131893577922212E-4</v>
      </c>
      <c r="J52">
        <f>10^(_10sept_0_107[[#This Row],[V_mag_adj]]/20)*COS(RADIANS(_10sept_0_107[[#This Row],[V_phase]]))</f>
        <v>4.235942631098828E-4</v>
      </c>
      <c r="K52">
        <f>10^(_10sept_0_107[[#This Row],[V_mag_adj]]/20)*SIN(RADIANS(_10sept_0_107[[#This Row],[V_phase]]))</f>
        <v>-2.263683262570139E-4</v>
      </c>
    </row>
    <row r="53" spans="1:11" x14ac:dyDescent="0.25">
      <c r="A53">
        <v>-130</v>
      </c>
      <c r="B53">
        <v>-28.97</v>
      </c>
      <c r="C53">
        <v>-11.24</v>
      </c>
      <c r="D53">
        <v>-28.49</v>
      </c>
      <c r="E53">
        <v>-11.07</v>
      </c>
      <c r="F53">
        <f>_10sept_0_107[[#This Row],[H_mag]]-40</f>
        <v>-68.97</v>
      </c>
      <c r="G53">
        <f>_10sept_0_107[[#This Row],[V_mag]]-40</f>
        <v>-68.489999999999995</v>
      </c>
      <c r="H53">
        <f>10^(_10sept_0_107[[#This Row],[H_mag_adj]]/20)*COS(RADIANS(_10sept_0_107[[#This Row],[H_phase]]))</f>
        <v>3.492118800121899E-4</v>
      </c>
      <c r="I53">
        <f>10^(_10sept_0_107[[#This Row],[H_mag_adj]]/20)*SIN(RADIANS(_10sept_0_107[[#This Row],[H_phase]]))</f>
        <v>-6.9399203483442787E-5</v>
      </c>
      <c r="J53">
        <f>10^(_10sept_0_107[[#This Row],[V_mag_adj]]/20)*COS(RADIANS(_10sept_0_107[[#This Row],[V_phase]]))</f>
        <v>3.6926921539962899E-4</v>
      </c>
      <c r="K53">
        <f>10^(_10sept_0_107[[#This Row],[V_mag_adj]]/20)*SIN(RADIANS(_10sept_0_107[[#This Row],[V_phase]]))</f>
        <v>-7.2246969167229515E-5</v>
      </c>
    </row>
    <row r="54" spans="1:11" x14ac:dyDescent="0.25">
      <c r="A54">
        <v>-129</v>
      </c>
      <c r="B54">
        <v>-31.27</v>
      </c>
      <c r="C54">
        <v>8.33</v>
      </c>
      <c r="D54">
        <v>-31.55</v>
      </c>
      <c r="E54">
        <v>5.19</v>
      </c>
      <c r="F54">
        <f>_10sept_0_107[[#This Row],[H_mag]]-40</f>
        <v>-71.27</v>
      </c>
      <c r="G54">
        <f>_10sept_0_107[[#This Row],[V_mag]]-40</f>
        <v>-71.55</v>
      </c>
      <c r="H54">
        <f>10^(_10sept_0_107[[#This Row],[H_mag_adj]]/20)*COS(RADIANS(_10sept_0_107[[#This Row],[H_phase]]))</f>
        <v>2.703297750343063E-4</v>
      </c>
      <c r="I54">
        <f>10^(_10sept_0_107[[#This Row],[H_mag_adj]]/20)*SIN(RADIANS(_10sept_0_107[[#This Row],[H_phase]]))</f>
        <v>3.9581416989642352E-5</v>
      </c>
      <c r="J54">
        <f>10^(_10sept_0_107[[#This Row],[V_mag_adj]]/20)*COS(RADIANS(_10sept_0_107[[#This Row],[V_phase]]))</f>
        <v>2.6346068725731239E-4</v>
      </c>
      <c r="K54">
        <f>10^(_10sept_0_107[[#This Row],[V_mag_adj]]/20)*SIN(RADIANS(_10sept_0_107[[#This Row],[V_phase]]))</f>
        <v>2.3930438151693912E-5</v>
      </c>
    </row>
    <row r="55" spans="1:11" x14ac:dyDescent="0.25">
      <c r="A55">
        <v>-128</v>
      </c>
      <c r="B55">
        <v>-34.729999999999997</v>
      </c>
      <c r="C55">
        <v>22.47</v>
      </c>
      <c r="D55">
        <v>-35.08</v>
      </c>
      <c r="E55">
        <v>21.42</v>
      </c>
      <c r="F55">
        <f>_10sept_0_107[[#This Row],[H_mag]]-40</f>
        <v>-74.72999999999999</v>
      </c>
      <c r="G55">
        <f>_10sept_0_107[[#This Row],[V_mag]]-40</f>
        <v>-75.08</v>
      </c>
      <c r="H55">
        <f>10^(_10sept_0_107[[#This Row],[H_mag_adj]]/20)*COS(RADIANS(_10sept_0_107[[#This Row],[H_phase]]))</f>
        <v>1.6951552019863869E-4</v>
      </c>
      <c r="I55">
        <f>10^(_10sept_0_107[[#This Row],[H_mag_adj]]/20)*SIN(RADIANS(_10sept_0_107[[#This Row],[H_phase]]))</f>
        <v>7.0111663432941403E-5</v>
      </c>
      <c r="J55">
        <f>10^(_10sept_0_107[[#This Row],[V_mag_adj]]/20)*COS(RADIANS(_10sept_0_107[[#This Row],[V_phase]]))</f>
        <v>1.6402735295965081E-4</v>
      </c>
      <c r="K55">
        <f>10^(_10sept_0_107[[#This Row],[V_mag_adj]]/20)*SIN(RADIANS(_10sept_0_107[[#This Row],[V_phase]]))</f>
        <v>6.4347675656030066E-5</v>
      </c>
    </row>
    <row r="56" spans="1:11" x14ac:dyDescent="0.25">
      <c r="A56">
        <v>-127</v>
      </c>
      <c r="B56">
        <v>-39.450000000000003</v>
      </c>
      <c r="C56">
        <v>33.56</v>
      </c>
      <c r="D56">
        <v>-39.479999999999997</v>
      </c>
      <c r="E56">
        <v>30.75</v>
      </c>
      <c r="F56">
        <f>_10sept_0_107[[#This Row],[H_mag]]-40</f>
        <v>-79.45</v>
      </c>
      <c r="G56">
        <f>_10sept_0_107[[#This Row],[V_mag]]-40</f>
        <v>-79.47999999999999</v>
      </c>
      <c r="H56">
        <f>10^(_10sept_0_107[[#This Row],[H_mag_adj]]/20)*COS(RADIANS(_10sept_0_107[[#This Row],[H_phase]]))</f>
        <v>8.8777973426244552E-5</v>
      </c>
      <c r="I56">
        <f>10^(_10sept_0_107[[#This Row],[H_mag_adj]]/20)*SIN(RADIANS(_10sept_0_107[[#This Row],[H_phase]]))</f>
        <v>5.8894648237782553E-5</v>
      </c>
      <c r="J56">
        <f>10^(_10sept_0_107[[#This Row],[V_mag_adj]]/20)*COS(RADIANS(_10sept_0_107[[#This Row],[V_phase]]))</f>
        <v>9.1242796891919252E-5</v>
      </c>
      <c r="K56">
        <f>10^(_10sept_0_107[[#This Row],[V_mag_adj]]/20)*SIN(RADIANS(_10sept_0_107[[#This Row],[V_phase]]))</f>
        <v>5.428375979144321E-5</v>
      </c>
    </row>
    <row r="57" spans="1:11" x14ac:dyDescent="0.25">
      <c r="A57">
        <v>-126</v>
      </c>
      <c r="B57">
        <v>-43.07</v>
      </c>
      <c r="C57">
        <v>-3.38</v>
      </c>
      <c r="D57">
        <v>-44.56</v>
      </c>
      <c r="E57">
        <v>9.5</v>
      </c>
      <c r="F57">
        <f>_10sept_0_107[[#This Row],[H_mag]]-40</f>
        <v>-83.07</v>
      </c>
      <c r="G57">
        <f>_10sept_0_107[[#This Row],[V_mag]]-40</f>
        <v>-84.56</v>
      </c>
      <c r="H57">
        <f>10^(_10sept_0_107[[#This Row],[H_mag_adj]]/20)*COS(RADIANS(_10sept_0_107[[#This Row],[H_phase]]))</f>
        <v>7.0104173483480557E-5</v>
      </c>
      <c r="I57">
        <f>10^(_10sept_0_107[[#This Row],[H_mag_adj]]/20)*SIN(RADIANS(_10sept_0_107[[#This Row],[H_phase]]))</f>
        <v>-4.1403985010406472E-6</v>
      </c>
      <c r="J57">
        <f>10^(_10sept_0_107[[#This Row],[V_mag_adj]]/20)*COS(RADIANS(_10sept_0_107[[#This Row],[V_phase]]))</f>
        <v>5.8344872220910456E-5</v>
      </c>
      <c r="K57">
        <f>10^(_10sept_0_107[[#This Row],[V_mag_adj]]/20)*SIN(RADIANS(_10sept_0_107[[#This Row],[V_phase]]))</f>
        <v>9.7635831439691933E-6</v>
      </c>
    </row>
    <row r="58" spans="1:11" x14ac:dyDescent="0.25">
      <c r="A58">
        <v>-125</v>
      </c>
      <c r="B58">
        <v>-39</v>
      </c>
      <c r="C58">
        <v>-46.25</v>
      </c>
      <c r="D58">
        <v>-39.49</v>
      </c>
      <c r="E58">
        <v>-42.7</v>
      </c>
      <c r="F58">
        <f>_10sept_0_107[[#This Row],[H_mag]]-40</f>
        <v>-79</v>
      </c>
      <c r="G58">
        <f>_10sept_0_107[[#This Row],[V_mag]]-40</f>
        <v>-79.490000000000009</v>
      </c>
      <c r="H58">
        <f>10^(_10sept_0_107[[#This Row],[H_mag_adj]]/20)*COS(RADIANS(_10sept_0_107[[#This Row],[H_phase]]))</f>
        <v>7.7589040997844814E-5</v>
      </c>
      <c r="I58">
        <f>10^(_10sept_0_107[[#This Row],[H_mag_adj]]/20)*SIN(RADIANS(_10sept_0_107[[#This Row],[H_phase]]))</f>
        <v>-8.1050569615372778E-5</v>
      </c>
      <c r="J58">
        <f>10^(_10sept_0_107[[#This Row],[V_mag_adj]]/20)*COS(RADIANS(_10sept_0_107[[#This Row],[V_phase]]))</f>
        <v>7.7935777508598457E-5</v>
      </c>
      <c r="K58">
        <f>10^(_10sept_0_107[[#This Row],[V_mag_adj]]/20)*SIN(RADIANS(_10sept_0_107[[#This Row],[V_phase]]))</f>
        <v>-7.1917065595027222E-5</v>
      </c>
    </row>
    <row r="59" spans="1:11" x14ac:dyDescent="0.25">
      <c r="A59">
        <v>-124</v>
      </c>
      <c r="B59">
        <v>-33.630000000000003</v>
      </c>
      <c r="C59">
        <v>-47.77</v>
      </c>
      <c r="D59">
        <v>-33.78</v>
      </c>
      <c r="E59">
        <v>-47.93</v>
      </c>
      <c r="F59">
        <f>_10sept_0_107[[#This Row],[H_mag]]-40</f>
        <v>-73.63</v>
      </c>
      <c r="G59">
        <f>_10sept_0_107[[#This Row],[V_mag]]-40</f>
        <v>-73.78</v>
      </c>
      <c r="H59">
        <f>10^(_10sept_0_107[[#This Row],[H_mag_adj]]/20)*COS(RADIANS(_10sept_0_107[[#This Row],[H_phase]]))</f>
        <v>1.3993917568283761E-4</v>
      </c>
      <c r="I59">
        <f>10^(_10sept_0_107[[#This Row],[H_mag_adj]]/20)*SIN(RADIANS(_10sept_0_107[[#This Row],[H_phase]]))</f>
        <v>-1.5416911152355009E-4</v>
      </c>
      <c r="J59">
        <f>10^(_10sept_0_107[[#This Row],[V_mag_adj]]/20)*COS(RADIANS(_10sept_0_107[[#This Row],[V_phase]]))</f>
        <v>1.3711957317369039E-4</v>
      </c>
      <c r="K59">
        <f>10^(_10sept_0_107[[#This Row],[V_mag_adj]]/20)*SIN(RADIANS(_10sept_0_107[[#This Row],[V_phase]]))</f>
        <v>-1.5191306449564065E-4</v>
      </c>
    </row>
    <row r="60" spans="1:11" x14ac:dyDescent="0.25">
      <c r="A60">
        <v>-123</v>
      </c>
      <c r="B60">
        <v>-30.73</v>
      </c>
      <c r="C60">
        <v>-39.880000000000003</v>
      </c>
      <c r="D60">
        <v>-30.86</v>
      </c>
      <c r="E60">
        <v>-40.1</v>
      </c>
      <c r="F60">
        <f>_10sept_0_107[[#This Row],[H_mag]]-40</f>
        <v>-70.73</v>
      </c>
      <c r="G60">
        <f>_10sept_0_107[[#This Row],[V_mag]]-40</f>
        <v>-70.86</v>
      </c>
      <c r="H60">
        <f>10^(_10sept_0_107[[#This Row],[H_mag_adj]]/20)*COS(RADIANS(_10sept_0_107[[#This Row],[H_phase]]))</f>
        <v>2.2310822295046307E-4</v>
      </c>
      <c r="I60">
        <f>10^(_10sept_0_107[[#This Row],[H_mag_adj]]/20)*SIN(RADIANS(_10sept_0_107[[#This Row],[H_phase]]))</f>
        <v>-1.8641514253921353E-4</v>
      </c>
      <c r="J60">
        <f>10^(_10sept_0_107[[#This Row],[V_mag_adj]]/20)*COS(RADIANS(_10sept_0_107[[#This Row],[V_phase]]))</f>
        <v>2.1908710252206514E-4</v>
      </c>
      <c r="K60">
        <f>10^(_10sept_0_107[[#This Row],[V_mag_adj]]/20)*SIN(RADIANS(_10sept_0_107[[#This Row],[V_phase]]))</f>
        <v>-1.8448847102588256E-4</v>
      </c>
    </row>
    <row r="61" spans="1:11" x14ac:dyDescent="0.25">
      <c r="A61">
        <v>-122</v>
      </c>
      <c r="B61">
        <v>-28.27</v>
      </c>
      <c r="C61">
        <v>-29.13</v>
      </c>
      <c r="D61">
        <v>-28.52</v>
      </c>
      <c r="E61">
        <v>-28.83</v>
      </c>
      <c r="F61">
        <f>_10sept_0_107[[#This Row],[H_mag]]-40</f>
        <v>-68.27</v>
      </c>
      <c r="G61">
        <f>_10sept_0_107[[#This Row],[V_mag]]-40</f>
        <v>-68.52</v>
      </c>
      <c r="H61">
        <f>10^(_10sept_0_107[[#This Row],[H_mag_adj]]/20)*COS(RADIANS(_10sept_0_107[[#This Row],[H_phase]]))</f>
        <v>3.3710996421715993E-4</v>
      </c>
      <c r="I61">
        <f>10^(_10sept_0_107[[#This Row],[H_mag_adj]]/20)*SIN(RADIANS(_10sept_0_107[[#This Row],[H_phase]]))</f>
        <v>-1.8786425896534021E-4</v>
      </c>
      <c r="J61">
        <f>10^(_10sept_0_107[[#This Row],[V_mag_adj]]/20)*COS(RADIANS(_10sept_0_107[[#This Row],[V_phase]]))</f>
        <v>3.2849671636290439E-4</v>
      </c>
      <c r="K61">
        <f>10^(_10sept_0_107[[#This Row],[V_mag_adj]]/20)*SIN(RADIANS(_10sept_0_107[[#This Row],[V_phase]]))</f>
        <v>-1.8081664677728357E-4</v>
      </c>
    </row>
    <row r="62" spans="1:11" x14ac:dyDescent="0.25">
      <c r="A62">
        <v>-121</v>
      </c>
      <c r="B62">
        <v>-26.6</v>
      </c>
      <c r="C62">
        <v>-16.23</v>
      </c>
      <c r="D62">
        <v>-26.74</v>
      </c>
      <c r="E62">
        <v>-18.03</v>
      </c>
      <c r="F62">
        <f>_10sept_0_107[[#This Row],[H_mag]]-40</f>
        <v>-66.599999999999994</v>
      </c>
      <c r="G62">
        <f>_10sept_0_107[[#This Row],[V_mag]]-40</f>
        <v>-66.739999999999995</v>
      </c>
      <c r="H62">
        <f>10^(_10sept_0_107[[#This Row],[H_mag_adj]]/20)*COS(RADIANS(_10sept_0_107[[#This Row],[H_phase]]))</f>
        <v>4.490947147106137E-4</v>
      </c>
      <c r="I62">
        <f>10^(_10sept_0_107[[#This Row],[H_mag_adj]]/20)*SIN(RADIANS(_10sept_0_107[[#This Row],[H_phase]]))</f>
        <v>-1.3072910775319949E-4</v>
      </c>
      <c r="J62">
        <f>10^(_10sept_0_107[[#This Row],[V_mag_adj]]/20)*COS(RADIANS(_10sept_0_107[[#This Row],[V_phase]]))</f>
        <v>4.3765548353555574E-4</v>
      </c>
      <c r="K62">
        <f>10^(_10sept_0_107[[#This Row],[V_mag_adj]]/20)*SIN(RADIANS(_10sept_0_107[[#This Row],[V_phase]]))</f>
        <v>-1.424562784018632E-4</v>
      </c>
    </row>
    <row r="63" spans="1:11" x14ac:dyDescent="0.25">
      <c r="A63">
        <v>-120</v>
      </c>
      <c r="B63">
        <v>-25.47</v>
      </c>
      <c r="C63">
        <v>-3.38</v>
      </c>
      <c r="D63">
        <v>-25.54</v>
      </c>
      <c r="E63">
        <v>-4.8499999999999996</v>
      </c>
      <c r="F63">
        <f>_10sept_0_107[[#This Row],[H_mag]]-40</f>
        <v>-65.47</v>
      </c>
      <c r="G63">
        <f>_10sept_0_107[[#This Row],[V_mag]]-40</f>
        <v>-65.539999999999992</v>
      </c>
      <c r="H63">
        <f>10^(_10sept_0_107[[#This Row],[H_mag_adj]]/20)*COS(RADIANS(_10sept_0_107[[#This Row],[H_phase]]))</f>
        <v>5.3179453920523866E-4</v>
      </c>
      <c r="I63">
        <f>10^(_10sept_0_107[[#This Row],[H_mag_adj]]/20)*SIN(RADIANS(_10sept_0_107[[#This Row],[H_phase]]))</f>
        <v>-3.140813454573881E-5</v>
      </c>
      <c r="J63">
        <f>10^(_10sept_0_107[[#This Row],[V_mag_adj]]/20)*COS(RADIANS(_10sept_0_107[[#This Row],[V_phase]]))</f>
        <v>5.2655313089600424E-4</v>
      </c>
      <c r="K63">
        <f>10^(_10sept_0_107[[#This Row],[V_mag_adj]]/20)*SIN(RADIANS(_10sept_0_107[[#This Row],[V_phase]]))</f>
        <v>-4.4678680232847739E-5</v>
      </c>
    </row>
    <row r="64" spans="1:11" x14ac:dyDescent="0.25">
      <c r="A64">
        <v>-119</v>
      </c>
      <c r="B64">
        <v>-24.56</v>
      </c>
      <c r="C64">
        <v>9.0500000000000007</v>
      </c>
      <c r="D64">
        <v>-24.42</v>
      </c>
      <c r="E64">
        <v>9.2200000000000006</v>
      </c>
      <c r="F64">
        <f>_10sept_0_107[[#This Row],[H_mag]]-40</f>
        <v>-64.56</v>
      </c>
      <c r="G64">
        <f>_10sept_0_107[[#This Row],[V_mag]]-40</f>
        <v>-64.42</v>
      </c>
      <c r="H64">
        <f>10^(_10sept_0_107[[#This Row],[H_mag_adj]]/20)*COS(RADIANS(_10sept_0_107[[#This Row],[H_phase]]))</f>
        <v>5.8419754941968103E-4</v>
      </c>
      <c r="I64">
        <f>10^(_10sept_0_107[[#This Row],[H_mag_adj]]/20)*SIN(RADIANS(_10sept_0_107[[#This Row],[H_phase]]))</f>
        <v>9.3050471682821787E-5</v>
      </c>
      <c r="J64">
        <f>10^(_10sept_0_107[[#This Row],[V_mag_adj]]/20)*COS(RADIANS(_10sept_0_107[[#This Row],[V_phase]]))</f>
        <v>5.9340681078260109E-4</v>
      </c>
      <c r="K64">
        <f>10^(_10sept_0_107[[#This Row],[V_mag_adj]]/20)*SIN(RADIANS(_10sept_0_107[[#This Row],[V_phase]]))</f>
        <v>9.6323515075161592E-5</v>
      </c>
    </row>
    <row r="65" spans="1:11" x14ac:dyDescent="0.25">
      <c r="A65">
        <v>-118</v>
      </c>
      <c r="B65">
        <v>-23.89</v>
      </c>
      <c r="C65">
        <v>24.29</v>
      </c>
      <c r="D65">
        <v>-23.94</v>
      </c>
      <c r="E65">
        <v>24.19</v>
      </c>
      <c r="F65">
        <f>_10sept_0_107[[#This Row],[H_mag]]-40</f>
        <v>-63.89</v>
      </c>
      <c r="G65">
        <f>_10sept_0_107[[#This Row],[V_mag]]-40</f>
        <v>-63.94</v>
      </c>
      <c r="H65">
        <f>10^(_10sept_0_107[[#This Row],[H_mag_adj]]/20)*COS(RADIANS(_10sept_0_107[[#This Row],[H_phase]]))</f>
        <v>5.8243142879621924E-4</v>
      </c>
      <c r="I65">
        <f>10^(_10sept_0_107[[#This Row],[H_mag_adj]]/20)*SIN(RADIANS(_10sept_0_107[[#This Row],[H_phase]]))</f>
        <v>2.6285550609238869E-4</v>
      </c>
      <c r="J65">
        <f>10^(_10sept_0_107[[#This Row],[V_mag_adj]]/20)*COS(RADIANS(_10sept_0_107[[#This Row],[V_phase]]))</f>
        <v>5.7954356933553853E-4</v>
      </c>
      <c r="K65">
        <f>10^(_10sept_0_107[[#This Row],[V_mag_adj]]/20)*SIN(RADIANS(_10sept_0_107[[#This Row],[V_phase]]))</f>
        <v>2.6033563760927538E-4</v>
      </c>
    </row>
    <row r="66" spans="1:11" x14ac:dyDescent="0.25">
      <c r="A66">
        <v>-117</v>
      </c>
      <c r="B66">
        <v>-23.44</v>
      </c>
      <c r="C66">
        <v>39.1</v>
      </c>
      <c r="D66">
        <v>-23.36</v>
      </c>
      <c r="E66">
        <v>39.94</v>
      </c>
      <c r="F66">
        <f>_10sept_0_107[[#This Row],[H_mag]]-40</f>
        <v>-63.44</v>
      </c>
      <c r="G66">
        <f>_10sept_0_107[[#This Row],[V_mag]]-40</f>
        <v>-63.36</v>
      </c>
      <c r="H66">
        <f>10^(_10sept_0_107[[#This Row],[H_mag_adj]]/20)*COS(RADIANS(_10sept_0_107[[#This Row],[H_phase]]))</f>
        <v>5.2226111614910248E-4</v>
      </c>
      <c r="I66">
        <f>10^(_10sept_0_107[[#This Row],[H_mag_adj]]/20)*SIN(RADIANS(_10sept_0_107[[#This Row],[H_phase]]))</f>
        <v>4.2443009608451914E-4</v>
      </c>
      <c r="J66">
        <f>10^(_10sept_0_107[[#This Row],[V_mag_adj]]/20)*COS(RADIANS(_10sept_0_107[[#This Row],[V_phase]]))</f>
        <v>5.2075707250265736E-4</v>
      </c>
      <c r="K66">
        <f>10^(_10sept_0_107[[#This Row],[V_mag_adj]]/20)*SIN(RADIANS(_10sept_0_107[[#This Row],[V_phase]]))</f>
        <v>4.3603858315387683E-4</v>
      </c>
    </row>
    <row r="67" spans="1:11" x14ac:dyDescent="0.25">
      <c r="A67">
        <v>-116</v>
      </c>
      <c r="B67">
        <v>-23.54</v>
      </c>
      <c r="C67">
        <v>55.93</v>
      </c>
      <c r="D67">
        <v>-23.57</v>
      </c>
      <c r="E67">
        <v>55.84</v>
      </c>
      <c r="F67">
        <f>_10sept_0_107[[#This Row],[H_mag]]-40</f>
        <v>-63.54</v>
      </c>
      <c r="G67">
        <f>_10sept_0_107[[#This Row],[V_mag]]-40</f>
        <v>-63.57</v>
      </c>
      <c r="H67">
        <f>10^(_10sept_0_107[[#This Row],[H_mag_adj]]/20)*COS(RADIANS(_10sept_0_107[[#This Row],[H_phase]]))</f>
        <v>3.7268957889037628E-4</v>
      </c>
      <c r="I67">
        <f>10^(_10sept_0_107[[#This Row],[H_mag_adj]]/20)*SIN(RADIANS(_10sept_0_107[[#This Row],[H_phase]]))</f>
        <v>5.5108152767910866E-4</v>
      </c>
      <c r="J67">
        <f>10^(_10sept_0_107[[#This Row],[V_mag_adj]]/20)*COS(RADIANS(_10sept_0_107[[#This Row],[V_phase]]))</f>
        <v>3.7226676872405745E-4</v>
      </c>
      <c r="K67">
        <f>10^(_10sept_0_107[[#This Row],[V_mag_adj]]/20)*SIN(RADIANS(_10sept_0_107[[#This Row],[V_phase]]))</f>
        <v>5.4859736450476421E-4</v>
      </c>
    </row>
    <row r="68" spans="1:11" x14ac:dyDescent="0.25">
      <c r="A68">
        <v>-115</v>
      </c>
      <c r="B68">
        <v>-23.89</v>
      </c>
      <c r="C68">
        <v>74.19</v>
      </c>
      <c r="D68">
        <v>-23.81</v>
      </c>
      <c r="E68">
        <v>75.17</v>
      </c>
      <c r="F68">
        <f>_10sept_0_107[[#This Row],[H_mag]]-40</f>
        <v>-63.89</v>
      </c>
      <c r="G68">
        <f>_10sept_0_107[[#This Row],[V_mag]]-40</f>
        <v>-63.81</v>
      </c>
      <c r="H68">
        <f>10^(_10sept_0_107[[#This Row],[H_mag_adj]]/20)*COS(RADIANS(_10sept_0_107[[#This Row],[H_phase]]))</f>
        <v>1.7409404404401791E-4</v>
      </c>
      <c r="I68">
        <f>10^(_10sept_0_107[[#This Row],[H_mag_adj]]/20)*SIN(RADIANS(_10sept_0_107[[#This Row],[H_phase]]))</f>
        <v>6.1482570714072341E-4</v>
      </c>
      <c r="J68">
        <f>10^(_10sept_0_107[[#This Row],[V_mag_adj]]/20)*COS(RADIANS(_10sept_0_107[[#This Row],[V_phase]]))</f>
        <v>1.6506631018056093E-4</v>
      </c>
      <c r="K68">
        <f>10^(_10sept_0_107[[#This Row],[V_mag_adj]]/20)*SIN(RADIANS(_10sept_0_107[[#This Row],[V_phase]]))</f>
        <v>6.2342900456860038E-4</v>
      </c>
    </row>
    <row r="69" spans="1:11" x14ac:dyDescent="0.25">
      <c r="A69">
        <v>-114</v>
      </c>
      <c r="B69">
        <v>-24.28</v>
      </c>
      <c r="C69">
        <v>97.67</v>
      </c>
      <c r="D69">
        <v>-24.27</v>
      </c>
      <c r="E69">
        <v>98.38</v>
      </c>
      <c r="F69">
        <f>_10sept_0_107[[#This Row],[H_mag]]-40</f>
        <v>-64.28</v>
      </c>
      <c r="G69">
        <f>_10sept_0_107[[#This Row],[V_mag]]-40</f>
        <v>-64.27</v>
      </c>
      <c r="H69">
        <f>10^(_10sept_0_107[[#This Row],[H_mag_adj]]/20)*COS(RADIANS(_10sept_0_107[[#This Row],[H_phase]]))</f>
        <v>-8.1540776096902288E-5</v>
      </c>
      <c r="I69">
        <f>10^(_10sept_0_107[[#This Row],[H_mag_adj]]/20)*SIN(RADIANS(_10sept_0_107[[#This Row],[H_phase]]))</f>
        <v>6.0547606032710743E-4</v>
      </c>
      <c r="J69">
        <f>10^(_10sept_0_107[[#This Row],[V_mag_adj]]/20)*COS(RADIANS(_10sept_0_107[[#This Row],[V_phase]]))</f>
        <v>-8.913985160839314E-5</v>
      </c>
      <c r="K69">
        <f>10^(_10sept_0_107[[#This Row],[V_mag_adj]]/20)*SIN(RADIANS(_10sept_0_107[[#This Row],[V_phase]]))</f>
        <v>6.051154229791924E-4</v>
      </c>
    </row>
    <row r="70" spans="1:11" x14ac:dyDescent="0.25">
      <c r="A70">
        <v>-113</v>
      </c>
      <c r="B70">
        <v>-23.91</v>
      </c>
      <c r="C70">
        <v>126.72</v>
      </c>
      <c r="D70">
        <v>-23.97</v>
      </c>
      <c r="E70">
        <v>125.04</v>
      </c>
      <c r="F70">
        <f>_10sept_0_107[[#This Row],[H_mag]]-40</f>
        <v>-63.91</v>
      </c>
      <c r="G70">
        <f>_10sept_0_107[[#This Row],[V_mag]]-40</f>
        <v>-63.97</v>
      </c>
      <c r="H70">
        <f>10^(_10sept_0_107[[#This Row],[H_mag_adj]]/20)*COS(RADIANS(_10sept_0_107[[#This Row],[H_phase]]))</f>
        <v>-3.8118181439485127E-4</v>
      </c>
      <c r="I70">
        <f>10^(_10sept_0_107[[#This Row],[H_mag_adj]]/20)*SIN(RADIANS(_10sept_0_107[[#This Row],[H_phase]]))</f>
        <v>5.1102226325265056E-4</v>
      </c>
      <c r="J70">
        <f>10^(_10sept_0_107[[#This Row],[V_mag_adj]]/20)*COS(RADIANS(_10sept_0_107[[#This Row],[V_phase]]))</f>
        <v>-3.635163816359264E-4</v>
      </c>
      <c r="K70">
        <f>10^(_10sept_0_107[[#This Row],[V_mag_adj]]/20)*SIN(RADIANS(_10sept_0_107[[#This Row],[V_phase]]))</f>
        <v>5.1838456565529158E-4</v>
      </c>
    </row>
    <row r="71" spans="1:11" x14ac:dyDescent="0.25">
      <c r="A71">
        <v>-112</v>
      </c>
      <c r="B71">
        <v>-22.82</v>
      </c>
      <c r="C71">
        <v>153.25</v>
      </c>
      <c r="D71">
        <v>-22.77</v>
      </c>
      <c r="E71">
        <v>151.47</v>
      </c>
      <c r="F71">
        <f>_10sept_0_107[[#This Row],[H_mag]]-40</f>
        <v>-62.82</v>
      </c>
      <c r="G71">
        <f>_10sept_0_107[[#This Row],[V_mag]]-40</f>
        <v>-62.769999999999996</v>
      </c>
      <c r="H71">
        <f>10^(_10sept_0_107[[#This Row],[H_mag_adj]]/20)*COS(RADIANS(_10sept_0_107[[#This Row],[H_phase]]))</f>
        <v>-6.4541821555014049E-4</v>
      </c>
      <c r="I71">
        <f>10^(_10sept_0_107[[#This Row],[H_mag_adj]]/20)*SIN(RADIANS(_10sept_0_107[[#This Row],[H_phase]]))</f>
        <v>3.2531756183026963E-4</v>
      </c>
      <c r="J71">
        <f>10^(_10sept_0_107[[#This Row],[V_mag_adj]]/20)*COS(RADIANS(_10sept_0_107[[#This Row],[V_phase]]))</f>
        <v>-6.386677136831847E-4</v>
      </c>
      <c r="K71">
        <f>10^(_10sept_0_107[[#This Row],[V_mag_adj]]/20)*SIN(RADIANS(_10sept_0_107[[#This Row],[V_phase]]))</f>
        <v>3.4720138720038829E-4</v>
      </c>
    </row>
    <row r="72" spans="1:11" x14ac:dyDescent="0.25">
      <c r="A72">
        <v>-111</v>
      </c>
      <c r="B72">
        <v>-21.19</v>
      </c>
      <c r="C72">
        <v>174.91</v>
      </c>
      <c r="D72">
        <v>-21.28</v>
      </c>
      <c r="E72">
        <v>173.6</v>
      </c>
      <c r="F72">
        <f>_10sept_0_107[[#This Row],[H_mag]]-40</f>
        <v>-61.19</v>
      </c>
      <c r="G72">
        <f>_10sept_0_107[[#This Row],[V_mag]]-40</f>
        <v>-61.28</v>
      </c>
      <c r="H72">
        <f>10^(_10sept_0_107[[#This Row],[H_mag_adj]]/20)*COS(RADIANS(_10sept_0_107[[#This Row],[H_phase]]))</f>
        <v>-8.6852835668308425E-4</v>
      </c>
      <c r="I72">
        <f>10^(_10sept_0_107[[#This Row],[H_mag_adj]]/20)*SIN(RADIANS(_10sept_0_107[[#This Row],[H_phase]]))</f>
        <v>7.7361298965063148E-5</v>
      </c>
      <c r="J72">
        <f>10^(_10sept_0_107[[#This Row],[V_mag_adj]]/20)*COS(RADIANS(_10sept_0_107[[#This Row],[V_phase]]))</f>
        <v>-8.5760039569461436E-4</v>
      </c>
      <c r="K72">
        <f>10^(_10sept_0_107[[#This Row],[V_mag_adj]]/20)*SIN(RADIANS(_10sept_0_107[[#This Row],[V_phase]]))</f>
        <v>9.6195297236549741E-5</v>
      </c>
    </row>
    <row r="73" spans="1:11" x14ac:dyDescent="0.25">
      <c r="A73">
        <v>-110</v>
      </c>
      <c r="B73">
        <v>-19.84</v>
      </c>
      <c r="C73">
        <v>-167.62</v>
      </c>
      <c r="D73">
        <v>-19.899999999999999</v>
      </c>
      <c r="E73">
        <v>-168.43</v>
      </c>
      <c r="F73">
        <f>_10sept_0_107[[#This Row],[H_mag]]-40</f>
        <v>-59.84</v>
      </c>
      <c r="G73">
        <f>_10sept_0_107[[#This Row],[V_mag]]-40</f>
        <v>-59.9</v>
      </c>
      <c r="H73">
        <f>10^(_10sept_0_107[[#This Row],[H_mag_adj]]/20)*COS(RADIANS(_10sept_0_107[[#This Row],[H_phase]]))</f>
        <v>-9.9490626137229777E-4</v>
      </c>
      <c r="I73">
        <f>10^(_10sept_0_107[[#This Row],[H_mag_adj]]/20)*SIN(RADIANS(_10sept_0_107[[#This Row],[H_phase]]))</f>
        <v>-2.1838028047470071E-4</v>
      </c>
      <c r="J73">
        <f>10^(_10sept_0_107[[#This Row],[V_mag_adj]]/20)*COS(RADIANS(_10sept_0_107[[#This Row],[V_phase]]))</f>
        <v>-9.9102456384476891E-4</v>
      </c>
      <c r="K73">
        <f>10^(_10sept_0_107[[#This Row],[V_mag_adj]]/20)*SIN(RADIANS(_10sept_0_107[[#This Row],[V_phase]]))</f>
        <v>-2.0288742232341133E-4</v>
      </c>
    </row>
    <row r="74" spans="1:11" x14ac:dyDescent="0.25">
      <c r="A74">
        <v>-109</v>
      </c>
      <c r="B74">
        <v>-18.82</v>
      </c>
      <c r="C74">
        <v>-152.79</v>
      </c>
      <c r="D74">
        <v>-18.850000000000001</v>
      </c>
      <c r="E74">
        <v>-152.24</v>
      </c>
      <c r="F74">
        <f>_10sept_0_107[[#This Row],[H_mag]]-40</f>
        <v>-58.82</v>
      </c>
      <c r="G74">
        <f>_10sept_0_107[[#This Row],[V_mag]]-40</f>
        <v>-58.85</v>
      </c>
      <c r="H74">
        <f>10^(_10sept_0_107[[#This Row],[H_mag_adj]]/20)*COS(RADIANS(_10sept_0_107[[#This Row],[H_phase]]))</f>
        <v>-1.0187465629587715E-3</v>
      </c>
      <c r="I74">
        <f>10^(_10sept_0_107[[#This Row],[H_mag_adj]]/20)*SIN(RADIANS(_10sept_0_107[[#This Row],[H_phase]]))</f>
        <v>-5.2378940374819805E-4</v>
      </c>
      <c r="J74">
        <f>10^(_10sept_0_107[[#This Row],[V_mag_adj]]/20)*COS(RADIANS(_10sept_0_107[[#This Row],[V_phase]]))</f>
        <v>-1.0101766273670301E-3</v>
      </c>
      <c r="K74">
        <f>10^(_10sept_0_107[[#This Row],[V_mag_adj]]/20)*SIN(RADIANS(_10sept_0_107[[#This Row],[V_phase]]))</f>
        <v>-5.3170476768002646E-4</v>
      </c>
    </row>
    <row r="75" spans="1:11" x14ac:dyDescent="0.25">
      <c r="A75">
        <v>-108</v>
      </c>
      <c r="B75">
        <v>-18.23</v>
      </c>
      <c r="C75">
        <v>-138.69</v>
      </c>
      <c r="D75">
        <v>-18.25</v>
      </c>
      <c r="E75">
        <v>-139.18</v>
      </c>
      <c r="F75">
        <f>_10sept_0_107[[#This Row],[H_mag]]-40</f>
        <v>-58.230000000000004</v>
      </c>
      <c r="G75">
        <f>_10sept_0_107[[#This Row],[V_mag]]-40</f>
        <v>-58.25</v>
      </c>
      <c r="H75">
        <f>10^(_10sept_0_107[[#This Row],[H_mag_adj]]/20)*COS(RADIANS(_10sept_0_107[[#This Row],[H_phase]]))</f>
        <v>-9.2092879614670694E-4</v>
      </c>
      <c r="I75">
        <f>10^(_10sept_0_107[[#This Row],[H_mag_adj]]/20)*SIN(RADIANS(_10sept_0_107[[#This Row],[H_phase]]))</f>
        <v>-8.0934054545524735E-4</v>
      </c>
      <c r="J75">
        <f>10^(_10sept_0_107[[#This Row],[V_mag_adj]]/20)*COS(RADIANS(_10sept_0_107[[#This Row],[V_phase]]))</f>
        <v>-9.2568268733116078E-4</v>
      </c>
      <c r="K75">
        <f>10^(_10sept_0_107[[#This Row],[V_mag_adj]]/20)*SIN(RADIANS(_10sept_0_107[[#This Row],[V_phase]]))</f>
        <v>-7.995919074564173E-4</v>
      </c>
    </row>
    <row r="76" spans="1:11" x14ac:dyDescent="0.25">
      <c r="A76">
        <v>-107</v>
      </c>
      <c r="B76">
        <v>-17.96</v>
      </c>
      <c r="C76">
        <v>-125.51</v>
      </c>
      <c r="D76">
        <v>-17.98</v>
      </c>
      <c r="E76">
        <v>-125.75</v>
      </c>
      <c r="F76">
        <f>_10sept_0_107[[#This Row],[H_mag]]-40</f>
        <v>-57.96</v>
      </c>
      <c r="G76">
        <f>_10sept_0_107[[#This Row],[V_mag]]-40</f>
        <v>-57.980000000000004</v>
      </c>
      <c r="H76">
        <f>10^(_10sept_0_107[[#This Row],[H_mag_adj]]/20)*COS(RADIANS(_10sept_0_107[[#This Row],[H_phase]]))</f>
        <v>-7.3461583032519173E-4</v>
      </c>
      <c r="I76">
        <f>10^(_10sept_0_107[[#This Row],[H_mag_adj]]/20)*SIN(RADIANS(_10sept_0_107[[#This Row],[H_phase]]))</f>
        <v>-1.0295132881368236E-3</v>
      </c>
      <c r="J76">
        <f>10^(_10sept_0_107[[#This Row],[V_mag_adj]]/20)*COS(RADIANS(_10sept_0_107[[#This Row],[V_phase]]))</f>
        <v>-7.3722231517670662E-4</v>
      </c>
      <c r="K76">
        <f>10^(_10sept_0_107[[#This Row],[V_mag_adj]]/20)*SIN(RADIANS(_10sept_0_107[[#This Row],[V_phase]]))</f>
        <v>-1.024066396800844E-3</v>
      </c>
    </row>
    <row r="77" spans="1:11" x14ac:dyDescent="0.25">
      <c r="A77">
        <v>-106</v>
      </c>
      <c r="B77">
        <v>-18.2</v>
      </c>
      <c r="C77">
        <v>-111.32</v>
      </c>
      <c r="D77">
        <v>-18.21</v>
      </c>
      <c r="E77">
        <v>-112.14</v>
      </c>
      <c r="F77">
        <f>_10sept_0_107[[#This Row],[H_mag]]-40</f>
        <v>-58.2</v>
      </c>
      <c r="G77">
        <f>_10sept_0_107[[#This Row],[V_mag]]-40</f>
        <v>-58.21</v>
      </c>
      <c r="H77">
        <f>10^(_10sept_0_107[[#This Row],[H_mag_adj]]/20)*COS(RADIANS(_10sept_0_107[[#This Row],[H_phase]]))</f>
        <v>-4.4729672754204085E-4</v>
      </c>
      <c r="I77">
        <f>10^(_10sept_0_107[[#This Row],[H_mag_adj]]/20)*SIN(RADIANS(_10sept_0_107[[#This Row],[H_phase]]))</f>
        <v>-1.1460745551517962E-3</v>
      </c>
      <c r="J77">
        <f>10^(_10sept_0_107[[#This Row],[V_mag_adj]]/20)*COS(RADIANS(_10sept_0_107[[#This Row],[V_phase]]))</f>
        <v>-4.631191420740472E-4</v>
      </c>
      <c r="K77">
        <f>10^(_10sept_0_107[[#This Row],[V_mag_adj]]/20)*SIN(RADIANS(_10sept_0_107[[#This Row],[V_phase]]))</f>
        <v>-1.1382446197583131E-3</v>
      </c>
    </row>
    <row r="78" spans="1:11" x14ac:dyDescent="0.25">
      <c r="A78">
        <v>-105</v>
      </c>
      <c r="B78">
        <v>-18.670000000000002</v>
      </c>
      <c r="C78">
        <v>-94.88</v>
      </c>
      <c r="D78">
        <v>-18.72</v>
      </c>
      <c r="E78">
        <v>-95.57</v>
      </c>
      <c r="F78">
        <f>_10sept_0_107[[#This Row],[H_mag]]-40</f>
        <v>-58.67</v>
      </c>
      <c r="G78">
        <f>_10sept_0_107[[#This Row],[V_mag]]-40</f>
        <v>-58.72</v>
      </c>
      <c r="H78">
        <f>10^(_10sept_0_107[[#This Row],[H_mag_adj]]/20)*COS(RADIANS(_10sept_0_107[[#This Row],[H_phase]]))</f>
        <v>-9.9145265520497706E-5</v>
      </c>
      <c r="I78">
        <f>10^(_10sept_0_107[[#This Row],[H_mag_adj]]/20)*SIN(RADIANS(_10sept_0_107[[#This Row],[H_phase]]))</f>
        <v>-1.1612422929397738E-3</v>
      </c>
      <c r="J78">
        <f>10^(_10sept_0_107[[#This Row],[V_mag_adj]]/20)*COS(RADIANS(_10sept_0_107[[#This Row],[V_phase]]))</f>
        <v>-1.1247300041187611E-4</v>
      </c>
      <c r="K78">
        <f>10^(_10sept_0_107[[#This Row],[V_mag_adj]]/20)*SIN(RADIANS(_10sept_0_107[[#This Row],[V_phase]]))</f>
        <v>-1.1533060241393927E-3</v>
      </c>
    </row>
    <row r="79" spans="1:11" x14ac:dyDescent="0.25">
      <c r="A79">
        <v>-104</v>
      </c>
      <c r="B79">
        <v>-19.37</v>
      </c>
      <c r="C79">
        <v>-74.98</v>
      </c>
      <c r="D79">
        <v>-19.38</v>
      </c>
      <c r="E79">
        <v>-75.58</v>
      </c>
      <c r="F79">
        <f>_10sept_0_107[[#This Row],[H_mag]]-40</f>
        <v>-59.370000000000005</v>
      </c>
      <c r="G79">
        <f>_10sept_0_107[[#This Row],[V_mag]]-40</f>
        <v>-59.379999999999995</v>
      </c>
      <c r="H79">
        <f>10^(_10sept_0_107[[#This Row],[H_mag_adj]]/20)*COS(RADIANS(_10sept_0_107[[#This Row],[H_phase]]))</f>
        <v>2.7865164102298788E-4</v>
      </c>
      <c r="I79">
        <f>10^(_10sept_0_107[[#This Row],[H_mag_adj]]/20)*SIN(RADIANS(_10sept_0_107[[#This Row],[H_phase]]))</f>
        <v>-1.0384919379308117E-3</v>
      </c>
      <c r="J79">
        <f>10^(_10sept_0_107[[#This Row],[V_mag_adj]]/20)*COS(RADIANS(_10sept_0_107[[#This Row],[V_phase]]))</f>
        <v>2.6745340456564521E-4</v>
      </c>
      <c r="K79">
        <f>10^(_10sept_0_107[[#This Row],[V_mag_adj]]/20)*SIN(RADIANS(_10sept_0_107[[#This Row],[V_phase]]))</f>
        <v>-1.040154764545804E-3</v>
      </c>
    </row>
    <row r="80" spans="1:11" x14ac:dyDescent="0.25">
      <c r="A80">
        <v>-103</v>
      </c>
      <c r="B80">
        <v>-19.75</v>
      </c>
      <c r="C80">
        <v>-52.53</v>
      </c>
      <c r="D80">
        <v>-19.68</v>
      </c>
      <c r="E80">
        <v>-53.64</v>
      </c>
      <c r="F80">
        <f>_10sept_0_107[[#This Row],[H_mag]]-40</f>
        <v>-59.75</v>
      </c>
      <c r="G80">
        <f>_10sept_0_107[[#This Row],[V_mag]]-40</f>
        <v>-59.68</v>
      </c>
      <c r="H80">
        <f>10^(_10sept_0_107[[#This Row],[H_mag_adj]]/20)*COS(RADIANS(_10sept_0_107[[#This Row],[H_phase]]))</f>
        <v>6.2610996910388082E-4</v>
      </c>
      <c r="I80">
        <f>10^(_10sept_0_107[[#This Row],[H_mag_adj]]/20)*SIN(RADIANS(_10sept_0_107[[#This Row],[H_phase]]))</f>
        <v>-8.1684761844913684E-4</v>
      </c>
      <c r="J80">
        <f>10^(_10sept_0_107[[#This Row],[V_mag_adj]]/20)*COS(RADIANS(_10sept_0_107[[#This Row],[V_phase]]))</f>
        <v>6.1510579742860754E-4</v>
      </c>
      <c r="K80">
        <f>10^(_10sept_0_107[[#This Row],[V_mag_adj]]/20)*SIN(RADIANS(_10sept_0_107[[#This Row],[V_phase]]))</f>
        <v>-8.3552981490761275E-4</v>
      </c>
    </row>
    <row r="81" spans="1:11" x14ac:dyDescent="0.25">
      <c r="A81">
        <v>-102</v>
      </c>
      <c r="B81">
        <v>-19.59</v>
      </c>
      <c r="C81">
        <v>-28.14</v>
      </c>
      <c r="D81">
        <v>-19.53</v>
      </c>
      <c r="E81">
        <v>-28.15</v>
      </c>
      <c r="F81">
        <f>_10sept_0_107[[#This Row],[H_mag]]-40</f>
        <v>-59.59</v>
      </c>
      <c r="G81">
        <f>_10sept_0_107[[#This Row],[V_mag]]-40</f>
        <v>-59.53</v>
      </c>
      <c r="H81">
        <f>10^(_10sept_0_107[[#This Row],[H_mag_adj]]/20)*COS(RADIANS(_10sept_0_107[[#This Row],[H_phase]]))</f>
        <v>9.2441933849246962E-4</v>
      </c>
      <c r="I81">
        <f>10^(_10sept_0_107[[#This Row],[H_mag_adj]]/20)*SIN(RADIANS(_10sept_0_107[[#This Row],[H_phase]]))</f>
        <v>-4.9442363015299231E-4</v>
      </c>
      <c r="J81">
        <f>10^(_10sept_0_107[[#This Row],[V_mag_adj]]/20)*COS(RADIANS(_10sept_0_107[[#This Row],[V_phase]]))</f>
        <v>9.3074020169187522E-4</v>
      </c>
      <c r="K81">
        <f>10^(_10sept_0_107[[#This Row],[V_mag_adj]]/20)*SIN(RADIANS(_10sept_0_107[[#This Row],[V_phase]]))</f>
        <v>-4.9801326342407287E-4</v>
      </c>
    </row>
    <row r="82" spans="1:11" x14ac:dyDescent="0.25">
      <c r="A82">
        <v>-101</v>
      </c>
      <c r="B82">
        <v>-19.010000000000002</v>
      </c>
      <c r="C82">
        <v>-4.72</v>
      </c>
      <c r="D82">
        <v>-19</v>
      </c>
      <c r="E82">
        <v>-5.37</v>
      </c>
      <c r="F82">
        <f>_10sept_0_107[[#This Row],[H_mag]]-40</f>
        <v>-59.010000000000005</v>
      </c>
      <c r="G82">
        <f>_10sept_0_107[[#This Row],[V_mag]]-40</f>
        <v>-59</v>
      </c>
      <c r="H82">
        <f>10^(_10sept_0_107[[#This Row],[H_mag_adj]]/20)*COS(RADIANS(_10sept_0_107[[#This Row],[H_phase]]))</f>
        <v>1.1169267302985437E-3</v>
      </c>
      <c r="I82">
        <f>10^(_10sept_0_107[[#This Row],[H_mag_adj]]/20)*SIN(RADIANS(_10sept_0_107[[#This Row],[H_phase]]))</f>
        <v>-9.2220620467849782E-5</v>
      </c>
      <c r="J82">
        <f>10^(_10sept_0_107[[#This Row],[V_mag_adj]]/20)*COS(RADIANS(_10sept_0_107[[#This Row],[V_phase]]))</f>
        <v>1.1170940310186455E-3</v>
      </c>
      <c r="K82">
        <f>10^(_10sept_0_107[[#This Row],[V_mag_adj]]/20)*SIN(RADIANS(_10sept_0_107[[#This Row],[V_phase]]))</f>
        <v>-1.0500636960050658E-4</v>
      </c>
    </row>
    <row r="83" spans="1:11" x14ac:dyDescent="0.25">
      <c r="A83">
        <v>-100</v>
      </c>
      <c r="B83">
        <v>-18.170000000000002</v>
      </c>
      <c r="C83">
        <v>15.75</v>
      </c>
      <c r="D83">
        <v>-18.2</v>
      </c>
      <c r="E83">
        <v>15.16</v>
      </c>
      <c r="F83">
        <f>_10sept_0_107[[#This Row],[H_mag]]-40</f>
        <v>-58.17</v>
      </c>
      <c r="G83">
        <f>_10sept_0_107[[#This Row],[V_mag]]-40</f>
        <v>-58.2</v>
      </c>
      <c r="H83">
        <f>10^(_10sept_0_107[[#This Row],[H_mag_adj]]/20)*COS(RADIANS(_10sept_0_107[[#This Row],[H_phase]]))</f>
        <v>1.1881753541206192E-3</v>
      </c>
      <c r="I83">
        <f>10^(_10sept_0_107[[#This Row],[H_mag_adj]]/20)*SIN(RADIANS(_10sept_0_107[[#This Row],[H_phase]]))</f>
        <v>3.3510010691975448E-4</v>
      </c>
      <c r="J83">
        <f>10^(_10sept_0_107[[#This Row],[V_mag_adj]]/20)*COS(RADIANS(_10sept_0_107[[#This Row],[V_phase]]))</f>
        <v>1.1874545586956517E-3</v>
      </c>
      <c r="K83">
        <f>10^(_10sept_0_107[[#This Row],[V_mag_adj]]/20)*SIN(RADIANS(_10sept_0_107[[#This Row],[V_phase]]))</f>
        <v>3.2173423732814233E-4</v>
      </c>
    </row>
    <row r="84" spans="1:11" x14ac:dyDescent="0.25">
      <c r="A84">
        <v>-99</v>
      </c>
      <c r="B84">
        <v>-17.239999999999998</v>
      </c>
      <c r="C84">
        <v>35.130000000000003</v>
      </c>
      <c r="D84">
        <v>-17.29</v>
      </c>
      <c r="E84">
        <v>34.659999999999997</v>
      </c>
      <c r="F84">
        <f>_10sept_0_107[[#This Row],[H_mag]]-40</f>
        <v>-57.239999999999995</v>
      </c>
      <c r="G84">
        <f>_10sept_0_107[[#This Row],[V_mag]]-40</f>
        <v>-57.29</v>
      </c>
      <c r="H84">
        <f>10^(_10sept_0_107[[#This Row],[H_mag_adj]]/20)*COS(RADIANS(_10sept_0_107[[#This Row],[H_phase]]))</f>
        <v>1.1237582138778268E-3</v>
      </c>
      <c r="I84">
        <f>10^(_10sept_0_107[[#This Row],[H_mag_adj]]/20)*SIN(RADIANS(_10sept_0_107[[#This Row],[H_phase]]))</f>
        <v>7.906698589413984E-4</v>
      </c>
      <c r="J84">
        <f>10^(_10sept_0_107[[#This Row],[V_mag_adj]]/20)*COS(RADIANS(_10sept_0_107[[#This Row],[V_phase]]))</f>
        <v>1.1237189347033903E-3</v>
      </c>
      <c r="K84">
        <f>10^(_10sept_0_107[[#This Row],[V_mag_adj]]/20)*SIN(RADIANS(_10sept_0_107[[#This Row],[V_phase]]))</f>
        <v>7.7693979600979718E-4</v>
      </c>
    </row>
    <row r="85" spans="1:11" x14ac:dyDescent="0.25">
      <c r="A85">
        <v>-98</v>
      </c>
      <c r="B85">
        <v>-16.46</v>
      </c>
      <c r="C85">
        <v>52.44</v>
      </c>
      <c r="D85">
        <v>-16.52</v>
      </c>
      <c r="E85">
        <v>51.57</v>
      </c>
      <c r="F85">
        <f>_10sept_0_107[[#This Row],[H_mag]]-40</f>
        <v>-56.46</v>
      </c>
      <c r="G85">
        <f>_10sept_0_107[[#This Row],[V_mag]]-40</f>
        <v>-56.519999999999996</v>
      </c>
      <c r="H85">
        <f>10^(_10sept_0_107[[#This Row],[H_mag_adj]]/20)*COS(RADIANS(_10sept_0_107[[#This Row],[H_phase]]))</f>
        <v>9.1630315616767703E-4</v>
      </c>
      <c r="I85">
        <f>10^(_10sept_0_107[[#This Row],[H_mag_adj]]/20)*SIN(RADIANS(_10sept_0_107[[#This Row],[H_phase]]))</f>
        <v>1.191563802831442E-3</v>
      </c>
      <c r="J85">
        <f>10^(_10sept_0_107[[#This Row],[V_mag_adj]]/20)*COS(RADIANS(_10sept_0_107[[#This Row],[V_phase]]))</f>
        <v>9.2785836144235179E-4</v>
      </c>
      <c r="K85">
        <f>10^(_10sept_0_107[[#This Row],[V_mag_adj]]/20)*SIN(RADIANS(_10sept_0_107[[#This Row],[V_phase]]))</f>
        <v>1.1694075467397242E-3</v>
      </c>
    </row>
    <row r="86" spans="1:11" x14ac:dyDescent="0.25">
      <c r="A86">
        <v>-97</v>
      </c>
      <c r="B86">
        <v>-15.91</v>
      </c>
      <c r="C86">
        <v>67.97</v>
      </c>
      <c r="D86">
        <v>-16.010000000000002</v>
      </c>
      <c r="E86">
        <v>68.12</v>
      </c>
      <c r="F86">
        <f>_10sept_0_107[[#This Row],[H_mag]]-40</f>
        <v>-55.91</v>
      </c>
      <c r="G86">
        <f>_10sept_0_107[[#This Row],[V_mag]]-40</f>
        <v>-56.010000000000005</v>
      </c>
      <c r="H86">
        <f>10^(_10sept_0_107[[#This Row],[H_mag_adj]]/20)*COS(RADIANS(_10sept_0_107[[#This Row],[H_phase]]))</f>
        <v>6.006725950080731E-4</v>
      </c>
      <c r="I86">
        <f>10^(_10sept_0_107[[#This Row],[H_mag_adj]]/20)*SIN(RADIANS(_10sept_0_107[[#This Row],[H_phase]]))</f>
        <v>1.484478517905863E-3</v>
      </c>
      <c r="J86">
        <f>10^(_10sept_0_107[[#This Row],[V_mag_adj]]/20)*COS(RADIANS(_10sept_0_107[[#This Row],[V_phase]]))</f>
        <v>5.8995285322485744E-4</v>
      </c>
      <c r="K86">
        <f>10^(_10sept_0_107[[#This Row],[V_mag_adj]]/20)*SIN(RADIANS(_10sept_0_107[[#This Row],[V_phase]]))</f>
        <v>1.4690353583232615E-3</v>
      </c>
    </row>
    <row r="87" spans="1:11" x14ac:dyDescent="0.25">
      <c r="A87">
        <v>-96</v>
      </c>
      <c r="B87">
        <v>-15.48</v>
      </c>
      <c r="C87">
        <v>84.6</v>
      </c>
      <c r="D87">
        <v>-15.52</v>
      </c>
      <c r="E87">
        <v>84.21</v>
      </c>
      <c r="F87">
        <f>_10sept_0_107[[#This Row],[H_mag]]-40</f>
        <v>-55.480000000000004</v>
      </c>
      <c r="G87">
        <f>_10sept_0_107[[#This Row],[V_mag]]-40</f>
        <v>-55.519999999999996</v>
      </c>
      <c r="H87">
        <f>10^(_10sept_0_107[[#This Row],[H_mag_adj]]/20)*COS(RADIANS(_10sept_0_107[[#This Row],[H_phase]]))</f>
        <v>1.5835361775215671E-4</v>
      </c>
      <c r="I87">
        <f>10^(_10sept_0_107[[#This Row],[H_mag_adj]]/20)*SIN(RADIANS(_10sept_0_107[[#This Row],[H_phase]]))</f>
        <v>1.6752062940259571E-3</v>
      </c>
      <c r="J87">
        <f>10^(_10sept_0_107[[#This Row],[V_mag_adj]]/20)*COS(RADIANS(_10sept_0_107[[#This Row],[V_phase]]))</f>
        <v>1.6897268632404391E-4</v>
      </c>
      <c r="K87">
        <f>10^(_10sept_0_107[[#This Row],[V_mag_adj]]/20)*SIN(RADIANS(_10sept_0_107[[#This Row],[V_phase]]))</f>
        <v>1.6663978724266754E-3</v>
      </c>
    </row>
    <row r="88" spans="1:11" x14ac:dyDescent="0.25">
      <c r="A88">
        <v>-95</v>
      </c>
      <c r="B88">
        <v>-15.19</v>
      </c>
      <c r="C88">
        <v>100.08</v>
      </c>
      <c r="D88">
        <v>-15.27</v>
      </c>
      <c r="E88">
        <v>99.53</v>
      </c>
      <c r="F88">
        <f>_10sept_0_107[[#This Row],[H_mag]]-40</f>
        <v>-55.19</v>
      </c>
      <c r="G88">
        <f>_10sept_0_107[[#This Row],[V_mag]]-40</f>
        <v>-55.269999999999996</v>
      </c>
      <c r="H88">
        <f>10^(_10sept_0_107[[#This Row],[H_mag_adj]]/20)*COS(RADIANS(_10sept_0_107[[#This Row],[H_phase]]))</f>
        <v>-3.0450559022409919E-4</v>
      </c>
      <c r="I88">
        <f>10^(_10sept_0_107[[#This Row],[H_mag_adj]]/20)*SIN(RADIANS(_10sept_0_107[[#This Row],[H_phase]]))</f>
        <v>1.7129476856061817E-3</v>
      </c>
      <c r="J88">
        <f>10^(_10sept_0_107[[#This Row],[V_mag_adj]]/20)*COS(RADIANS(_10sept_0_107[[#This Row],[V_phase]]))</f>
        <v>-2.8540784957443896E-4</v>
      </c>
      <c r="K88">
        <f>10^(_10sept_0_107[[#This Row],[V_mag_adj]]/20)*SIN(RADIANS(_10sept_0_107[[#This Row],[V_phase]]))</f>
        <v>1.7000612904067075E-3</v>
      </c>
    </row>
    <row r="89" spans="1:11" x14ac:dyDescent="0.25">
      <c r="A89">
        <v>-94</v>
      </c>
      <c r="B89">
        <v>-14.97</v>
      </c>
      <c r="C89">
        <v>116.09</v>
      </c>
      <c r="D89">
        <v>-15</v>
      </c>
      <c r="E89">
        <v>116.08</v>
      </c>
      <c r="F89">
        <f>_10sept_0_107[[#This Row],[H_mag]]-40</f>
        <v>-54.97</v>
      </c>
      <c r="G89">
        <f>_10sept_0_107[[#This Row],[V_mag]]-40</f>
        <v>-55</v>
      </c>
      <c r="H89">
        <f>10^(_10sept_0_107[[#This Row],[H_mag_adj]]/20)*COS(RADIANS(_10sept_0_107[[#This Row],[H_phase]]))</f>
        <v>-7.847618321220564E-4</v>
      </c>
      <c r="I89">
        <f>10^(_10sept_0_107[[#This Row],[H_mag_adj]]/20)*SIN(RADIANS(_10sept_0_107[[#This Row],[H_phase]]))</f>
        <v>1.602606123965136E-3</v>
      </c>
      <c r="J89">
        <f>10^(_10sept_0_107[[#This Row],[V_mag_adj]]/20)*COS(RADIANS(_10sept_0_107[[#This Row],[V_phase]]))</f>
        <v>-7.8177728117603514E-4</v>
      </c>
      <c r="K89">
        <f>10^(_10sept_0_107[[#This Row],[V_mag_adj]]/20)*SIN(RADIANS(_10sept_0_107[[#This Row],[V_phase]]))</f>
        <v>1.5972169366762249E-3</v>
      </c>
    </row>
    <row r="90" spans="1:11" x14ac:dyDescent="0.25">
      <c r="A90">
        <v>-93</v>
      </c>
      <c r="B90">
        <v>-14.78</v>
      </c>
      <c r="C90">
        <v>132.9</v>
      </c>
      <c r="D90">
        <v>-14.83</v>
      </c>
      <c r="E90">
        <v>133.38999999999999</v>
      </c>
      <c r="F90">
        <f>_10sept_0_107[[#This Row],[H_mag]]-40</f>
        <v>-54.78</v>
      </c>
      <c r="G90">
        <f>_10sept_0_107[[#This Row],[V_mag]]-40</f>
        <v>-54.83</v>
      </c>
      <c r="H90">
        <f>10^(_10sept_0_107[[#This Row],[H_mag_adj]]/20)*COS(RADIANS(_10sept_0_107[[#This Row],[H_phase]]))</f>
        <v>-1.2415638673734589E-3</v>
      </c>
      <c r="I90">
        <f>10^(_10sept_0_107[[#This Row],[H_mag_adj]]/20)*SIN(RADIANS(_10sept_0_107[[#This Row],[H_phase]]))</f>
        <v>1.3360818448630689E-3</v>
      </c>
      <c r="J90">
        <f>10^(_10sept_0_107[[#This Row],[V_mag_adj]]/20)*COS(RADIANS(_10sept_0_107[[#This Row],[V_phase]]))</f>
        <v>-1.2457528389563963E-3</v>
      </c>
      <c r="K90">
        <f>10^(_10sept_0_107[[#This Row],[V_mag_adj]]/20)*SIN(RADIANS(_10sept_0_107[[#This Row],[V_phase]]))</f>
        <v>1.3178073353081268E-3</v>
      </c>
    </row>
    <row r="91" spans="1:11" x14ac:dyDescent="0.25">
      <c r="A91">
        <v>-92</v>
      </c>
      <c r="B91">
        <v>-14.64</v>
      </c>
      <c r="C91">
        <v>150.07</v>
      </c>
      <c r="D91">
        <v>-14.64</v>
      </c>
      <c r="E91">
        <v>149.44</v>
      </c>
      <c r="F91">
        <f>_10sept_0_107[[#This Row],[H_mag]]-40</f>
        <v>-54.64</v>
      </c>
      <c r="G91">
        <f>_10sept_0_107[[#This Row],[V_mag]]-40</f>
        <v>-54.64</v>
      </c>
      <c r="H91">
        <f>10^(_10sept_0_107[[#This Row],[H_mag_adj]]/20)*COS(RADIANS(_10sept_0_107[[#This Row],[H_phase]]))</f>
        <v>-1.6063365323649615E-3</v>
      </c>
      <c r="I91">
        <f>10^(_10sept_0_107[[#This Row],[H_mag_adj]]/20)*SIN(RADIANS(_10sept_0_107[[#This Row],[H_phase]]))</f>
        <v>9.2480399209153997E-4</v>
      </c>
      <c r="J91">
        <f>10^(_10sept_0_107[[#This Row],[V_mag_adj]]/20)*COS(RADIANS(_10sept_0_107[[#This Row],[V_phase]]))</f>
        <v>-1.5960708820755062E-3</v>
      </c>
      <c r="K91">
        <f>10^(_10sept_0_107[[#This Row],[V_mag_adj]]/20)*SIN(RADIANS(_10sept_0_107[[#This Row],[V_phase]]))</f>
        <v>9.4241032379184693E-4</v>
      </c>
    </row>
    <row r="92" spans="1:11" x14ac:dyDescent="0.25">
      <c r="A92">
        <v>-91</v>
      </c>
      <c r="B92">
        <v>-14.52</v>
      </c>
      <c r="C92">
        <v>165.71</v>
      </c>
      <c r="D92">
        <v>-14.61</v>
      </c>
      <c r="E92">
        <v>165.35</v>
      </c>
      <c r="F92">
        <f>_10sept_0_107[[#This Row],[H_mag]]-40</f>
        <v>-54.519999999999996</v>
      </c>
      <c r="G92">
        <f>_10sept_0_107[[#This Row],[V_mag]]-40</f>
        <v>-54.61</v>
      </c>
      <c r="H92">
        <f>10^(_10sept_0_107[[#This Row],[H_mag_adj]]/20)*COS(RADIANS(_10sept_0_107[[#This Row],[H_phase]]))</f>
        <v>-1.821168548376227E-3</v>
      </c>
      <c r="I92">
        <f>10^(_10sept_0_107[[#This Row],[H_mag_adj]]/20)*SIN(RADIANS(_10sept_0_107[[#This Row],[H_phase]]))</f>
        <v>4.6387155153640658E-4</v>
      </c>
      <c r="J92">
        <f>10^(_10sept_0_107[[#This Row],[V_mag_adj]]/20)*COS(RADIANS(_10sept_0_107[[#This Row],[V_phase]]))</f>
        <v>-1.7994755893767597E-3</v>
      </c>
      <c r="K92">
        <f>10^(_10sept_0_107[[#This Row],[V_mag_adj]]/20)*SIN(RADIANS(_10sept_0_107[[#This Row],[V_phase]]))</f>
        <v>4.7040555002930863E-4</v>
      </c>
    </row>
    <row r="93" spans="1:11" x14ac:dyDescent="0.25">
      <c r="A93">
        <v>-90</v>
      </c>
      <c r="B93">
        <v>-14.55</v>
      </c>
      <c r="C93">
        <v>-177.05</v>
      </c>
      <c r="D93">
        <v>-14.62</v>
      </c>
      <c r="E93">
        <v>-178.4</v>
      </c>
      <c r="F93">
        <f>_10sept_0_107[[#This Row],[H_mag]]-40</f>
        <v>-54.55</v>
      </c>
      <c r="G93">
        <f>_10sept_0_107[[#This Row],[V_mag]]-40</f>
        <v>-54.62</v>
      </c>
      <c r="H93">
        <f>10^(_10sept_0_107[[#This Row],[H_mag_adj]]/20)*COS(RADIANS(_10sept_0_107[[#This Row],[H_phase]]))</f>
        <v>-1.8703552484519012E-3</v>
      </c>
      <c r="I93">
        <f>10^(_10sept_0_107[[#This Row],[H_mag_adj]]/20)*SIN(RADIANS(_10sept_0_107[[#This Row],[H_phase]]))</f>
        <v>-9.6384563671280229E-5</v>
      </c>
      <c r="J93">
        <f>10^(_10sept_0_107[[#This Row],[V_mag_adj]]/20)*COS(RADIANS(_10sept_0_107[[#This Row],[V_phase]]))</f>
        <v>-1.8570801250766948E-3</v>
      </c>
      <c r="K93">
        <f>10^(_10sept_0_107[[#This Row],[V_mag_adj]]/20)*SIN(RADIANS(_10sept_0_107[[#This Row],[V_phase]]))</f>
        <v>-5.1872944814107424E-5</v>
      </c>
    </row>
    <row r="94" spans="1:11" x14ac:dyDescent="0.25">
      <c r="A94">
        <v>-89</v>
      </c>
      <c r="B94">
        <v>-14.67</v>
      </c>
      <c r="C94">
        <v>-160.47</v>
      </c>
      <c r="D94">
        <v>-14.64</v>
      </c>
      <c r="E94">
        <v>-160.97999999999999</v>
      </c>
      <c r="F94">
        <f>_10sept_0_107[[#This Row],[H_mag]]-40</f>
        <v>-54.67</v>
      </c>
      <c r="G94">
        <f>_10sept_0_107[[#This Row],[V_mag]]-40</f>
        <v>-54.64</v>
      </c>
      <c r="H94">
        <f>10^(_10sept_0_107[[#This Row],[H_mag_adj]]/20)*COS(RADIANS(_10sept_0_107[[#This Row],[H_phase]]))</f>
        <v>-1.7408684696449482E-3</v>
      </c>
      <c r="I94">
        <f>10^(_10sept_0_107[[#This Row],[H_mag_adj]]/20)*SIN(RADIANS(_10sept_0_107[[#This Row],[H_phase]]))</f>
        <v>-6.174998685144254E-4</v>
      </c>
      <c r="J94">
        <f>10^(_10sept_0_107[[#This Row],[V_mag_adj]]/20)*COS(RADIANS(_10sept_0_107[[#This Row],[V_phase]]))</f>
        <v>-1.7523378295413103E-3</v>
      </c>
      <c r="K94">
        <f>10^(_10sept_0_107[[#This Row],[V_mag_adj]]/20)*SIN(RADIANS(_10sept_0_107[[#This Row],[V_phase]]))</f>
        <v>-6.0406258794696763E-4</v>
      </c>
    </row>
    <row r="95" spans="1:11" x14ac:dyDescent="0.25">
      <c r="A95">
        <v>-88</v>
      </c>
      <c r="B95">
        <v>-14.78</v>
      </c>
      <c r="C95">
        <v>-142.19</v>
      </c>
      <c r="D95">
        <v>-14.81</v>
      </c>
      <c r="E95">
        <v>-143.16</v>
      </c>
      <c r="F95">
        <f>_10sept_0_107[[#This Row],[H_mag]]-40</f>
        <v>-54.78</v>
      </c>
      <c r="G95">
        <f>_10sept_0_107[[#This Row],[V_mag]]-40</f>
        <v>-54.81</v>
      </c>
      <c r="H95">
        <f>10^(_10sept_0_107[[#This Row],[H_mag_adj]]/20)*COS(RADIANS(_10sept_0_107[[#This Row],[H_phase]]))</f>
        <v>-1.4409652026774124E-3</v>
      </c>
      <c r="I95">
        <f>10^(_10sept_0_107[[#This Row],[H_mag_adj]]/20)*SIN(RADIANS(_10sept_0_107[[#This Row],[H_phase]]))</f>
        <v>-1.1181300539798063E-3</v>
      </c>
      <c r="J95">
        <f>10^(_10sept_0_107[[#This Row],[V_mag_adj]]/20)*COS(RADIANS(_10sept_0_107[[#This Row],[V_phase]]))</f>
        <v>-1.454654516780382E-3</v>
      </c>
      <c r="K95">
        <f>10^(_10sept_0_107[[#This Row],[V_mag_adj]]/20)*SIN(RADIANS(_10sept_0_107[[#This Row],[V_phase]]))</f>
        <v>-1.0898053253579633E-3</v>
      </c>
    </row>
    <row r="96" spans="1:11" x14ac:dyDescent="0.25">
      <c r="A96">
        <v>-87</v>
      </c>
      <c r="B96">
        <v>-14.72</v>
      </c>
      <c r="C96">
        <v>-122.72</v>
      </c>
      <c r="D96">
        <v>-14.72</v>
      </c>
      <c r="E96">
        <v>-123.85</v>
      </c>
      <c r="F96">
        <f>_10sept_0_107[[#This Row],[H_mag]]-40</f>
        <v>-54.72</v>
      </c>
      <c r="G96">
        <f>_10sept_0_107[[#This Row],[V_mag]]-40</f>
        <v>-54.72</v>
      </c>
      <c r="H96">
        <f>10^(_10sept_0_107[[#This Row],[H_mag_adj]]/20)*COS(RADIANS(_10sept_0_107[[#This Row],[H_phase]]))</f>
        <v>-9.9271147241135143E-4</v>
      </c>
      <c r="I96">
        <f>10^(_10sept_0_107[[#This Row],[H_mag_adj]]/20)*SIN(RADIANS(_10sept_0_107[[#This Row],[H_phase]]))</f>
        <v>-1.5451203898504389E-3</v>
      </c>
      <c r="J96">
        <f>10^(_10sept_0_107[[#This Row],[V_mag_adj]]/20)*COS(RADIANS(_10sept_0_107[[#This Row],[V_phase]]))</f>
        <v>-1.0229896428050975E-3</v>
      </c>
      <c r="K96">
        <f>10^(_10sept_0_107[[#This Row],[V_mag_adj]]/20)*SIN(RADIANS(_10sept_0_107[[#This Row],[V_phase]]))</f>
        <v>-1.5252426945578806E-3</v>
      </c>
    </row>
    <row r="97" spans="1:11" x14ac:dyDescent="0.25">
      <c r="A97">
        <v>-86</v>
      </c>
      <c r="B97">
        <v>-14.6</v>
      </c>
      <c r="C97">
        <v>-102.12</v>
      </c>
      <c r="D97">
        <v>-14.55</v>
      </c>
      <c r="E97">
        <v>-103.22</v>
      </c>
      <c r="F97">
        <f>_10sept_0_107[[#This Row],[H_mag]]-40</f>
        <v>-54.6</v>
      </c>
      <c r="G97">
        <f>_10sept_0_107[[#This Row],[V_mag]]-40</f>
        <v>-54.55</v>
      </c>
      <c r="H97">
        <f>10^(_10sept_0_107[[#This Row],[H_mag_adj]]/20)*COS(RADIANS(_10sept_0_107[[#This Row],[H_phase]]))</f>
        <v>-3.9096355612896908E-4</v>
      </c>
      <c r="I97">
        <f>10^(_10sept_0_107[[#This Row],[H_mag_adj]]/20)*SIN(RADIANS(_10sept_0_107[[#This Row],[H_phase]]))</f>
        <v>-1.8205812265055089E-3</v>
      </c>
      <c r="J97">
        <f>10^(_10sept_0_107[[#This Row],[V_mag_adj]]/20)*COS(RADIANS(_10sept_0_107[[#This Row],[V_phase]]))</f>
        <v>-4.2830042226420532E-4</v>
      </c>
      <c r="K97">
        <f>10^(_10sept_0_107[[#This Row],[V_mag_adj]]/20)*SIN(RADIANS(_10sept_0_107[[#This Row],[V_phase]]))</f>
        <v>-1.8232052785723224E-3</v>
      </c>
    </row>
    <row r="98" spans="1:11" x14ac:dyDescent="0.25">
      <c r="A98">
        <v>-85</v>
      </c>
      <c r="B98">
        <v>-14.14</v>
      </c>
      <c r="C98">
        <v>-81.88</v>
      </c>
      <c r="D98">
        <v>-14.16</v>
      </c>
      <c r="E98">
        <v>-83.7</v>
      </c>
      <c r="F98">
        <f>_10sept_0_107[[#This Row],[H_mag]]-40</f>
        <v>-54.14</v>
      </c>
      <c r="G98">
        <f>_10sept_0_107[[#This Row],[V_mag]]-40</f>
        <v>-54.16</v>
      </c>
      <c r="H98">
        <f>10^(_10sept_0_107[[#This Row],[H_mag_adj]]/20)*COS(RADIANS(_10sept_0_107[[#This Row],[H_phase]]))</f>
        <v>2.7731836969392199E-4</v>
      </c>
      <c r="I98">
        <f>10^(_10sept_0_107[[#This Row],[H_mag_adj]]/20)*SIN(RADIANS(_10sept_0_107[[#This Row],[H_phase]]))</f>
        <v>-1.9436764387335717E-3</v>
      </c>
      <c r="J98">
        <f>10^(_10sept_0_107[[#This Row],[V_mag_adj]]/20)*COS(RADIANS(_10sept_0_107[[#This Row],[V_phase]]))</f>
        <v>2.1495247078154298E-4</v>
      </c>
      <c r="K98">
        <f>10^(_10sept_0_107[[#This Row],[V_mag_adj]]/20)*SIN(RADIANS(_10sept_0_107[[#This Row],[V_phase]]))</f>
        <v>-1.9470151232663026E-3</v>
      </c>
    </row>
    <row r="99" spans="1:11" x14ac:dyDescent="0.25">
      <c r="A99">
        <v>-84</v>
      </c>
      <c r="B99">
        <v>-13.52</v>
      </c>
      <c r="C99">
        <v>-63.89</v>
      </c>
      <c r="D99">
        <v>-13.6</v>
      </c>
      <c r="E99">
        <v>-64.040000000000006</v>
      </c>
      <c r="F99">
        <f>_10sept_0_107[[#This Row],[H_mag]]-40</f>
        <v>-53.519999999999996</v>
      </c>
      <c r="G99">
        <f>_10sept_0_107[[#This Row],[V_mag]]-40</f>
        <v>-53.6</v>
      </c>
      <c r="H99">
        <f>10^(_10sept_0_107[[#This Row],[H_mag_adj]]/20)*COS(RADIANS(_10sept_0_107[[#This Row],[H_phase]]))</f>
        <v>9.2799860031933534E-4</v>
      </c>
      <c r="I99">
        <f>10^(_10sept_0_107[[#This Row],[H_mag_adj]]/20)*SIN(RADIANS(_10sept_0_107[[#This Row],[H_phase]]))</f>
        <v>-1.8934442881945173E-3</v>
      </c>
      <c r="J99">
        <f>10^(_10sept_0_107[[#This Row],[V_mag_adj]]/20)*COS(RADIANS(_10sept_0_107[[#This Row],[V_phase]]))</f>
        <v>9.1457593330837789E-4</v>
      </c>
      <c r="K99">
        <f>10^(_10sept_0_107[[#This Row],[V_mag_adj]]/20)*SIN(RADIANS(_10sept_0_107[[#This Row],[V_phase]]))</f>
        <v>-1.8784858755430554E-3</v>
      </c>
    </row>
    <row r="100" spans="1:11" x14ac:dyDescent="0.25">
      <c r="A100">
        <v>-83</v>
      </c>
      <c r="B100">
        <v>-12.84</v>
      </c>
      <c r="C100">
        <v>-44.9</v>
      </c>
      <c r="D100">
        <v>-12.94</v>
      </c>
      <c r="E100">
        <v>-45.84</v>
      </c>
      <c r="F100">
        <f>_10sept_0_107[[#This Row],[H_mag]]-40</f>
        <v>-52.84</v>
      </c>
      <c r="G100">
        <f>_10sept_0_107[[#This Row],[V_mag]]-40</f>
        <v>-52.94</v>
      </c>
      <c r="H100">
        <f>10^(_10sept_0_107[[#This Row],[H_mag_adj]]/20)*COS(RADIANS(_10sept_0_107[[#This Row],[H_phase]]))</f>
        <v>1.6152571332371903E-3</v>
      </c>
      <c r="I100">
        <f>10^(_10sept_0_107[[#This Row],[H_mag_adj]]/20)*SIN(RADIANS(_10sept_0_107[[#This Row],[H_phase]]))</f>
        <v>-1.6096286400476111E-3</v>
      </c>
      <c r="J100">
        <f>10^(_10sept_0_107[[#This Row],[V_mag_adj]]/20)*COS(RADIANS(_10sept_0_107[[#This Row],[V_phase]]))</f>
        <v>1.5704482870405074E-3</v>
      </c>
      <c r="K100">
        <f>10^(_10sept_0_107[[#This Row],[V_mag_adj]]/20)*SIN(RADIANS(_10sept_0_107[[#This Row],[V_phase]]))</f>
        <v>-1.6171847771164368E-3</v>
      </c>
    </row>
    <row r="101" spans="1:11" x14ac:dyDescent="0.25">
      <c r="A101">
        <v>-82</v>
      </c>
      <c r="B101">
        <v>-12.33</v>
      </c>
      <c r="C101">
        <v>-29.33</v>
      </c>
      <c r="D101">
        <v>-12.32</v>
      </c>
      <c r="E101">
        <v>-30.2</v>
      </c>
      <c r="F101">
        <f>_10sept_0_107[[#This Row],[H_mag]]-40</f>
        <v>-52.33</v>
      </c>
      <c r="G101">
        <f>_10sept_0_107[[#This Row],[V_mag]]-40</f>
        <v>-52.32</v>
      </c>
      <c r="H101">
        <f>10^(_10sept_0_107[[#This Row],[H_mag_adj]]/20)*COS(RADIANS(_10sept_0_107[[#This Row],[H_phase]]))</f>
        <v>2.1082557684210363E-3</v>
      </c>
      <c r="I101">
        <f>10^(_10sept_0_107[[#This Row],[H_mag_adj]]/20)*SIN(RADIANS(_10sept_0_107[[#This Row],[H_phase]]))</f>
        <v>-1.1845498961057875E-3</v>
      </c>
      <c r="J101">
        <f>10^(_10sept_0_107[[#This Row],[V_mag_adj]]/20)*COS(RADIANS(_10sept_0_107[[#This Row],[V_phase]]))</f>
        <v>2.0924343998920758E-3</v>
      </c>
      <c r="K101">
        <f>10^(_10sept_0_107[[#This Row],[V_mag_adj]]/20)*SIN(RADIANS(_10sept_0_107[[#This Row],[V_phase]]))</f>
        <v>-1.2178259018794802E-3</v>
      </c>
    </row>
    <row r="102" spans="1:11" x14ac:dyDescent="0.25">
      <c r="A102">
        <v>-81</v>
      </c>
      <c r="B102">
        <v>-11.83</v>
      </c>
      <c r="C102">
        <v>-12.29</v>
      </c>
      <c r="D102">
        <v>-11.85</v>
      </c>
      <c r="E102">
        <v>-12.35</v>
      </c>
      <c r="F102">
        <f>_10sept_0_107[[#This Row],[H_mag]]-40</f>
        <v>-51.83</v>
      </c>
      <c r="G102">
        <f>_10sept_0_107[[#This Row],[V_mag]]-40</f>
        <v>-51.85</v>
      </c>
      <c r="H102">
        <f>10^(_10sept_0_107[[#This Row],[H_mag_adj]]/20)*COS(RADIANS(_10sept_0_107[[#This Row],[H_phase]]))</f>
        <v>2.5028299412247113E-3</v>
      </c>
      <c r="I102">
        <f>10^(_10sept_0_107[[#This Row],[H_mag_adj]]/20)*SIN(RADIANS(_10sept_0_107[[#This Row],[H_phase]]))</f>
        <v>-5.4524760278075164E-4</v>
      </c>
      <c r="J102">
        <f>10^(_10sept_0_107[[#This Row],[V_mag_adj]]/20)*COS(RADIANS(_10sept_0_107[[#This Row],[V_phase]]))</f>
        <v>2.4965025542949535E-3</v>
      </c>
      <c r="K102">
        <f>10^(_10sept_0_107[[#This Row],[V_mag_adj]]/20)*SIN(RADIANS(_10sept_0_107[[#This Row],[V_phase]]))</f>
        <v>-5.4660819868849607E-4</v>
      </c>
    </row>
    <row r="103" spans="1:11" x14ac:dyDescent="0.25">
      <c r="A103">
        <v>-80</v>
      </c>
      <c r="B103">
        <v>-11.37</v>
      </c>
      <c r="C103">
        <v>4.78</v>
      </c>
      <c r="D103">
        <v>-11.42</v>
      </c>
      <c r="E103">
        <v>3.96</v>
      </c>
      <c r="F103">
        <f>_10sept_0_107[[#This Row],[H_mag]]-40</f>
        <v>-51.37</v>
      </c>
      <c r="G103">
        <f>_10sept_0_107[[#This Row],[V_mag]]-40</f>
        <v>-51.42</v>
      </c>
      <c r="H103">
        <f>10^(_10sept_0_107[[#This Row],[H_mag_adj]]/20)*COS(RADIANS(_10sept_0_107[[#This Row],[H_phase]]))</f>
        <v>2.6914535826532814E-3</v>
      </c>
      <c r="I103">
        <f>10^(_10sept_0_107[[#This Row],[H_mag_adj]]/20)*SIN(RADIANS(_10sept_0_107[[#This Row],[H_phase]]))</f>
        <v>2.2506158039190495E-4</v>
      </c>
      <c r="J103">
        <f>10^(_10sept_0_107[[#This Row],[V_mag_adj]]/20)*COS(RADIANS(_10sept_0_107[[#This Row],[V_phase]]))</f>
        <v>2.6789332028765763E-3</v>
      </c>
      <c r="K103">
        <f>10^(_10sept_0_107[[#This Row],[V_mag_adj]]/20)*SIN(RADIANS(_10sept_0_107[[#This Row],[V_phase]]))</f>
        <v>1.8544995646921312E-4</v>
      </c>
    </row>
    <row r="104" spans="1:11" x14ac:dyDescent="0.25">
      <c r="A104">
        <v>-79</v>
      </c>
      <c r="B104">
        <v>-10.97</v>
      </c>
      <c r="C104">
        <v>21.72</v>
      </c>
      <c r="D104">
        <v>-11</v>
      </c>
      <c r="E104">
        <v>20.059999999999999</v>
      </c>
      <c r="F104">
        <f>_10sept_0_107[[#This Row],[H_mag]]-40</f>
        <v>-50.97</v>
      </c>
      <c r="G104">
        <f>_10sept_0_107[[#This Row],[V_mag]]-40</f>
        <v>-51</v>
      </c>
      <c r="H104">
        <f>10^(_10sept_0_107[[#This Row],[H_mag_adj]]/20)*COS(RADIANS(_10sept_0_107[[#This Row],[H_phase]]))</f>
        <v>2.6273463432970384E-3</v>
      </c>
      <c r="I104">
        <f>10^(_10sept_0_107[[#This Row],[H_mag_adj]]/20)*SIN(RADIANS(_10sept_0_107[[#This Row],[H_phase]]))</f>
        <v>1.0466105973254607E-3</v>
      </c>
      <c r="J104">
        <f>10^(_10sept_0_107[[#This Row],[V_mag_adj]]/20)*COS(RADIANS(_10sept_0_107[[#This Row],[V_phase]]))</f>
        <v>2.647402751569679E-3</v>
      </c>
      <c r="K104">
        <f>10^(_10sept_0_107[[#This Row],[V_mag_adj]]/20)*SIN(RADIANS(_10sept_0_107[[#This Row],[V_phase]]))</f>
        <v>9.6671661733110741E-4</v>
      </c>
    </row>
    <row r="105" spans="1:11" x14ac:dyDescent="0.25">
      <c r="A105">
        <v>-78</v>
      </c>
      <c r="B105">
        <v>-10.52</v>
      </c>
      <c r="C105">
        <v>38.380000000000003</v>
      </c>
      <c r="D105">
        <v>-10.54</v>
      </c>
      <c r="E105">
        <v>38.07</v>
      </c>
      <c r="F105">
        <f>_10sept_0_107[[#This Row],[H_mag]]-40</f>
        <v>-50.519999999999996</v>
      </c>
      <c r="G105">
        <f>_10sept_0_107[[#This Row],[V_mag]]-40</f>
        <v>-50.54</v>
      </c>
      <c r="H105">
        <f>10^(_10sept_0_107[[#This Row],[H_mag_adj]]/20)*COS(RADIANS(_10sept_0_107[[#This Row],[H_phase]]))</f>
        <v>2.3348895023927092E-3</v>
      </c>
      <c r="I105">
        <f>10^(_10sept_0_107[[#This Row],[H_mag_adj]]/20)*SIN(RADIANS(_10sept_0_107[[#This Row],[H_phase]]))</f>
        <v>1.849283951154052E-3</v>
      </c>
      <c r="J105">
        <f>10^(_10sept_0_107[[#This Row],[V_mag_adj]]/20)*COS(RADIANS(_10sept_0_107[[#This Row],[V_phase]]))</f>
        <v>2.3394678369155855E-3</v>
      </c>
      <c r="K105">
        <f>10^(_10sept_0_107[[#This Row],[V_mag_adj]]/20)*SIN(RADIANS(_10sept_0_107[[#This Row],[V_phase]]))</f>
        <v>1.8323998592619233E-3</v>
      </c>
    </row>
    <row r="106" spans="1:11" x14ac:dyDescent="0.25">
      <c r="A106">
        <v>-77</v>
      </c>
      <c r="B106">
        <v>-9.9700000000000006</v>
      </c>
      <c r="C106">
        <v>55.86</v>
      </c>
      <c r="D106">
        <v>-9.99</v>
      </c>
      <c r="E106">
        <v>55.68</v>
      </c>
      <c r="F106">
        <f>_10sept_0_107[[#This Row],[H_mag]]-40</f>
        <v>-49.97</v>
      </c>
      <c r="G106">
        <f>_10sept_0_107[[#This Row],[V_mag]]-40</f>
        <v>-49.99</v>
      </c>
      <c r="H106">
        <f>10^(_10sept_0_107[[#This Row],[H_mag_adj]]/20)*COS(RADIANS(_10sept_0_107[[#This Row],[H_phase]]))</f>
        <v>1.7808641099167583E-3</v>
      </c>
      <c r="I106">
        <f>10^(_10sept_0_107[[#This Row],[H_mag_adj]]/20)*SIN(RADIANS(_10sept_0_107[[#This Row],[H_phase]]))</f>
        <v>2.6263738710489066E-3</v>
      </c>
      <c r="J106">
        <f>10^(_10sept_0_107[[#This Row],[V_mag_adj]]/20)*COS(RADIANS(_10sept_0_107[[#This Row],[V_phase]]))</f>
        <v>1.7849914746822211E-3</v>
      </c>
      <c r="K106">
        <f>10^(_10sept_0_107[[#This Row],[V_mag_adj]]/20)*SIN(RADIANS(_10sept_0_107[[#This Row],[V_phase]]))</f>
        <v>2.6147385750951773E-3</v>
      </c>
    </row>
    <row r="107" spans="1:11" x14ac:dyDescent="0.25">
      <c r="A107">
        <v>-76</v>
      </c>
      <c r="B107">
        <v>-9.41</v>
      </c>
      <c r="C107">
        <v>72.38</v>
      </c>
      <c r="D107">
        <v>-9.41</v>
      </c>
      <c r="E107">
        <v>72.14</v>
      </c>
      <c r="F107">
        <f>_10sept_0_107[[#This Row],[H_mag]]-40</f>
        <v>-49.41</v>
      </c>
      <c r="G107">
        <f>_10sept_0_107[[#This Row],[V_mag]]-40</f>
        <v>-49.41</v>
      </c>
      <c r="H107">
        <f>10^(_10sept_0_107[[#This Row],[H_mag_adj]]/20)*COS(RADIANS(_10sept_0_107[[#This Row],[H_phase]]))</f>
        <v>1.0245098761247516E-3</v>
      </c>
      <c r="I107">
        <f>10^(_10sept_0_107[[#This Row],[H_mag_adj]]/20)*SIN(RADIANS(_10sept_0_107[[#This Row],[H_phase]]))</f>
        <v>3.2257571092966977E-3</v>
      </c>
      <c r="J107">
        <f>10^(_10sept_0_107[[#This Row],[V_mag_adj]]/20)*COS(RADIANS(_10sept_0_107[[#This Row],[V_phase]]))</f>
        <v>1.0380128684004185E-3</v>
      </c>
      <c r="K107">
        <f>10^(_10sept_0_107[[#This Row],[V_mag_adj]]/20)*SIN(RADIANS(_10sept_0_107[[#This Row],[V_phase]]))</f>
        <v>3.2214373654458153E-3</v>
      </c>
    </row>
    <row r="108" spans="1:11" x14ac:dyDescent="0.25">
      <c r="A108">
        <v>-75</v>
      </c>
      <c r="B108">
        <v>-8.77</v>
      </c>
      <c r="C108">
        <v>88.87</v>
      </c>
      <c r="D108">
        <v>-8.8000000000000007</v>
      </c>
      <c r="E108">
        <v>88.45</v>
      </c>
      <c r="F108">
        <f>_10sept_0_107[[#This Row],[H_mag]]-40</f>
        <v>-48.769999999999996</v>
      </c>
      <c r="G108">
        <f>_10sept_0_107[[#This Row],[V_mag]]-40</f>
        <v>-48.8</v>
      </c>
      <c r="H108">
        <f>10^(_10sept_0_107[[#This Row],[H_mag_adj]]/20)*COS(RADIANS(_10sept_0_107[[#This Row],[H_phase]]))</f>
        <v>7.1850146240208851E-5</v>
      </c>
      <c r="I108">
        <f>10^(_10sept_0_107[[#This Row],[H_mag_adj]]/20)*SIN(RADIANS(_10sept_0_107[[#This Row],[H_phase]]))</f>
        <v>3.6426339555028914E-3</v>
      </c>
      <c r="J108">
        <f>10^(_10sept_0_107[[#This Row],[V_mag_adj]]/20)*COS(RADIANS(_10sept_0_107[[#This Row],[V_phase]]))</f>
        <v>9.8210086121561132E-5</v>
      </c>
      <c r="K108">
        <f>10^(_10sept_0_107[[#This Row],[V_mag_adj]]/20)*SIN(RADIANS(_10sept_0_107[[#This Row],[V_phase]]))</f>
        <v>3.6294520474236948E-3</v>
      </c>
    </row>
    <row r="109" spans="1:11" x14ac:dyDescent="0.25">
      <c r="A109">
        <v>-74</v>
      </c>
      <c r="B109">
        <v>-8.2100000000000009</v>
      </c>
      <c r="C109">
        <v>104.25</v>
      </c>
      <c r="D109">
        <v>-8.23</v>
      </c>
      <c r="E109">
        <v>103.62</v>
      </c>
      <c r="F109">
        <f>_10sept_0_107[[#This Row],[H_mag]]-40</f>
        <v>-48.21</v>
      </c>
      <c r="G109">
        <f>_10sept_0_107[[#This Row],[V_mag]]-40</f>
        <v>-48.230000000000004</v>
      </c>
      <c r="H109">
        <f>10^(_10sept_0_107[[#This Row],[H_mag_adj]]/20)*COS(RADIANS(_10sept_0_107[[#This Row],[H_phase]]))</f>
        <v>-9.5654553784301302E-4</v>
      </c>
      <c r="I109">
        <f>10^(_10sept_0_107[[#This Row],[H_mag_adj]]/20)*SIN(RADIANS(_10sept_0_107[[#This Row],[H_phase]]))</f>
        <v>3.7664070645210524E-3</v>
      </c>
      <c r="J109">
        <f>10^(_10sept_0_107[[#This Row],[V_mag_adj]]/20)*COS(RADIANS(_10sept_0_107[[#This Row],[V_phase]]))</f>
        <v>-9.1297012630577219E-4</v>
      </c>
      <c r="K109">
        <f>10^(_10sept_0_107[[#This Row],[V_mag_adj]]/20)*SIN(RADIANS(_10sept_0_107[[#This Row],[V_phase]]))</f>
        <v>3.7680107761753298E-3</v>
      </c>
    </row>
    <row r="110" spans="1:11" x14ac:dyDescent="0.25">
      <c r="A110">
        <v>-73</v>
      </c>
      <c r="B110">
        <v>-7.72</v>
      </c>
      <c r="C110">
        <v>119.28</v>
      </c>
      <c r="D110">
        <v>-7.72</v>
      </c>
      <c r="E110">
        <v>118.92</v>
      </c>
      <c r="F110">
        <f>_10sept_0_107[[#This Row],[H_mag]]-40</f>
        <v>-47.72</v>
      </c>
      <c r="G110">
        <f>_10sept_0_107[[#This Row],[V_mag]]-40</f>
        <v>-47.72</v>
      </c>
      <c r="H110">
        <f>10^(_10sept_0_107[[#This Row],[H_mag_adj]]/20)*COS(RADIANS(_10sept_0_107[[#This Row],[H_phase]]))</f>
        <v>-2.0108428837110463E-3</v>
      </c>
      <c r="I110">
        <f>10^(_10sept_0_107[[#This Row],[H_mag_adj]]/20)*SIN(RADIANS(_10sept_0_107[[#This Row],[H_phase]]))</f>
        <v>3.5862125164944211E-3</v>
      </c>
      <c r="J110">
        <f>10^(_10sept_0_107[[#This Row],[V_mag_adj]]/20)*COS(RADIANS(_10sept_0_107[[#This Row],[V_phase]]))</f>
        <v>-1.9882705018618549E-3</v>
      </c>
      <c r="K110">
        <f>10^(_10sept_0_107[[#This Row],[V_mag_adj]]/20)*SIN(RADIANS(_10sept_0_107[[#This Row],[V_phase]]))</f>
        <v>3.5987761430601121E-3</v>
      </c>
    </row>
    <row r="111" spans="1:11" x14ac:dyDescent="0.25">
      <c r="A111">
        <v>-72</v>
      </c>
      <c r="B111">
        <v>-7.32</v>
      </c>
      <c r="C111">
        <v>133.47</v>
      </c>
      <c r="D111">
        <v>-7.33</v>
      </c>
      <c r="E111">
        <v>132.94</v>
      </c>
      <c r="F111">
        <f>_10sept_0_107[[#This Row],[H_mag]]-40</f>
        <v>-47.32</v>
      </c>
      <c r="G111">
        <f>_10sept_0_107[[#This Row],[V_mag]]-40</f>
        <v>-47.33</v>
      </c>
      <c r="H111">
        <f>10^(_10sept_0_107[[#This Row],[H_mag_adj]]/20)*COS(RADIANS(_10sept_0_107[[#This Row],[H_phase]]))</f>
        <v>-2.9619140545731814E-3</v>
      </c>
      <c r="I111">
        <f>10^(_10sept_0_107[[#This Row],[H_mag_adj]]/20)*SIN(RADIANS(_10sept_0_107[[#This Row],[H_phase]]))</f>
        <v>3.124480975693397E-3</v>
      </c>
      <c r="J111">
        <f>10^(_10sept_0_107[[#This Row],[V_mag_adj]]/20)*COS(RADIANS(_10sept_0_107[[#This Row],[V_phase]]))</f>
        <v>-2.9295108656553657E-3</v>
      </c>
      <c r="K111">
        <f>10^(_10sept_0_107[[#This Row],[V_mag_adj]]/20)*SIN(RADIANS(_10sept_0_107[[#This Row],[V_phase]]))</f>
        <v>3.1481188474687446E-3</v>
      </c>
    </row>
    <row r="112" spans="1:11" x14ac:dyDescent="0.25">
      <c r="A112">
        <v>-71</v>
      </c>
      <c r="B112">
        <v>-6.97</v>
      </c>
      <c r="C112">
        <v>147.91</v>
      </c>
      <c r="D112">
        <v>-6.98</v>
      </c>
      <c r="E112">
        <v>146.76</v>
      </c>
      <c r="F112">
        <f>_10sept_0_107[[#This Row],[H_mag]]-40</f>
        <v>-46.97</v>
      </c>
      <c r="G112">
        <f>_10sept_0_107[[#This Row],[V_mag]]-40</f>
        <v>-46.980000000000004</v>
      </c>
      <c r="H112">
        <f>10^(_10sept_0_107[[#This Row],[H_mag_adj]]/20)*COS(RADIANS(_10sept_0_107[[#This Row],[H_phase]]))</f>
        <v>-3.7974621996632145E-3</v>
      </c>
      <c r="I112">
        <f>10^(_10sept_0_107[[#This Row],[H_mag_adj]]/20)*SIN(RADIANS(_10sept_0_107[[#This Row],[H_phase]]))</f>
        <v>2.381220058754816E-3</v>
      </c>
      <c r="J112">
        <f>10^(_10sept_0_107[[#This Row],[V_mag_adj]]/20)*COS(RADIANS(_10sept_0_107[[#This Row],[V_phase]]))</f>
        <v>-3.7445927639232672E-3</v>
      </c>
      <c r="K112">
        <f>10^(_10sept_0_107[[#This Row],[V_mag_adj]]/20)*SIN(RADIANS(_10sept_0_107[[#This Row],[V_phase]]))</f>
        <v>2.4541282171119511E-3</v>
      </c>
    </row>
    <row r="113" spans="1:11" x14ac:dyDescent="0.25">
      <c r="A113">
        <v>-70</v>
      </c>
      <c r="B113">
        <v>-6.62</v>
      </c>
      <c r="C113">
        <v>163.16</v>
      </c>
      <c r="D113">
        <v>-6.64</v>
      </c>
      <c r="E113">
        <v>161.78</v>
      </c>
      <c r="F113">
        <f>_10sept_0_107[[#This Row],[H_mag]]-40</f>
        <v>-46.62</v>
      </c>
      <c r="G113">
        <f>_10sept_0_107[[#This Row],[V_mag]]-40</f>
        <v>-46.64</v>
      </c>
      <c r="H113">
        <f>10^(_10sept_0_107[[#This Row],[H_mag_adj]]/20)*COS(RADIANS(_10sept_0_107[[#This Row],[H_phase]]))</f>
        <v>-4.4664785103600427E-3</v>
      </c>
      <c r="I113">
        <f>10^(_10sept_0_107[[#This Row],[H_mag_adj]]/20)*SIN(RADIANS(_10sept_0_107[[#This Row],[H_phase]]))</f>
        <v>1.3519125119709108E-3</v>
      </c>
      <c r="J113">
        <f>10^(_10sept_0_107[[#This Row],[V_mag_adj]]/20)*COS(RADIANS(_10sept_0_107[[#This Row],[V_phase]]))</f>
        <v>-4.4224298874511285E-3</v>
      </c>
      <c r="K113">
        <f>10^(_10sept_0_107[[#This Row],[V_mag_adj]]/20)*SIN(RADIANS(_10sept_0_107[[#This Row],[V_phase]]))</f>
        <v>1.4557317537156117E-3</v>
      </c>
    </row>
    <row r="114" spans="1:11" x14ac:dyDescent="0.25">
      <c r="A114">
        <v>-69</v>
      </c>
      <c r="B114">
        <v>-6.3</v>
      </c>
      <c r="C114">
        <v>177.11</v>
      </c>
      <c r="D114">
        <v>-6.32</v>
      </c>
      <c r="E114">
        <v>176.87</v>
      </c>
      <c r="F114">
        <f>_10sept_0_107[[#This Row],[H_mag]]-40</f>
        <v>-46.3</v>
      </c>
      <c r="G114">
        <f>_10sept_0_107[[#This Row],[V_mag]]-40</f>
        <v>-46.32</v>
      </c>
      <c r="H114">
        <f>10^(_10sept_0_107[[#This Row],[H_mag_adj]]/20)*COS(RADIANS(_10sept_0_107[[#This Row],[H_phase]]))</f>
        <v>-4.8355658366179321E-3</v>
      </c>
      <c r="I114">
        <f>10^(_10sept_0_107[[#This Row],[H_mag_adj]]/20)*SIN(RADIANS(_10sept_0_107[[#This Row],[H_phase]]))</f>
        <v>2.4411307407170592E-4</v>
      </c>
      <c r="J114">
        <f>10^(_10sept_0_107[[#This Row],[V_mag_adj]]/20)*COS(RADIANS(_10sept_0_107[[#This Row],[V_phase]]))</f>
        <v>-4.8233818354148708E-3</v>
      </c>
      <c r="K114">
        <f>10^(_10sept_0_107[[#This Row],[V_mag_adj]]/20)*SIN(RADIANS(_10sept_0_107[[#This Row],[V_phase]]))</f>
        <v>2.6375801902483103E-4</v>
      </c>
    </row>
    <row r="115" spans="1:11" x14ac:dyDescent="0.25">
      <c r="A115">
        <v>-68</v>
      </c>
      <c r="B115">
        <v>-6.03</v>
      </c>
      <c r="C115">
        <v>-168.62</v>
      </c>
      <c r="D115">
        <v>-6.04</v>
      </c>
      <c r="E115">
        <v>-169.21</v>
      </c>
      <c r="F115">
        <f>_10sept_0_107[[#This Row],[H_mag]]-40</f>
        <v>-46.03</v>
      </c>
      <c r="G115">
        <f>_10sept_0_107[[#This Row],[V_mag]]-40</f>
        <v>-46.04</v>
      </c>
      <c r="H115">
        <f>10^(_10sept_0_107[[#This Row],[H_mag_adj]]/20)*COS(RADIANS(_10sept_0_107[[#This Row],[H_phase]]))</f>
        <v>-4.8963986782888389E-3</v>
      </c>
      <c r="I115">
        <f>10^(_10sept_0_107[[#This Row],[H_mag_adj]]/20)*SIN(RADIANS(_10sept_0_107[[#This Row],[H_phase]]))</f>
        <v>-9.8550862638580798E-4</v>
      </c>
      <c r="J115">
        <f>10^(_10sept_0_107[[#This Row],[V_mag_adj]]/20)*COS(RADIANS(_10sept_0_107[[#This Row],[V_phase]]))</f>
        <v>-4.900641797768732E-3</v>
      </c>
      <c r="K115">
        <f>10^(_10sept_0_107[[#This Row],[V_mag_adj]]/20)*SIN(RADIANS(_10sept_0_107[[#This Row],[V_phase]]))</f>
        <v>-9.3396100174788718E-4</v>
      </c>
    </row>
    <row r="116" spans="1:11" x14ac:dyDescent="0.25">
      <c r="A116">
        <v>-67</v>
      </c>
      <c r="B116">
        <v>-5.71</v>
      </c>
      <c r="C116">
        <v>-153.71</v>
      </c>
      <c r="D116">
        <v>-5.76</v>
      </c>
      <c r="E116">
        <v>-154.69</v>
      </c>
      <c r="F116">
        <f>_10sept_0_107[[#This Row],[H_mag]]-40</f>
        <v>-45.71</v>
      </c>
      <c r="G116">
        <f>_10sept_0_107[[#This Row],[V_mag]]-40</f>
        <v>-45.76</v>
      </c>
      <c r="H116">
        <f>10^(_10sept_0_107[[#This Row],[H_mag_adj]]/20)*COS(RADIANS(_10sept_0_107[[#This Row],[H_phase]]))</f>
        <v>-4.6460210600124275E-3</v>
      </c>
      <c r="I116">
        <f>10^(_10sept_0_107[[#This Row],[H_mag_adj]]/20)*SIN(RADIANS(_10sept_0_107[[#This Row],[H_phase]]))</f>
        <v>-2.295197761959977E-3</v>
      </c>
      <c r="J116">
        <f>10^(_10sept_0_107[[#This Row],[V_mag_adj]]/20)*COS(RADIANS(_10sept_0_107[[#This Row],[V_phase]]))</f>
        <v>-4.6577078967383811E-3</v>
      </c>
      <c r="K116">
        <f>10^(_10sept_0_107[[#This Row],[V_mag_adj]]/20)*SIN(RADIANS(_10sept_0_107[[#This Row],[V_phase]]))</f>
        <v>-2.2026830839719839E-3</v>
      </c>
    </row>
    <row r="117" spans="1:11" x14ac:dyDescent="0.25">
      <c r="A117">
        <v>-66</v>
      </c>
      <c r="B117">
        <v>-5.46</v>
      </c>
      <c r="C117">
        <v>-139.65</v>
      </c>
      <c r="D117">
        <v>-5.48</v>
      </c>
      <c r="E117">
        <v>-140.19999999999999</v>
      </c>
      <c r="F117">
        <f>_10sept_0_107[[#This Row],[H_mag]]-40</f>
        <v>-45.46</v>
      </c>
      <c r="G117">
        <f>_10sept_0_107[[#This Row],[V_mag]]-40</f>
        <v>-45.480000000000004</v>
      </c>
      <c r="H117">
        <f>10^(_10sept_0_107[[#This Row],[H_mag_adj]]/20)*COS(RADIANS(_10sept_0_107[[#This Row],[H_phase]]))</f>
        <v>-4.0645644855207995E-3</v>
      </c>
      <c r="I117">
        <f>10^(_10sept_0_107[[#This Row],[H_mag_adj]]/20)*SIN(RADIANS(_10sept_0_107[[#This Row],[H_phase]]))</f>
        <v>-3.4531039106175396E-3</v>
      </c>
      <c r="J117">
        <f>10^(_10sept_0_107[[#This Row],[V_mag_adj]]/20)*COS(RADIANS(_10sept_0_107[[#This Row],[V_phase]]))</f>
        <v>-4.0881000836270843E-3</v>
      </c>
      <c r="K117">
        <f>10^(_10sept_0_107[[#This Row],[V_mag_adj]]/20)*SIN(RADIANS(_10sept_0_107[[#This Row],[V_phase]]))</f>
        <v>-3.4060765793273041E-3</v>
      </c>
    </row>
    <row r="118" spans="1:11" x14ac:dyDescent="0.25">
      <c r="A118">
        <v>-65</v>
      </c>
      <c r="B118">
        <v>-5.16</v>
      </c>
      <c r="C118">
        <v>-124.73</v>
      </c>
      <c r="D118">
        <v>-5.2</v>
      </c>
      <c r="E118">
        <v>-125.71</v>
      </c>
      <c r="F118">
        <f>_10sept_0_107[[#This Row],[H_mag]]-40</f>
        <v>-45.16</v>
      </c>
      <c r="G118">
        <f>_10sept_0_107[[#This Row],[V_mag]]-40</f>
        <v>-45.2</v>
      </c>
      <c r="H118">
        <f>10^(_10sept_0_107[[#This Row],[H_mag_adj]]/20)*COS(RADIANS(_10sept_0_107[[#This Row],[H_phase]]))</f>
        <v>-3.1452399320819478E-3</v>
      </c>
      <c r="I118">
        <f>10^(_10sept_0_107[[#This Row],[H_mag_adj]]/20)*SIN(RADIANS(_10sept_0_107[[#This Row],[H_phase]]))</f>
        <v>-4.53722554717274E-3</v>
      </c>
      <c r="J118">
        <f>10^(_10sept_0_107[[#This Row],[V_mag_adj]]/20)*COS(RADIANS(_10sept_0_107[[#This Row],[V_phase]]))</f>
        <v>-3.2075763168396237E-3</v>
      </c>
      <c r="K118">
        <f>10^(_10sept_0_107[[#This Row],[V_mag_adj]]/20)*SIN(RADIANS(_10sept_0_107[[#This Row],[V_phase]]))</f>
        <v>-4.4621711504232641E-3</v>
      </c>
    </row>
    <row r="119" spans="1:11" x14ac:dyDescent="0.25">
      <c r="A119">
        <v>-64</v>
      </c>
      <c r="B119">
        <v>-4.8899999999999997</v>
      </c>
      <c r="C119">
        <v>-110.56</v>
      </c>
      <c r="D119">
        <v>-4.91</v>
      </c>
      <c r="E119">
        <v>-110.62</v>
      </c>
      <c r="F119">
        <f>_10sept_0_107[[#This Row],[H_mag]]-40</f>
        <v>-44.89</v>
      </c>
      <c r="G119">
        <f>_10sept_0_107[[#This Row],[V_mag]]-40</f>
        <v>-44.91</v>
      </c>
      <c r="H119">
        <f>10^(_10sept_0_107[[#This Row],[H_mag_adj]]/20)*COS(RADIANS(_10sept_0_107[[#This Row],[H_phase]]))</f>
        <v>-2.0000449401249066E-3</v>
      </c>
      <c r="I119">
        <f>10^(_10sept_0_107[[#This Row],[H_mag_adj]]/20)*SIN(RADIANS(_10sept_0_107[[#This Row],[H_phase]]))</f>
        <v>-5.3323336328867923E-3</v>
      </c>
      <c r="J119">
        <f>10^(_10sept_0_107[[#This Row],[V_mag_adj]]/20)*COS(RADIANS(_10sept_0_107[[#This Row],[V_phase]]))</f>
        <v>-2.001015033130763E-3</v>
      </c>
      <c r="K119">
        <f>10^(_10sept_0_107[[#This Row],[V_mag_adj]]/20)*SIN(RADIANS(_10sept_0_107[[#This Row],[V_phase]]))</f>
        <v>-5.3179770641016344E-3</v>
      </c>
    </row>
    <row r="120" spans="1:11" x14ac:dyDescent="0.25">
      <c r="A120">
        <v>-63</v>
      </c>
      <c r="B120">
        <v>-4.62</v>
      </c>
      <c r="C120">
        <v>-96.23</v>
      </c>
      <c r="D120">
        <v>-4.66</v>
      </c>
      <c r="E120">
        <v>-96.85</v>
      </c>
      <c r="F120">
        <f>_10sept_0_107[[#This Row],[H_mag]]-40</f>
        <v>-44.62</v>
      </c>
      <c r="G120">
        <f>_10sept_0_107[[#This Row],[V_mag]]-40</f>
        <v>-44.66</v>
      </c>
      <c r="H120">
        <f>10^(_10sept_0_107[[#This Row],[H_mag_adj]]/20)*COS(RADIANS(_10sept_0_107[[#This Row],[H_phase]]))</f>
        <v>-6.3754272337271844E-4</v>
      </c>
      <c r="I120">
        <f>10^(_10sept_0_107[[#This Row],[H_mag_adj]]/20)*SIN(RADIANS(_10sept_0_107[[#This Row],[H_phase]]))</f>
        <v>-5.8401980453971023E-3</v>
      </c>
      <c r="J120">
        <f>10^(_10sept_0_107[[#This Row],[V_mag_adj]]/20)*COS(RADIANS(_10sept_0_107[[#This Row],[V_phase]]))</f>
        <v>-6.9748175898117133E-4</v>
      </c>
      <c r="K120">
        <f>10^(_10sept_0_107[[#This Row],[V_mag_adj]]/20)*SIN(RADIANS(_10sept_0_107[[#This Row],[V_phase]]))</f>
        <v>-5.8061573736215115E-3</v>
      </c>
    </row>
    <row r="121" spans="1:11" x14ac:dyDescent="0.25">
      <c r="A121">
        <v>-62</v>
      </c>
      <c r="B121">
        <v>-4.37</v>
      </c>
      <c r="C121">
        <v>-81.75</v>
      </c>
      <c r="D121">
        <v>-4.38</v>
      </c>
      <c r="E121">
        <v>-82.11</v>
      </c>
      <c r="F121">
        <f>_10sept_0_107[[#This Row],[H_mag]]-40</f>
        <v>-44.37</v>
      </c>
      <c r="G121">
        <f>_10sept_0_107[[#This Row],[V_mag]]-40</f>
        <v>-44.38</v>
      </c>
      <c r="H121">
        <f>10^(_10sept_0_107[[#This Row],[H_mag_adj]]/20)*COS(RADIANS(_10sept_0_107[[#This Row],[H_phase]]))</f>
        <v>8.6762003346615383E-4</v>
      </c>
      <c r="I121">
        <f>10^(_10sept_0_107[[#This Row],[H_mag_adj]]/20)*SIN(RADIANS(_10sept_0_107[[#This Row],[H_phase]]))</f>
        <v>-5.9838712084102127E-3</v>
      </c>
      <c r="J121">
        <f>10^(_10sept_0_107[[#This Row],[V_mag_adj]]/20)*COS(RADIANS(_10sept_0_107[[#This Row],[V_phase]]))</f>
        <v>8.290503539690134E-4</v>
      </c>
      <c r="K121">
        <f>10^(_10sept_0_107[[#This Row],[V_mag_adj]]/20)*SIN(RADIANS(_10sept_0_107[[#This Row],[V_phase]]))</f>
        <v>-5.9823131147696169E-3</v>
      </c>
    </row>
    <row r="122" spans="1:11" x14ac:dyDescent="0.25">
      <c r="A122">
        <v>-61</v>
      </c>
      <c r="B122">
        <v>-4.1100000000000003</v>
      </c>
      <c r="C122">
        <v>-67.17</v>
      </c>
      <c r="D122">
        <v>-4.13</v>
      </c>
      <c r="E122">
        <v>-67.16</v>
      </c>
      <c r="F122">
        <f>_10sept_0_107[[#This Row],[H_mag]]-40</f>
        <v>-44.11</v>
      </c>
      <c r="G122">
        <f>_10sept_0_107[[#This Row],[V_mag]]-40</f>
        <v>-44.13</v>
      </c>
      <c r="H122">
        <f>10^(_10sept_0_107[[#This Row],[H_mag_adj]]/20)*COS(RADIANS(_10sept_0_107[[#This Row],[H_phase]]))</f>
        <v>2.4172954406230119E-3</v>
      </c>
      <c r="I122">
        <f>10^(_10sept_0_107[[#This Row],[H_mag_adj]]/20)*SIN(RADIANS(_10sept_0_107[[#This Row],[H_phase]]))</f>
        <v>-5.7421006044659348E-3</v>
      </c>
      <c r="J122">
        <f>10^(_10sept_0_107[[#This Row],[V_mag_adj]]/20)*COS(RADIANS(_10sept_0_107[[#This Row],[V_phase]]))</f>
        <v>2.4127356593019655E-3</v>
      </c>
      <c r="K122">
        <f>10^(_10sept_0_107[[#This Row],[V_mag_adj]]/20)*SIN(RADIANS(_10sept_0_107[[#This Row],[V_phase]]))</f>
        <v>-5.7284731249906016E-3</v>
      </c>
    </row>
    <row r="123" spans="1:11" x14ac:dyDescent="0.25">
      <c r="A123">
        <v>-60</v>
      </c>
      <c r="B123">
        <v>-3.86</v>
      </c>
      <c r="C123">
        <v>-53</v>
      </c>
      <c r="D123">
        <v>-3.9</v>
      </c>
      <c r="E123">
        <v>-53.6</v>
      </c>
      <c r="F123">
        <f>_10sept_0_107[[#This Row],[H_mag]]-40</f>
        <v>-43.86</v>
      </c>
      <c r="G123">
        <f>_10sept_0_107[[#This Row],[V_mag]]-40</f>
        <v>-43.9</v>
      </c>
      <c r="H123">
        <f>10^(_10sept_0_107[[#This Row],[H_mag_adj]]/20)*COS(RADIANS(_10sept_0_107[[#This Row],[H_phase]]))</f>
        <v>3.8588955617791386E-3</v>
      </c>
      <c r="I123">
        <f>10^(_10sept_0_107[[#This Row],[H_mag_adj]]/20)*SIN(RADIANS(_10sept_0_107[[#This Row],[H_phase]]))</f>
        <v>-5.120927372432988E-3</v>
      </c>
      <c r="J123">
        <f>10^(_10sept_0_107[[#This Row],[V_mag_adj]]/20)*COS(RADIANS(_10sept_0_107[[#This Row],[V_phase]]))</f>
        <v>3.7875760733499225E-3</v>
      </c>
      <c r="K123">
        <f>10^(_10sept_0_107[[#This Row],[V_mag_adj]]/20)*SIN(RADIANS(_10sept_0_107[[#This Row],[V_phase]]))</f>
        <v>-5.1373432111353453E-3</v>
      </c>
    </row>
    <row r="124" spans="1:11" x14ac:dyDescent="0.25">
      <c r="A124">
        <v>-59</v>
      </c>
      <c r="B124">
        <v>-3.6</v>
      </c>
      <c r="C124">
        <v>-38.92</v>
      </c>
      <c r="D124">
        <v>-3.63</v>
      </c>
      <c r="E124">
        <v>-39.31</v>
      </c>
      <c r="F124">
        <f>_10sept_0_107[[#This Row],[H_mag]]-40</f>
        <v>-43.6</v>
      </c>
      <c r="G124">
        <f>_10sept_0_107[[#This Row],[V_mag]]-40</f>
        <v>-43.63</v>
      </c>
      <c r="H124">
        <f>10^(_10sept_0_107[[#This Row],[H_mag_adj]]/20)*COS(RADIANS(_10sept_0_107[[#This Row],[H_phase]]))</f>
        <v>5.1403529355835142E-3</v>
      </c>
      <c r="I124">
        <f>10^(_10sept_0_107[[#This Row],[H_mag_adj]]/20)*SIN(RADIANS(_10sept_0_107[[#This Row],[H_phase]]))</f>
        <v>-4.1507053523051358E-3</v>
      </c>
      <c r="J124">
        <f>10^(_10sept_0_107[[#This Row],[V_mag_adj]]/20)*COS(RADIANS(_10sept_0_107[[#This Row],[V_phase]]))</f>
        <v>5.0943554156339188E-3</v>
      </c>
      <c r="K124">
        <f>10^(_10sept_0_107[[#This Row],[V_mag_adj]]/20)*SIN(RADIANS(_10sept_0_107[[#This Row],[V_phase]]))</f>
        <v>-4.1711665919685103E-3</v>
      </c>
    </row>
    <row r="125" spans="1:11" x14ac:dyDescent="0.25">
      <c r="A125">
        <v>-58</v>
      </c>
      <c r="B125">
        <v>-3.37</v>
      </c>
      <c r="C125">
        <v>-24.82</v>
      </c>
      <c r="D125">
        <v>-3.4</v>
      </c>
      <c r="E125">
        <v>-24.61</v>
      </c>
      <c r="F125">
        <f>_10sept_0_107[[#This Row],[H_mag]]-40</f>
        <v>-43.37</v>
      </c>
      <c r="G125">
        <f>_10sept_0_107[[#This Row],[V_mag]]-40</f>
        <v>-43.4</v>
      </c>
      <c r="H125">
        <f>10^(_10sept_0_107[[#This Row],[H_mag_adj]]/20)*COS(RADIANS(_10sept_0_107[[#This Row],[H_phase]]))</f>
        <v>6.157569522856521E-3</v>
      </c>
      <c r="I125">
        <f>10^(_10sept_0_107[[#This Row],[H_mag_adj]]/20)*SIN(RADIANS(_10sept_0_107[[#This Row],[H_phase]]))</f>
        <v>-2.847805282901919E-3</v>
      </c>
      <c r="J125">
        <f>10^(_10sept_0_107[[#This Row],[V_mag_adj]]/20)*COS(RADIANS(_10sept_0_107[[#This Row],[V_phase]]))</f>
        <v>6.1466992396720117E-3</v>
      </c>
      <c r="K125">
        <f>10^(_10sept_0_107[[#This Row],[V_mag_adj]]/20)*SIN(RADIANS(_10sept_0_107[[#This Row],[V_phase]]))</f>
        <v>-2.8154764105747651E-3</v>
      </c>
    </row>
    <row r="126" spans="1:11" x14ac:dyDescent="0.25">
      <c r="A126">
        <v>-57</v>
      </c>
      <c r="B126">
        <v>-3.14</v>
      </c>
      <c r="C126">
        <v>-10.63</v>
      </c>
      <c r="D126">
        <v>-3.18</v>
      </c>
      <c r="E126">
        <v>-11.17</v>
      </c>
      <c r="F126">
        <f>_10sept_0_107[[#This Row],[H_mag]]-40</f>
        <v>-43.14</v>
      </c>
      <c r="G126">
        <f>_10sept_0_107[[#This Row],[V_mag]]-40</f>
        <v>-43.18</v>
      </c>
      <c r="H126">
        <f>10^(_10sept_0_107[[#This Row],[H_mag_adj]]/20)*COS(RADIANS(_10sept_0_107[[#This Row],[H_phase]]))</f>
        <v>6.846716352465242E-3</v>
      </c>
      <c r="I126">
        <f>10^(_10sept_0_107[[#This Row],[H_mag_adj]]/20)*SIN(RADIANS(_10sept_0_107[[#This Row],[H_phase]]))</f>
        <v>-1.2850389897186487E-3</v>
      </c>
      <c r="J126">
        <f>10^(_10sept_0_107[[#This Row],[V_mag_adj]]/20)*COS(RADIANS(_10sept_0_107[[#This Row],[V_phase]]))</f>
        <v>6.8029004802456329E-3</v>
      </c>
      <c r="K126">
        <f>10^(_10sept_0_107[[#This Row],[V_mag_adj]]/20)*SIN(RADIANS(_10sept_0_107[[#This Row],[V_phase]]))</f>
        <v>-1.3433093094468603E-3</v>
      </c>
    </row>
    <row r="127" spans="1:11" x14ac:dyDescent="0.25">
      <c r="A127">
        <v>-56</v>
      </c>
      <c r="B127">
        <v>-2.92</v>
      </c>
      <c r="C127">
        <v>2.8</v>
      </c>
      <c r="D127">
        <v>-2.94</v>
      </c>
      <c r="E127">
        <v>2.85</v>
      </c>
      <c r="F127">
        <f>_10sept_0_107[[#This Row],[H_mag]]-40</f>
        <v>-42.92</v>
      </c>
      <c r="G127">
        <f>_10sept_0_107[[#This Row],[V_mag]]-40</f>
        <v>-42.94</v>
      </c>
      <c r="H127">
        <f>10^(_10sept_0_107[[#This Row],[H_mag_adj]]/20)*COS(RADIANS(_10sept_0_107[[#This Row],[H_phase]]))</f>
        <v>7.1364331559212874E-3</v>
      </c>
      <c r="I127">
        <f>10^(_10sept_0_107[[#This Row],[H_mag_adj]]/20)*SIN(RADIANS(_10sept_0_107[[#This Row],[H_phase]]))</f>
        <v>3.4902981048600225E-4</v>
      </c>
      <c r="J127">
        <f>10^(_10sept_0_107[[#This Row],[V_mag_adj]]/20)*COS(RADIANS(_10sept_0_107[[#This Row],[V_phase]]))</f>
        <v>7.1197132186234828E-3</v>
      </c>
      <c r="K127">
        <f>10^(_10sept_0_107[[#This Row],[V_mag_adj]]/20)*SIN(RADIANS(_10sept_0_107[[#This Row],[V_phase]]))</f>
        <v>3.5444032024326309E-4</v>
      </c>
    </row>
    <row r="128" spans="1:11" x14ac:dyDescent="0.25">
      <c r="A128">
        <v>-55</v>
      </c>
      <c r="B128">
        <v>-2.71</v>
      </c>
      <c r="C128">
        <v>16.05</v>
      </c>
      <c r="D128">
        <v>-2.73</v>
      </c>
      <c r="E128">
        <v>15.74</v>
      </c>
      <c r="F128">
        <f>_10sept_0_107[[#This Row],[H_mag]]-40</f>
        <v>-42.71</v>
      </c>
      <c r="G128">
        <f>_10sept_0_107[[#This Row],[V_mag]]-40</f>
        <v>-42.73</v>
      </c>
      <c r="H128">
        <f>10^(_10sept_0_107[[#This Row],[H_mag_adj]]/20)*COS(RADIANS(_10sept_0_107[[#This Row],[H_phase]]))</f>
        <v>7.0344927020225467E-3</v>
      </c>
      <c r="I128">
        <f>10^(_10sept_0_107[[#This Row],[H_mag_adj]]/20)*SIN(RADIANS(_10sept_0_107[[#This Row],[H_phase]]))</f>
        <v>2.023753487094126E-3</v>
      </c>
      <c r="J128">
        <f>10^(_10sept_0_107[[#This Row],[V_mag_adj]]/20)*COS(RADIANS(_10sept_0_107[[#This Row],[V_phase]]))</f>
        <v>7.0291354153983951E-3</v>
      </c>
      <c r="K128">
        <f>10^(_10sept_0_107[[#This Row],[V_mag_adj]]/20)*SIN(RADIANS(_10sept_0_107[[#This Row],[V_phase]]))</f>
        <v>1.9810968832326479E-3</v>
      </c>
    </row>
    <row r="129" spans="1:11" x14ac:dyDescent="0.25">
      <c r="A129">
        <v>-54</v>
      </c>
      <c r="B129">
        <v>-2.4900000000000002</v>
      </c>
      <c r="C129">
        <v>29.85</v>
      </c>
      <c r="D129">
        <v>-2.52</v>
      </c>
      <c r="E129">
        <v>29.4</v>
      </c>
      <c r="F129">
        <f>_10sept_0_107[[#This Row],[H_mag]]-40</f>
        <v>-42.49</v>
      </c>
      <c r="G129">
        <f>_10sept_0_107[[#This Row],[V_mag]]-40</f>
        <v>-42.52</v>
      </c>
      <c r="H129">
        <f>10^(_10sept_0_107[[#This Row],[H_mag_adj]]/20)*COS(RADIANS(_10sept_0_107[[#This Row],[H_phase]]))</f>
        <v>6.5115605772060889E-3</v>
      </c>
      <c r="I129">
        <f>10^(_10sept_0_107[[#This Row],[H_mag_adj]]/20)*SIN(RADIANS(_10sept_0_107[[#This Row],[H_phase]]))</f>
        <v>3.7367558699988525E-3</v>
      </c>
      <c r="J129">
        <f>10^(_10sept_0_107[[#This Row],[V_mag_adj]]/20)*COS(RADIANS(_10sept_0_107[[#This Row],[V_phase]]))</f>
        <v>6.5181560190421079E-3</v>
      </c>
      <c r="K129">
        <f>10^(_10sept_0_107[[#This Row],[V_mag_adj]]/20)*SIN(RADIANS(_10sept_0_107[[#This Row],[V_phase]]))</f>
        <v>3.6727921614129033E-3</v>
      </c>
    </row>
    <row r="130" spans="1:11" x14ac:dyDescent="0.25">
      <c r="A130">
        <v>-53</v>
      </c>
      <c r="B130">
        <v>-2.33</v>
      </c>
      <c r="C130">
        <v>43.7</v>
      </c>
      <c r="D130">
        <v>-2.36</v>
      </c>
      <c r="E130">
        <v>43.01</v>
      </c>
      <c r="F130">
        <f>_10sept_0_107[[#This Row],[H_mag]]-40</f>
        <v>-42.33</v>
      </c>
      <c r="G130">
        <f>_10sept_0_107[[#This Row],[V_mag]]-40</f>
        <v>-42.36</v>
      </c>
      <c r="H130">
        <f>10^(_10sept_0_107[[#This Row],[H_mag_adj]]/20)*COS(RADIANS(_10sept_0_107[[#This Row],[H_phase]]))</f>
        <v>5.528643187028945E-3</v>
      </c>
      <c r="I130">
        <f>10^(_10sept_0_107[[#This Row],[H_mag_adj]]/20)*SIN(RADIANS(_10sept_0_107[[#This Row],[H_phase]]))</f>
        <v>5.2832861861692145E-3</v>
      </c>
      <c r="J130">
        <f>10^(_10sept_0_107[[#This Row],[V_mag_adj]]/20)*COS(RADIANS(_10sept_0_107[[#This Row],[V_phase]]))</f>
        <v>5.5725858526464982E-3</v>
      </c>
      <c r="K130">
        <f>10^(_10sept_0_107[[#This Row],[V_mag_adj]]/20)*SIN(RADIANS(_10sept_0_107[[#This Row],[V_phase]]))</f>
        <v>5.1983390296339105E-3</v>
      </c>
    </row>
    <row r="131" spans="1:11" x14ac:dyDescent="0.25">
      <c r="A131">
        <v>-52</v>
      </c>
      <c r="B131">
        <v>-2.19</v>
      </c>
      <c r="C131">
        <v>56.55</v>
      </c>
      <c r="D131">
        <v>-2.2000000000000002</v>
      </c>
      <c r="E131">
        <v>56.56</v>
      </c>
      <c r="F131">
        <f>_10sept_0_107[[#This Row],[H_mag]]-40</f>
        <v>-42.19</v>
      </c>
      <c r="G131">
        <f>_10sept_0_107[[#This Row],[V_mag]]-40</f>
        <v>-42.2</v>
      </c>
      <c r="H131">
        <f>10^(_10sept_0_107[[#This Row],[H_mag_adj]]/20)*COS(RADIANS(_10sept_0_107[[#This Row],[H_phase]]))</f>
        <v>4.2836734559848167E-3</v>
      </c>
      <c r="I131">
        <f>10^(_10sept_0_107[[#This Row],[H_mag_adj]]/20)*SIN(RADIANS(_10sept_0_107[[#This Row],[H_phase]]))</f>
        <v>6.4842119536709392E-3</v>
      </c>
      <c r="J131">
        <f>10^(_10sept_0_107[[#This Row],[V_mag_adj]]/20)*COS(RADIANS(_10sept_0_107[[#This Row],[V_phase]]))</f>
        <v>4.2776140610588063E-3</v>
      </c>
      <c r="K131">
        <f>10^(_10sept_0_107[[#This Row],[V_mag_adj]]/20)*SIN(RADIANS(_10sept_0_107[[#This Row],[V_phase]]))</f>
        <v>6.4774977076080577E-3</v>
      </c>
    </row>
    <row r="132" spans="1:11" x14ac:dyDescent="0.25">
      <c r="A132">
        <v>-51</v>
      </c>
      <c r="B132">
        <v>-2.0699999999999998</v>
      </c>
      <c r="C132">
        <v>69.67</v>
      </c>
      <c r="D132">
        <v>-2.08</v>
      </c>
      <c r="E132">
        <v>69.36</v>
      </c>
      <c r="F132">
        <f>_10sept_0_107[[#This Row],[H_mag]]-40</f>
        <v>-42.07</v>
      </c>
      <c r="G132">
        <f>_10sept_0_107[[#This Row],[V_mag]]-40</f>
        <v>-42.08</v>
      </c>
      <c r="H132">
        <f>10^(_10sept_0_107[[#This Row],[H_mag_adj]]/20)*COS(RADIANS(_10sept_0_107[[#This Row],[H_phase]]))</f>
        <v>2.737556984322462E-3</v>
      </c>
      <c r="I132">
        <f>10^(_10sept_0_107[[#This Row],[H_mag_adj]]/20)*SIN(RADIANS(_10sept_0_107[[#This Row],[H_phase]]))</f>
        <v>7.3886862959929248E-3</v>
      </c>
      <c r="J132">
        <f>10^(_10sept_0_107[[#This Row],[V_mag_adj]]/20)*COS(RADIANS(_10sept_0_107[[#This Row],[V_phase]]))</f>
        <v>2.7742974927686148E-3</v>
      </c>
      <c r="K132">
        <f>10^(_10sept_0_107[[#This Row],[V_mag_adj]]/20)*SIN(RADIANS(_10sept_0_107[[#This Row],[V_phase]]))</f>
        <v>7.3652821350777761E-3</v>
      </c>
    </row>
    <row r="133" spans="1:11" x14ac:dyDescent="0.25">
      <c r="A133">
        <v>-50</v>
      </c>
      <c r="B133">
        <v>-1.96</v>
      </c>
      <c r="C133">
        <v>83.41</v>
      </c>
      <c r="D133">
        <v>-1.97</v>
      </c>
      <c r="E133">
        <v>83.18</v>
      </c>
      <c r="F133">
        <f>_10sept_0_107[[#This Row],[H_mag]]-40</f>
        <v>-41.96</v>
      </c>
      <c r="G133">
        <f>_10sept_0_107[[#This Row],[V_mag]]-40</f>
        <v>-41.97</v>
      </c>
      <c r="H133">
        <f>10^(_10sept_0_107[[#This Row],[H_mag_adj]]/20)*COS(RADIANS(_10sept_0_107[[#This Row],[H_phase]]))</f>
        <v>9.1580880736701867E-4</v>
      </c>
      <c r="I133">
        <f>10^(_10sept_0_107[[#This Row],[H_mag_adj]]/20)*SIN(RADIANS(_10sept_0_107[[#This Row],[H_phase]]))</f>
        <v>7.9272218537858891E-3</v>
      </c>
      <c r="J133">
        <f>10^(_10sept_0_107[[#This Row],[V_mag_adj]]/20)*COS(RADIANS(_10sept_0_107[[#This Row],[V_phase]]))</f>
        <v>9.4653288735308037E-4</v>
      </c>
      <c r="K133">
        <f>10^(_10sept_0_107[[#This Row],[V_mag_adj]]/20)*SIN(RADIANS(_10sept_0_107[[#This Row],[V_phase]]))</f>
        <v>7.9143647046578149E-3</v>
      </c>
    </row>
    <row r="134" spans="1:11" x14ac:dyDescent="0.25">
      <c r="A134">
        <v>-49</v>
      </c>
      <c r="B134">
        <v>-1.86</v>
      </c>
      <c r="C134">
        <v>96.8</v>
      </c>
      <c r="D134">
        <v>-1.85</v>
      </c>
      <c r="E134">
        <v>96.48</v>
      </c>
      <c r="F134">
        <f>_10sept_0_107[[#This Row],[H_mag]]-40</f>
        <v>-41.86</v>
      </c>
      <c r="G134">
        <f>_10sept_0_107[[#This Row],[V_mag]]-40</f>
        <v>-41.85</v>
      </c>
      <c r="H134">
        <f>10^(_10sept_0_107[[#This Row],[H_mag_adj]]/20)*COS(RADIANS(_10sept_0_107[[#This Row],[H_phase]]))</f>
        <v>-9.5579830937480594E-4</v>
      </c>
      <c r="I134">
        <f>10^(_10sept_0_107[[#This Row],[H_mag_adj]]/20)*SIN(RADIANS(_10sept_0_107[[#This Row],[H_phase]]))</f>
        <v>8.015565419724327E-3</v>
      </c>
      <c r="J134">
        <f>10^(_10sept_0_107[[#This Row],[V_mag_adj]]/20)*COS(RADIANS(_10sept_0_107[[#This Row],[V_phase]]))</f>
        <v>-9.1206572281174426E-4</v>
      </c>
      <c r="K134">
        <f>10^(_10sept_0_107[[#This Row],[V_mag_adj]]/20)*SIN(RADIANS(_10sept_0_107[[#This Row],[V_phase]]))</f>
        <v>8.030018143318168E-3</v>
      </c>
    </row>
    <row r="135" spans="1:11" x14ac:dyDescent="0.25">
      <c r="A135">
        <v>-48</v>
      </c>
      <c r="B135">
        <v>-1.75</v>
      </c>
      <c r="C135">
        <v>109.29</v>
      </c>
      <c r="D135">
        <v>-1.76</v>
      </c>
      <c r="E135">
        <v>108.91</v>
      </c>
      <c r="F135">
        <f>_10sept_0_107[[#This Row],[H_mag]]-40</f>
        <v>-41.75</v>
      </c>
      <c r="G135">
        <f>_10sept_0_107[[#This Row],[V_mag]]-40</f>
        <v>-41.76</v>
      </c>
      <c r="H135">
        <f>10^(_10sept_0_107[[#This Row],[H_mag_adj]]/20)*COS(RADIANS(_10sept_0_107[[#This Row],[H_phase]]))</f>
        <v>-2.7006846035668502E-3</v>
      </c>
      <c r="I135">
        <f>10^(_10sept_0_107[[#This Row],[H_mag_adj]]/20)*SIN(RADIANS(_10sept_0_107[[#This Row],[H_phase]]))</f>
        <v>7.7162616874311852E-3</v>
      </c>
      <c r="J135">
        <f>10^(_10sept_0_107[[#This Row],[V_mag_adj]]/20)*COS(RADIANS(_10sept_0_107[[#This Row],[V_phase]]))</f>
        <v>-2.6464008601505382E-3</v>
      </c>
      <c r="K135">
        <f>10^(_10sept_0_107[[#This Row],[V_mag_adj]]/20)*SIN(RADIANS(_10sept_0_107[[#This Row],[V_phase]]))</f>
        <v>7.7251044917694533E-3</v>
      </c>
    </row>
    <row r="136" spans="1:11" x14ac:dyDescent="0.25">
      <c r="A136">
        <v>-47</v>
      </c>
      <c r="B136">
        <v>-1.67</v>
      </c>
      <c r="C136">
        <v>122.33</v>
      </c>
      <c r="D136">
        <v>-1.69</v>
      </c>
      <c r="E136">
        <v>122.04</v>
      </c>
      <c r="F136">
        <f>_10sept_0_107[[#This Row],[H_mag]]-40</f>
        <v>-41.67</v>
      </c>
      <c r="G136">
        <f>_10sept_0_107[[#This Row],[V_mag]]-40</f>
        <v>-41.69</v>
      </c>
      <c r="H136">
        <f>10^(_10sept_0_107[[#This Row],[H_mag_adj]]/20)*COS(RADIANS(_10sept_0_107[[#This Row],[H_phase]]))</f>
        <v>-4.4125254148458873E-3</v>
      </c>
      <c r="I136">
        <f>10^(_10sept_0_107[[#This Row],[H_mag_adj]]/20)*SIN(RADIANS(_10sept_0_107[[#This Row],[H_phase]]))</f>
        <v>6.9718401683281014E-3</v>
      </c>
      <c r="J136">
        <f>10^(_10sept_0_107[[#This Row],[V_mag_adj]]/20)*COS(RADIANS(_10sept_0_107[[#This Row],[V_phase]]))</f>
        <v>-4.3671141529443742E-3</v>
      </c>
      <c r="K136">
        <f>10^(_10sept_0_107[[#This Row],[V_mag_adj]]/20)*SIN(RADIANS(_10sept_0_107[[#This Row],[V_phase]]))</f>
        <v>6.9779986196774535E-3</v>
      </c>
    </row>
    <row r="137" spans="1:11" x14ac:dyDescent="0.25">
      <c r="A137">
        <v>-46</v>
      </c>
      <c r="B137">
        <v>-1.64</v>
      </c>
      <c r="C137">
        <v>135.19</v>
      </c>
      <c r="D137">
        <v>-1.69</v>
      </c>
      <c r="E137">
        <v>134.88999999999999</v>
      </c>
      <c r="F137">
        <f>_10sept_0_107[[#This Row],[H_mag]]-40</f>
        <v>-41.64</v>
      </c>
      <c r="G137">
        <f>_10sept_0_107[[#This Row],[V_mag]]-40</f>
        <v>-41.69</v>
      </c>
      <c r="H137">
        <f>10^(_10sept_0_107[[#This Row],[H_mag_adj]]/20)*COS(RADIANS(_10sept_0_107[[#This Row],[H_phase]]))</f>
        <v>-5.873817000922028E-3</v>
      </c>
      <c r="I137">
        <f>10^(_10sept_0_107[[#This Row],[H_mag_adj]]/20)*SIN(RADIANS(_10sept_0_107[[#This Row],[H_phase]]))</f>
        <v>5.8349889875599151E-3</v>
      </c>
      <c r="J137">
        <f>10^(_10sept_0_107[[#This Row],[V_mag_adj]]/20)*COS(RADIANS(_10sept_0_107[[#This Row],[V_phase]]))</f>
        <v>-5.8096452447804576E-3</v>
      </c>
      <c r="K137">
        <f>10^(_10sept_0_107[[#This Row],[V_mag_adj]]/20)*SIN(RADIANS(_10sept_0_107[[#This Row],[V_phase]]))</f>
        <v>5.8319956182140012E-3</v>
      </c>
    </row>
    <row r="138" spans="1:11" x14ac:dyDescent="0.25">
      <c r="A138">
        <v>-45</v>
      </c>
      <c r="B138">
        <v>-1.69</v>
      </c>
      <c r="C138">
        <v>147.99</v>
      </c>
      <c r="D138">
        <v>-1.73</v>
      </c>
      <c r="E138">
        <v>147.76</v>
      </c>
      <c r="F138">
        <f>_10sept_0_107[[#This Row],[H_mag]]-40</f>
        <v>-41.69</v>
      </c>
      <c r="G138">
        <f>_10sept_0_107[[#This Row],[V_mag]]-40</f>
        <v>-41.73</v>
      </c>
      <c r="H138">
        <f>10^(_10sept_0_107[[#This Row],[H_mag_adj]]/20)*COS(RADIANS(_10sept_0_107[[#This Row],[H_phase]]))</f>
        <v>-6.9802842786674041E-3</v>
      </c>
      <c r="I138">
        <f>10^(_10sept_0_107[[#This Row],[H_mag_adj]]/20)*SIN(RADIANS(_10sept_0_107[[#This Row],[H_phase]]))</f>
        <v>4.3634598829433713E-3</v>
      </c>
      <c r="J138">
        <f>10^(_10sept_0_107[[#This Row],[V_mag_adj]]/20)*COS(RADIANS(_10sept_0_107[[#This Row],[V_phase]]))</f>
        <v>-6.9307212782252015E-3</v>
      </c>
      <c r="K138">
        <f>10^(_10sept_0_107[[#This Row],[V_mag_adj]]/20)*SIN(RADIANS(_10sept_0_107[[#This Row],[V_phase]]))</f>
        <v>4.3712684493349922E-3</v>
      </c>
    </row>
    <row r="139" spans="1:11" x14ac:dyDescent="0.25">
      <c r="A139">
        <v>-44</v>
      </c>
      <c r="B139">
        <v>-1.77</v>
      </c>
      <c r="C139">
        <v>161.19</v>
      </c>
      <c r="D139">
        <v>-1.81</v>
      </c>
      <c r="E139">
        <v>161.06</v>
      </c>
      <c r="F139">
        <f>_10sept_0_107[[#This Row],[H_mag]]-40</f>
        <v>-41.77</v>
      </c>
      <c r="G139">
        <f>_10sept_0_107[[#This Row],[V_mag]]-40</f>
        <v>-41.81</v>
      </c>
      <c r="H139">
        <f>10^(_10sept_0_107[[#This Row],[H_mag_adj]]/20)*COS(RADIANS(_10sept_0_107[[#This Row],[H_phase]]))</f>
        <v>-7.7208175257462318E-3</v>
      </c>
      <c r="I139">
        <f>10^(_10sept_0_107[[#This Row],[H_mag_adj]]/20)*SIN(RADIANS(_10sept_0_107[[#This Row],[H_phase]]))</f>
        <v>2.6298844754672817E-3</v>
      </c>
      <c r="J139">
        <f>10^(_10sept_0_107[[#This Row],[V_mag_adj]]/20)*COS(RADIANS(_10sept_0_107[[#This Row],[V_phase]]))</f>
        <v>-7.6793842117729265E-3</v>
      </c>
      <c r="K139">
        <f>10^(_10sept_0_107[[#This Row],[V_mag_adj]]/20)*SIN(RADIANS(_10sept_0_107[[#This Row],[V_phase]]))</f>
        <v>2.635231992141249E-3</v>
      </c>
    </row>
    <row r="140" spans="1:11" x14ac:dyDescent="0.25">
      <c r="A140">
        <v>-43</v>
      </c>
      <c r="B140">
        <v>-1.85</v>
      </c>
      <c r="C140">
        <v>174.46</v>
      </c>
      <c r="D140">
        <v>-1.9</v>
      </c>
      <c r="E140">
        <v>174.09</v>
      </c>
      <c r="F140">
        <f>_10sept_0_107[[#This Row],[H_mag]]-40</f>
        <v>-41.85</v>
      </c>
      <c r="G140">
        <f>_10sept_0_107[[#This Row],[V_mag]]-40</f>
        <v>-41.9</v>
      </c>
      <c r="H140">
        <f>10^(_10sept_0_107[[#This Row],[H_mag_adj]]/20)*COS(RADIANS(_10sept_0_107[[#This Row],[H_phase]]))</f>
        <v>-8.0439002535236514E-3</v>
      </c>
      <c r="I140">
        <f>10^(_10sept_0_107[[#This Row],[H_mag_adj]]/20)*SIN(RADIANS(_10sept_0_107[[#This Row],[H_phase]]))</f>
        <v>7.802076493531781E-4</v>
      </c>
      <c r="J140">
        <f>10^(_10sept_0_107[[#This Row],[V_mag_adj]]/20)*COS(RADIANS(_10sept_0_107[[#This Row],[V_phase]]))</f>
        <v>-7.9925526938502758E-3</v>
      </c>
      <c r="K140">
        <f>10^(_10sept_0_107[[#This Row],[V_mag_adj]]/20)*SIN(RADIANS(_10sept_0_107[[#This Row],[V_phase]]))</f>
        <v>8.2735986093858556E-4</v>
      </c>
    </row>
    <row r="141" spans="1:11" x14ac:dyDescent="0.25">
      <c r="A141">
        <v>-42</v>
      </c>
      <c r="B141">
        <v>-1.92</v>
      </c>
      <c r="C141">
        <v>-171.59</v>
      </c>
      <c r="D141">
        <v>-1.95</v>
      </c>
      <c r="E141">
        <v>-171.62</v>
      </c>
      <c r="F141">
        <f>_10sept_0_107[[#This Row],[H_mag]]-40</f>
        <v>-41.92</v>
      </c>
      <c r="G141">
        <f>_10sept_0_107[[#This Row],[V_mag]]-40</f>
        <v>-41.95</v>
      </c>
      <c r="H141">
        <f>10^(_10sept_0_107[[#This Row],[H_mag_adj]]/20)*COS(RADIANS(_10sept_0_107[[#This Row],[H_phase]]))</f>
        <v>-7.9305747615057345E-3</v>
      </c>
      <c r="I141">
        <f>10^(_10sept_0_107[[#This Row],[H_mag_adj]]/20)*SIN(RADIANS(_10sept_0_107[[#This Row],[H_phase]]))</f>
        <v>-1.1724997585800139E-3</v>
      </c>
      <c r="J141">
        <f>10^(_10sept_0_107[[#This Row],[V_mag_adj]]/20)*COS(RADIANS(_10sept_0_107[[#This Row],[V_phase]]))</f>
        <v>-7.9038414945500641E-3</v>
      </c>
      <c r="K141">
        <f>10^(_10sept_0_107[[#This Row],[V_mag_adj]]/20)*SIN(RADIANS(_10sept_0_107[[#This Row],[V_phase]]))</f>
        <v>-1.1643187914327534E-3</v>
      </c>
    </row>
    <row r="142" spans="1:11" x14ac:dyDescent="0.25">
      <c r="A142">
        <v>-41</v>
      </c>
      <c r="B142">
        <v>-1.9</v>
      </c>
      <c r="C142">
        <v>-157.44999999999999</v>
      </c>
      <c r="D142">
        <v>-1.93</v>
      </c>
      <c r="E142">
        <v>-157.43</v>
      </c>
      <c r="F142">
        <f>_10sept_0_107[[#This Row],[H_mag]]-40</f>
        <v>-41.9</v>
      </c>
      <c r="G142">
        <f>_10sept_0_107[[#This Row],[V_mag]]-40</f>
        <v>-41.93</v>
      </c>
      <c r="H142">
        <f>10^(_10sept_0_107[[#This Row],[H_mag_adj]]/20)*COS(RADIANS(_10sept_0_107[[#This Row],[H_phase]]))</f>
        <v>-7.4209271449013747E-3</v>
      </c>
      <c r="I142">
        <f>10^(_10sept_0_107[[#This Row],[H_mag_adj]]/20)*SIN(RADIANS(_10sept_0_107[[#This Row],[H_phase]]))</f>
        <v>-3.0814384974442587E-3</v>
      </c>
      <c r="J142">
        <f>10^(_10sept_0_107[[#This Row],[V_mag_adj]]/20)*COS(RADIANS(_10sept_0_107[[#This Row],[V_phase]]))</f>
        <v>-7.3942680159709735E-3</v>
      </c>
      <c r="K142">
        <f>10^(_10sept_0_107[[#This Row],[V_mag_adj]]/20)*SIN(RADIANS(_10sept_0_107[[#This Row],[V_phase]]))</f>
        <v>-3.0733952180780288E-3</v>
      </c>
    </row>
    <row r="143" spans="1:11" x14ac:dyDescent="0.25">
      <c r="A143">
        <v>-40</v>
      </c>
      <c r="B143">
        <v>-1.79</v>
      </c>
      <c r="C143">
        <v>-143.74</v>
      </c>
      <c r="D143">
        <v>-1.82</v>
      </c>
      <c r="E143">
        <v>-143.69</v>
      </c>
      <c r="F143">
        <f>_10sept_0_107[[#This Row],[H_mag]]-40</f>
        <v>-41.79</v>
      </c>
      <c r="G143">
        <f>_10sept_0_107[[#This Row],[V_mag]]-40</f>
        <v>-41.82</v>
      </c>
      <c r="H143">
        <f>10^(_10sept_0_107[[#This Row],[H_mag_adj]]/20)*COS(RADIANS(_10sept_0_107[[#This Row],[H_phase]]))</f>
        <v>-6.5617390082831602E-3</v>
      </c>
      <c r="I143">
        <f>10^(_10sept_0_107[[#This Row],[H_mag_adj]]/20)*SIN(RADIANS(_10sept_0_107[[#This Row],[H_phase]]))</f>
        <v>-4.8130272757746975E-3</v>
      </c>
      <c r="J143">
        <f>10^(_10sept_0_107[[#This Row],[V_mag_adj]]/20)*COS(RADIANS(_10sept_0_107[[#This Row],[V_phase]]))</f>
        <v>-6.5349264917900695E-3</v>
      </c>
      <c r="K143">
        <f>10^(_10sept_0_107[[#This Row],[V_mag_adj]]/20)*SIN(RADIANS(_10sept_0_107[[#This Row],[V_phase]]))</f>
        <v>-4.80213697039581E-3</v>
      </c>
    </row>
    <row r="144" spans="1:11" x14ac:dyDescent="0.25">
      <c r="A144">
        <v>-39</v>
      </c>
      <c r="B144">
        <v>-1.63</v>
      </c>
      <c r="C144">
        <v>-130.49</v>
      </c>
      <c r="D144">
        <v>-1.64</v>
      </c>
      <c r="E144">
        <v>-130.1</v>
      </c>
      <c r="F144">
        <f>_10sept_0_107[[#This Row],[H_mag]]-40</f>
        <v>-41.63</v>
      </c>
      <c r="G144">
        <f>_10sept_0_107[[#This Row],[V_mag]]-40</f>
        <v>-41.64</v>
      </c>
      <c r="H144">
        <f>10^(_10sept_0_107[[#This Row],[H_mag_adj]]/20)*COS(RADIANS(_10sept_0_107[[#This Row],[H_phase]]))</f>
        <v>-5.3821481924493297E-3</v>
      </c>
      <c r="I144">
        <f>10^(_10sept_0_107[[#This Row],[H_mag_adj]]/20)*SIN(RADIANS(_10sept_0_107[[#This Row],[H_phase]]))</f>
        <v>-6.3039134540329401E-3</v>
      </c>
      <c r="J144">
        <f>10^(_10sept_0_107[[#This Row],[V_mag_adj]]/20)*COS(RADIANS(_10sept_0_107[[#This Row],[V_phase]]))</f>
        <v>-5.332971117228847E-3</v>
      </c>
      <c r="K144">
        <f>10^(_10sept_0_107[[#This Row],[V_mag_adj]]/20)*SIN(RADIANS(_10sept_0_107[[#This Row],[V_phase]]))</f>
        <v>-6.3331067974627623E-3</v>
      </c>
    </row>
    <row r="145" spans="1:11" x14ac:dyDescent="0.25">
      <c r="A145">
        <v>-38</v>
      </c>
      <c r="B145">
        <v>-1.44</v>
      </c>
      <c r="C145">
        <v>-117.14</v>
      </c>
      <c r="D145">
        <v>-1.45</v>
      </c>
      <c r="E145">
        <v>-117.2</v>
      </c>
      <c r="F145">
        <f>_10sept_0_107[[#This Row],[H_mag]]-40</f>
        <v>-41.44</v>
      </c>
      <c r="G145">
        <f>_10sept_0_107[[#This Row],[V_mag]]-40</f>
        <v>-41.45</v>
      </c>
      <c r="H145">
        <f>10^(_10sept_0_107[[#This Row],[H_mag_adj]]/20)*COS(RADIANS(_10sept_0_107[[#This Row],[H_phase]]))</f>
        <v>-3.8647657947366229E-3</v>
      </c>
      <c r="I145">
        <f>10^(_10sept_0_107[[#This Row],[H_mag_adj]]/20)*SIN(RADIANS(_10sept_0_107[[#This Row],[H_phase]]))</f>
        <v>-7.5394306468704866E-3</v>
      </c>
      <c r="J145">
        <f>10^(_10sept_0_107[[#This Row],[V_mag_adj]]/20)*COS(RADIANS(_10sept_0_107[[#This Row],[V_phase]]))</f>
        <v>-3.868202949698976E-3</v>
      </c>
      <c r="K145">
        <f>10^(_10sept_0_107[[#This Row],[V_mag_adj]]/20)*SIN(RADIANS(_10sept_0_107[[#This Row],[V_phase]]))</f>
        <v>-7.5267089063700511E-3</v>
      </c>
    </row>
    <row r="146" spans="1:11" x14ac:dyDescent="0.25">
      <c r="A146">
        <v>-37</v>
      </c>
      <c r="B146">
        <v>-1.27</v>
      </c>
      <c r="C146">
        <v>-104.28</v>
      </c>
      <c r="D146">
        <v>-1.29</v>
      </c>
      <c r="E146">
        <v>-104.3</v>
      </c>
      <c r="F146">
        <f>_10sept_0_107[[#This Row],[H_mag]]-40</f>
        <v>-41.27</v>
      </c>
      <c r="G146">
        <f>_10sept_0_107[[#This Row],[V_mag]]-40</f>
        <v>-41.29</v>
      </c>
      <c r="H146">
        <f>10^(_10sept_0_107[[#This Row],[H_mag_adj]]/20)*COS(RADIANS(_10sept_0_107[[#This Row],[H_phase]]))</f>
        <v>-2.1310814220136874E-3</v>
      </c>
      <c r="I146">
        <f>10^(_10sept_0_107[[#This Row],[H_mag_adj]]/20)*SIN(RADIANS(_10sept_0_107[[#This Row],[H_phase]]))</f>
        <v>-8.3727753949186141E-3</v>
      </c>
      <c r="J146">
        <f>10^(_10sept_0_107[[#This Row],[V_mag_adj]]/20)*COS(RADIANS(_10sept_0_107[[#This Row],[V_phase]]))</f>
        <v>-2.129095869215644E-3</v>
      </c>
      <c r="K146">
        <f>10^(_10sept_0_107[[#This Row],[V_mag_adj]]/20)*SIN(RADIANS(_10sept_0_107[[#This Row],[V_phase]]))</f>
        <v>-8.3527758601173382E-3</v>
      </c>
    </row>
    <row r="147" spans="1:11" x14ac:dyDescent="0.25">
      <c r="A147">
        <v>-36</v>
      </c>
      <c r="B147">
        <v>-1.17</v>
      </c>
      <c r="C147">
        <v>-93.06</v>
      </c>
      <c r="D147">
        <v>-1.18</v>
      </c>
      <c r="E147">
        <v>-93.22</v>
      </c>
      <c r="F147">
        <f>_10sept_0_107[[#This Row],[H_mag]]-40</f>
        <v>-41.17</v>
      </c>
      <c r="G147">
        <f>_10sept_0_107[[#This Row],[V_mag]]-40</f>
        <v>-41.18</v>
      </c>
      <c r="H147">
        <f>10^(_10sept_0_107[[#This Row],[H_mag_adj]]/20)*COS(RADIANS(_10sept_0_107[[#This Row],[H_phase]]))</f>
        <v>-4.6654368674765254E-4</v>
      </c>
      <c r="I147">
        <f>10^(_10sept_0_107[[#This Row],[H_mag_adj]]/20)*SIN(RADIANS(_10sept_0_107[[#This Row],[H_phase]]))</f>
        <v>-8.7273085969343887E-3</v>
      </c>
      <c r="J147">
        <f>10^(_10sept_0_107[[#This Row],[V_mag_adj]]/20)*COS(RADIANS(_10sept_0_107[[#This Row],[V_phase]]))</f>
        <v>-4.9034821980086928E-4</v>
      </c>
      <c r="K147">
        <f>10^(_10sept_0_107[[#This Row],[V_mag_adj]]/20)*SIN(RADIANS(_10sept_0_107[[#This Row],[V_phase]]))</f>
        <v>-8.7159313688141889E-3</v>
      </c>
    </row>
    <row r="148" spans="1:11" x14ac:dyDescent="0.25">
      <c r="A148">
        <v>-35</v>
      </c>
      <c r="B148">
        <v>-1.0900000000000001</v>
      </c>
      <c r="C148">
        <v>-80.959999999999994</v>
      </c>
      <c r="D148">
        <v>-1.1000000000000001</v>
      </c>
      <c r="E148">
        <v>-81.239999999999995</v>
      </c>
      <c r="F148">
        <f>_10sept_0_107[[#This Row],[H_mag]]-40</f>
        <v>-41.09</v>
      </c>
      <c r="G148">
        <f>_10sept_0_107[[#This Row],[V_mag]]-40</f>
        <v>-41.1</v>
      </c>
      <c r="H148">
        <f>10^(_10sept_0_107[[#This Row],[H_mag_adj]]/20)*COS(RADIANS(_10sept_0_107[[#This Row],[H_phase]]))</f>
        <v>1.3859336056618176E-3</v>
      </c>
      <c r="I148">
        <f>10^(_10sept_0_107[[#This Row],[H_mag_adj]]/20)*SIN(RADIANS(_10sept_0_107[[#This Row],[H_phase]]))</f>
        <v>-8.7110758890436464E-3</v>
      </c>
      <c r="J148">
        <f>10^(_10sept_0_107[[#This Row],[V_mag_adj]]/20)*COS(RADIANS(_10sept_0_107[[#This Row],[V_phase]]))</f>
        <v>1.3418011828145828E-3</v>
      </c>
      <c r="K148">
        <f>10^(_10sept_0_107[[#This Row],[V_mag_adj]]/20)*SIN(RADIANS(_10sept_0_107[[#This Row],[V_phase]]))</f>
        <v>-8.7077138933629658E-3</v>
      </c>
    </row>
    <row r="149" spans="1:11" x14ac:dyDescent="0.25">
      <c r="A149">
        <v>-34</v>
      </c>
      <c r="B149">
        <v>-1.03</v>
      </c>
      <c r="C149">
        <v>-68.540000000000006</v>
      </c>
      <c r="D149">
        <v>-1.05</v>
      </c>
      <c r="E149">
        <v>-69.069999999999993</v>
      </c>
      <c r="F149">
        <f>_10sept_0_107[[#This Row],[H_mag]]-40</f>
        <v>-41.03</v>
      </c>
      <c r="G149">
        <f>_10sept_0_107[[#This Row],[V_mag]]-40</f>
        <v>-41.05</v>
      </c>
      <c r="H149">
        <f>10^(_10sept_0_107[[#This Row],[H_mag_adj]]/20)*COS(RADIANS(_10sept_0_107[[#This Row],[H_phase]]))</f>
        <v>3.2494131903402679E-3</v>
      </c>
      <c r="I149">
        <f>10^(_10sept_0_107[[#This Row],[H_mag_adj]]/20)*SIN(RADIANS(_10sept_0_107[[#This Row],[H_phase]]))</f>
        <v>-8.2660344591767888E-3</v>
      </c>
      <c r="J149">
        <f>10^(_10sept_0_107[[#This Row],[V_mag_adj]]/20)*COS(RADIANS(_10sept_0_107[[#This Row],[V_phase]]))</f>
        <v>3.1655151501732985E-3</v>
      </c>
      <c r="K149">
        <f>10^(_10sept_0_107[[#This Row],[V_mag_adj]]/20)*SIN(RADIANS(_10sept_0_107[[#This Row],[V_phase]]))</f>
        <v>-8.2766585827271193E-3</v>
      </c>
    </row>
    <row r="150" spans="1:11" x14ac:dyDescent="0.25">
      <c r="A150">
        <v>-33</v>
      </c>
      <c r="B150">
        <v>-0.97</v>
      </c>
      <c r="C150">
        <v>-56.29</v>
      </c>
      <c r="D150">
        <v>-0.99</v>
      </c>
      <c r="E150">
        <v>-56.45</v>
      </c>
      <c r="F150">
        <f>_10sept_0_107[[#This Row],[H_mag]]-40</f>
        <v>-40.97</v>
      </c>
      <c r="G150">
        <f>_10sept_0_107[[#This Row],[V_mag]]-40</f>
        <v>-40.99</v>
      </c>
      <c r="H150">
        <f>10^(_10sept_0_107[[#This Row],[H_mag_adj]]/20)*COS(RADIANS(_10sept_0_107[[#This Row],[H_phase]]))</f>
        <v>4.9634638416138641E-3</v>
      </c>
      <c r="I150">
        <f>10^(_10sept_0_107[[#This Row],[H_mag_adj]]/20)*SIN(RADIANS(_10sept_0_107[[#This Row],[H_phase]]))</f>
        <v>-7.439586829501665E-3</v>
      </c>
      <c r="J150">
        <f>10^(_10sept_0_107[[#This Row],[V_mag_adj]]/20)*COS(RADIANS(_10sept_0_107[[#This Row],[V_phase]]))</f>
        <v>4.9313014460782584E-3</v>
      </c>
      <c r="K150">
        <f>10^(_10sept_0_107[[#This Row],[V_mag_adj]]/20)*SIN(RADIANS(_10sept_0_107[[#This Row],[V_phase]]))</f>
        <v>-7.436276022959226E-3</v>
      </c>
    </row>
    <row r="151" spans="1:11" x14ac:dyDescent="0.25">
      <c r="A151">
        <v>-32</v>
      </c>
      <c r="B151">
        <v>-0.9</v>
      </c>
      <c r="C151">
        <v>-44.66</v>
      </c>
      <c r="D151">
        <v>-0.92</v>
      </c>
      <c r="E151">
        <v>-45.15</v>
      </c>
      <c r="F151">
        <f>_10sept_0_107[[#This Row],[H_mag]]-40</f>
        <v>-40.9</v>
      </c>
      <c r="G151">
        <f>_10sept_0_107[[#This Row],[V_mag]]-40</f>
        <v>-40.92</v>
      </c>
      <c r="H151">
        <f>10^(_10sept_0_107[[#This Row],[H_mag_adj]]/20)*COS(RADIANS(_10sept_0_107[[#This Row],[H_phase]]))</f>
        <v>6.4127886151789477E-3</v>
      </c>
      <c r="I151">
        <f>10^(_10sept_0_107[[#This Row],[H_mag_adj]]/20)*SIN(RADIANS(_10sept_0_107[[#This Row],[H_phase]]))</f>
        <v>-6.3371281976492468E-3</v>
      </c>
      <c r="J151">
        <f>10^(_10sept_0_107[[#This Row],[V_mag_adj]]/20)*COS(RADIANS(_10sept_0_107[[#This Row],[V_phase]]))</f>
        <v>6.3437351076244238E-3</v>
      </c>
      <c r="K151">
        <f>10^(_10sept_0_107[[#This Row],[V_mag_adj]]/20)*SIN(RADIANS(_10sept_0_107[[#This Row],[V_phase]]))</f>
        <v>-6.3770380900643403E-3</v>
      </c>
    </row>
    <row r="152" spans="1:11" x14ac:dyDescent="0.25">
      <c r="A152">
        <v>-31</v>
      </c>
      <c r="B152">
        <v>-0.82</v>
      </c>
      <c r="C152">
        <v>-33.43</v>
      </c>
      <c r="D152">
        <v>-0.83</v>
      </c>
      <c r="E152">
        <v>-33.56</v>
      </c>
      <c r="F152">
        <f>_10sept_0_107[[#This Row],[H_mag]]-40</f>
        <v>-40.82</v>
      </c>
      <c r="G152">
        <f>_10sept_0_107[[#This Row],[V_mag]]-40</f>
        <v>-40.83</v>
      </c>
      <c r="H152">
        <f>10^(_10sept_0_107[[#This Row],[H_mag_adj]]/20)*COS(RADIANS(_10sept_0_107[[#This Row],[H_phase]]))</f>
        <v>7.5937678204409699E-3</v>
      </c>
      <c r="I152">
        <f>10^(_10sept_0_107[[#This Row],[H_mag_adj]]/20)*SIN(RADIANS(_10sept_0_107[[#This Row],[H_phase]]))</f>
        <v>-5.0128740918228372E-3</v>
      </c>
      <c r="J152">
        <f>10^(_10sept_0_107[[#This Row],[V_mag_adj]]/20)*COS(RADIANS(_10sept_0_107[[#This Row],[V_phase]]))</f>
        <v>7.5736499252179812E-3</v>
      </c>
      <c r="K152">
        <f>10^(_10sept_0_107[[#This Row],[V_mag_adj]]/20)*SIN(RADIANS(_10sept_0_107[[#This Row],[V_phase]]))</f>
        <v>-5.024303112667816E-3</v>
      </c>
    </row>
    <row r="153" spans="1:11" x14ac:dyDescent="0.25">
      <c r="A153">
        <v>-30</v>
      </c>
      <c r="B153">
        <v>-0.72</v>
      </c>
      <c r="C153">
        <v>-21.97</v>
      </c>
      <c r="D153">
        <v>-0.74</v>
      </c>
      <c r="E153">
        <v>-21.86</v>
      </c>
      <c r="F153">
        <f>_10sept_0_107[[#This Row],[H_mag]]-40</f>
        <v>-40.72</v>
      </c>
      <c r="G153">
        <f>_10sept_0_107[[#This Row],[V_mag]]-40</f>
        <v>-40.74</v>
      </c>
      <c r="H153">
        <f>10^(_10sept_0_107[[#This Row],[H_mag_adj]]/20)*COS(RADIANS(_10sept_0_107[[#This Row],[H_phase]]))</f>
        <v>8.5360640512837094E-3</v>
      </c>
      <c r="I153">
        <f>10^(_10sept_0_107[[#This Row],[H_mag_adj]]/20)*SIN(RADIANS(_10sept_0_107[[#This Row],[H_phase]]))</f>
        <v>-3.4435957844151017E-3</v>
      </c>
      <c r="J153">
        <f>10^(_10sept_0_107[[#This Row],[V_mag_adj]]/20)*COS(RADIANS(_10sept_0_107[[#This Row],[V_phase]]))</f>
        <v>8.5230119733732852E-3</v>
      </c>
      <c r="K153">
        <f>10^(_10sept_0_107[[#This Row],[V_mag_adj]]/20)*SIN(RADIANS(_10sept_0_107[[#This Row],[V_phase]]))</f>
        <v>-3.4193190372006875E-3</v>
      </c>
    </row>
    <row r="154" spans="1:11" x14ac:dyDescent="0.25">
      <c r="A154">
        <v>-29</v>
      </c>
      <c r="B154">
        <v>-0.67</v>
      </c>
      <c r="C154">
        <v>-11.02</v>
      </c>
      <c r="D154">
        <v>-0.67</v>
      </c>
      <c r="E154">
        <v>-11.34</v>
      </c>
      <c r="F154">
        <f>_10sept_0_107[[#This Row],[H_mag]]-40</f>
        <v>-40.67</v>
      </c>
      <c r="G154">
        <f>_10sept_0_107[[#This Row],[V_mag]]-40</f>
        <v>-40.67</v>
      </c>
      <c r="H154">
        <f>10^(_10sept_0_107[[#This Row],[H_mag_adj]]/20)*COS(RADIANS(_10sept_0_107[[#This Row],[H_phase]]))</f>
        <v>9.0869278853028222E-3</v>
      </c>
      <c r="I154">
        <f>10^(_10sept_0_107[[#This Row],[H_mag_adj]]/20)*SIN(RADIANS(_10sept_0_107[[#This Row],[H_phase]]))</f>
        <v>-1.7696118586692385E-3</v>
      </c>
      <c r="J154">
        <f>10^(_10sept_0_107[[#This Row],[V_mag_adj]]/20)*COS(RADIANS(_10sept_0_107[[#This Row],[V_phase]]))</f>
        <v>9.0769028364895785E-3</v>
      </c>
      <c r="K154">
        <f>10^(_10sept_0_107[[#This Row],[V_mag_adj]]/20)*SIN(RADIANS(_10sept_0_107[[#This Row],[V_phase]]))</f>
        <v>-1.8203349746583038E-3</v>
      </c>
    </row>
    <row r="155" spans="1:11" x14ac:dyDescent="0.25">
      <c r="A155">
        <v>-28</v>
      </c>
      <c r="B155">
        <v>-0.63</v>
      </c>
      <c r="C155">
        <v>-0.72</v>
      </c>
      <c r="D155">
        <v>-0.65</v>
      </c>
      <c r="E155">
        <v>-1.1200000000000001</v>
      </c>
      <c r="F155">
        <f>_10sept_0_107[[#This Row],[H_mag]]-40</f>
        <v>-40.630000000000003</v>
      </c>
      <c r="G155">
        <f>_10sept_0_107[[#This Row],[V_mag]]-40</f>
        <v>-40.65</v>
      </c>
      <c r="H155">
        <f>10^(_10sept_0_107[[#This Row],[H_mag_adj]]/20)*COS(RADIANS(_10sept_0_107[[#This Row],[H_phase]]))</f>
        <v>9.2996308298045668E-3</v>
      </c>
      <c r="I155">
        <f>10^(_10sept_0_107[[#This Row],[H_mag_adj]]/20)*SIN(RADIANS(_10sept_0_107[[#This Row],[H_phase]]))</f>
        <v>-1.1686875937372504E-4</v>
      </c>
      <c r="J155">
        <f>10^(_10sept_0_107[[#This Row],[V_mag_adj]]/20)*COS(RADIANS(_10sept_0_107[[#This Row],[V_phase]]))</f>
        <v>9.277202153470724E-3</v>
      </c>
      <c r="K155">
        <f>10^(_10sept_0_107[[#This Row],[V_mag_adj]]/20)*SIN(RADIANS(_10sept_0_107[[#This Row],[V_phase]]))</f>
        <v>-1.8137095163837014E-4</v>
      </c>
    </row>
    <row r="156" spans="1:11" x14ac:dyDescent="0.25">
      <c r="A156">
        <v>-27</v>
      </c>
      <c r="B156">
        <v>-0.62</v>
      </c>
      <c r="C156">
        <v>9.6</v>
      </c>
      <c r="D156">
        <v>-0.64</v>
      </c>
      <c r="E156">
        <v>9.1999999999999993</v>
      </c>
      <c r="F156">
        <f>_10sept_0_107[[#This Row],[H_mag]]-40</f>
        <v>-40.619999999999997</v>
      </c>
      <c r="G156">
        <f>_10sept_0_107[[#This Row],[V_mag]]-40</f>
        <v>-40.64</v>
      </c>
      <c r="H156">
        <f>10^(_10sept_0_107[[#This Row],[H_mag_adj]]/20)*COS(RADIANS(_10sept_0_107[[#This Row],[H_phase]]))</f>
        <v>9.180686752964181E-3</v>
      </c>
      <c r="I156">
        <f>10^(_10sept_0_107[[#This Row],[H_mag_adj]]/20)*SIN(RADIANS(_10sept_0_107[[#This Row],[H_phase]]))</f>
        <v>1.5527969344926269E-3</v>
      </c>
      <c r="J156">
        <f>10^(_10sept_0_107[[#This Row],[V_mag_adj]]/20)*COS(RADIANS(_10sept_0_107[[#This Row],[V_phase]]))</f>
        <v>9.1701640942429448E-3</v>
      </c>
      <c r="K156">
        <f>10^(_10sept_0_107[[#This Row],[V_mag_adj]]/20)*SIN(RADIANS(_10sept_0_107[[#This Row],[V_phase]]))</f>
        <v>1.4852424924416854E-3</v>
      </c>
    </row>
    <row r="157" spans="1:11" x14ac:dyDescent="0.25">
      <c r="A157">
        <v>-26</v>
      </c>
      <c r="B157">
        <v>-0.61</v>
      </c>
      <c r="C157">
        <v>20.97</v>
      </c>
      <c r="D157">
        <v>-0.64</v>
      </c>
      <c r="E157">
        <v>20.6</v>
      </c>
      <c r="F157">
        <f>_10sept_0_107[[#This Row],[H_mag]]-40</f>
        <v>-40.61</v>
      </c>
      <c r="G157">
        <f>_10sept_0_107[[#This Row],[V_mag]]-40</f>
        <v>-40.64</v>
      </c>
      <c r="H157">
        <f>10^(_10sept_0_107[[#This Row],[H_mag_adj]]/20)*COS(RADIANS(_10sept_0_107[[#This Row],[H_phase]]))</f>
        <v>8.7044023706568663E-3</v>
      </c>
      <c r="I157">
        <f>10^(_10sept_0_107[[#This Row],[H_mag_adj]]/20)*SIN(RADIANS(_10sept_0_107[[#This Row],[H_phase]]))</f>
        <v>3.3360788807120867E-3</v>
      </c>
      <c r="J157">
        <f>10^(_10sept_0_107[[#This Row],[V_mag_adj]]/20)*COS(RADIANS(_10sept_0_107[[#This Row],[V_phase]]))</f>
        <v>8.6956784472633809E-3</v>
      </c>
      <c r="K157">
        <f>10^(_10sept_0_107[[#This Row],[V_mag_adj]]/20)*SIN(RADIANS(_10sept_0_107[[#This Row],[V_phase]]))</f>
        <v>3.268490648372124E-3</v>
      </c>
    </row>
    <row r="158" spans="1:11" x14ac:dyDescent="0.25">
      <c r="A158">
        <v>-25</v>
      </c>
      <c r="B158">
        <v>-0.62</v>
      </c>
      <c r="C158">
        <v>31.52</v>
      </c>
      <c r="D158">
        <v>-0.65</v>
      </c>
      <c r="E158">
        <v>31.14</v>
      </c>
      <c r="F158">
        <f>_10sept_0_107[[#This Row],[H_mag]]-40</f>
        <v>-40.619999999999997</v>
      </c>
      <c r="G158">
        <f>_10sept_0_107[[#This Row],[V_mag]]-40</f>
        <v>-40.65</v>
      </c>
      <c r="H158">
        <f>10^(_10sept_0_107[[#This Row],[H_mag_adj]]/20)*COS(RADIANS(_10sept_0_107[[#This Row],[H_phase]]))</f>
        <v>7.9373010218773601E-3</v>
      </c>
      <c r="I158">
        <f>10^(_10sept_0_107[[#This Row],[H_mag_adj]]/20)*SIN(RADIANS(_10sept_0_107[[#This Row],[H_phase]]))</f>
        <v>4.8677962225144884E-3</v>
      </c>
      <c r="J158">
        <f>10^(_10sept_0_107[[#This Row],[V_mag_adj]]/20)*COS(RADIANS(_10sept_0_107[[#This Row],[V_phase]]))</f>
        <v>7.9419327755629581E-3</v>
      </c>
      <c r="K158">
        <f>10^(_10sept_0_107[[#This Row],[V_mag_adj]]/20)*SIN(RADIANS(_10sept_0_107[[#This Row],[V_phase]]))</f>
        <v>4.7984454781625765E-3</v>
      </c>
    </row>
    <row r="159" spans="1:11" x14ac:dyDescent="0.25">
      <c r="A159">
        <v>-24</v>
      </c>
      <c r="B159">
        <v>-0.6</v>
      </c>
      <c r="C159">
        <v>42.47</v>
      </c>
      <c r="D159">
        <v>-0.63</v>
      </c>
      <c r="E159">
        <v>42.19</v>
      </c>
      <c r="F159">
        <f>_10sept_0_107[[#This Row],[H_mag]]-40</f>
        <v>-40.6</v>
      </c>
      <c r="G159">
        <f>_10sept_0_107[[#This Row],[V_mag]]-40</f>
        <v>-40.630000000000003</v>
      </c>
      <c r="H159">
        <f>10^(_10sept_0_107[[#This Row],[H_mag_adj]]/20)*COS(RADIANS(_10sept_0_107[[#This Row],[H_phase]]))</f>
        <v>6.8839727882599802E-3</v>
      </c>
      <c r="I159">
        <f>10^(_10sept_0_107[[#This Row],[H_mag_adj]]/20)*SIN(RADIANS(_10sept_0_107[[#This Row],[H_phase]]))</f>
        <v>6.3013710925562865E-3</v>
      </c>
      <c r="J159">
        <f>10^(_10sept_0_107[[#This Row],[V_mag_adj]]/20)*COS(RADIANS(_10sept_0_107[[#This Row],[V_phase]]))</f>
        <v>6.8908434937510355E-3</v>
      </c>
      <c r="K159">
        <f>10^(_10sept_0_107[[#This Row],[V_mag_adj]]/20)*SIN(RADIANS(_10sept_0_107[[#This Row],[V_phase]]))</f>
        <v>6.2460441738910353E-3</v>
      </c>
    </row>
    <row r="160" spans="1:11" x14ac:dyDescent="0.25">
      <c r="A160">
        <v>-23</v>
      </c>
      <c r="B160">
        <v>-0.56999999999999995</v>
      </c>
      <c r="C160">
        <v>52.67</v>
      </c>
      <c r="D160">
        <v>-0.59</v>
      </c>
      <c r="E160">
        <v>52.47</v>
      </c>
      <c r="F160">
        <f>_10sept_0_107[[#This Row],[H_mag]]-40</f>
        <v>-40.57</v>
      </c>
      <c r="G160">
        <f>_10sept_0_107[[#This Row],[V_mag]]-40</f>
        <v>-40.590000000000003</v>
      </c>
      <c r="H160">
        <f>10^(_10sept_0_107[[#This Row],[H_mag_adj]]/20)*COS(RADIANS(_10sept_0_107[[#This Row],[H_phase]]))</f>
        <v>5.6788794412402982E-3</v>
      </c>
      <c r="I160">
        <f>10^(_10sept_0_107[[#This Row],[H_mag_adj]]/20)*SIN(RADIANS(_10sept_0_107[[#This Row],[H_phase]]))</f>
        <v>7.4465032334795631E-3</v>
      </c>
      <c r="J160">
        <f>10^(_10sept_0_107[[#This Row],[V_mag_adj]]/20)*COS(RADIANS(_10sept_0_107[[#This Row],[V_phase]]))</f>
        <v>5.6917172273327045E-3</v>
      </c>
      <c r="K160">
        <f>10^(_10sept_0_107[[#This Row],[V_mag_adj]]/20)*SIN(RADIANS(_10sept_0_107[[#This Row],[V_phase]]))</f>
        <v>7.4095540920419197E-3</v>
      </c>
    </row>
    <row r="161" spans="1:11" x14ac:dyDescent="0.25">
      <c r="A161">
        <v>-22</v>
      </c>
      <c r="B161">
        <v>-0.52</v>
      </c>
      <c r="C161">
        <v>63.14</v>
      </c>
      <c r="D161">
        <v>-0.55000000000000004</v>
      </c>
      <c r="E161">
        <v>63.01</v>
      </c>
      <c r="F161">
        <f>_10sept_0_107[[#This Row],[H_mag]]-40</f>
        <v>-40.520000000000003</v>
      </c>
      <c r="G161">
        <f>_10sept_0_107[[#This Row],[V_mag]]-40</f>
        <v>-40.549999999999997</v>
      </c>
      <c r="H161">
        <f>10^(_10sept_0_107[[#This Row],[H_mag_adj]]/20)*COS(RADIANS(_10sept_0_107[[#This Row],[H_phase]]))</f>
        <v>4.2555702895918446E-3</v>
      </c>
      <c r="I161">
        <f>10^(_10sept_0_107[[#This Row],[H_mag_adj]]/20)*SIN(RADIANS(_10sept_0_107[[#This Row],[H_phase]]))</f>
        <v>8.4027211493741174E-3</v>
      </c>
      <c r="J161">
        <f>10^(_10sept_0_107[[#This Row],[V_mag_adj]]/20)*COS(RADIANS(_10sept_0_107[[#This Row],[V_phase]]))</f>
        <v>4.2598859261597632E-3</v>
      </c>
      <c r="K161">
        <f>10^(_10sept_0_107[[#This Row],[V_mag_adj]]/20)*SIN(RADIANS(_10sept_0_107[[#This Row],[V_phase]]))</f>
        <v>8.3641054032638391E-3</v>
      </c>
    </row>
    <row r="162" spans="1:11" x14ac:dyDescent="0.25">
      <c r="A162">
        <v>-21</v>
      </c>
      <c r="B162">
        <v>-0.46</v>
      </c>
      <c r="C162">
        <v>73.66</v>
      </c>
      <c r="D162">
        <v>-0.49</v>
      </c>
      <c r="E162">
        <v>73.290000000000006</v>
      </c>
      <c r="F162">
        <f>_10sept_0_107[[#This Row],[H_mag]]-40</f>
        <v>-40.46</v>
      </c>
      <c r="G162">
        <f>_10sept_0_107[[#This Row],[V_mag]]-40</f>
        <v>-40.49</v>
      </c>
      <c r="H162">
        <f>10^(_10sept_0_107[[#This Row],[H_mag_adj]]/20)*COS(RADIANS(_10sept_0_107[[#This Row],[H_phase]]))</f>
        <v>2.6682493108877606E-3</v>
      </c>
      <c r="I162">
        <f>10^(_10sept_0_107[[#This Row],[H_mag_adj]]/20)*SIN(RADIANS(_10sept_0_107[[#This Row],[H_phase]]))</f>
        <v>9.1011100294387387E-3</v>
      </c>
      <c r="J162">
        <f>10^(_10sept_0_107[[#This Row],[V_mag_adj]]/20)*COS(RADIANS(_10sept_0_107[[#This Row],[V_phase]]))</f>
        <v>2.7175633118234769E-3</v>
      </c>
      <c r="K162">
        <f>10^(_10sept_0_107[[#This Row],[V_mag_adj]]/20)*SIN(RADIANS(_10sept_0_107[[#This Row],[V_phase]]))</f>
        <v>9.0523697460698337E-3</v>
      </c>
    </row>
    <row r="163" spans="1:11" x14ac:dyDescent="0.25">
      <c r="A163">
        <v>-20</v>
      </c>
      <c r="B163">
        <v>-0.4</v>
      </c>
      <c r="C163">
        <v>83.1</v>
      </c>
      <c r="D163">
        <v>-0.42</v>
      </c>
      <c r="E163">
        <v>82.55</v>
      </c>
      <c r="F163">
        <f>_10sept_0_107[[#This Row],[H_mag]]-40</f>
        <v>-40.4</v>
      </c>
      <c r="G163">
        <f>_10sept_0_107[[#This Row],[V_mag]]-40</f>
        <v>-40.42</v>
      </c>
      <c r="H163">
        <f>10^(_10sept_0_107[[#This Row],[H_mag_adj]]/20)*COS(RADIANS(_10sept_0_107[[#This Row],[H_phase]]))</f>
        <v>1.1472979039514018E-3</v>
      </c>
      <c r="I163">
        <f>10^(_10sept_0_107[[#This Row],[H_mag_adj]]/20)*SIN(RADIANS(_10sept_0_107[[#This Row],[H_phase]]))</f>
        <v>9.480759012609679E-3</v>
      </c>
      <c r="J163">
        <f>10^(_10sept_0_107[[#This Row],[V_mag_adj]]/20)*COS(RADIANS(_10sept_0_107[[#This Row],[V_phase]]))</f>
        <v>1.2354044984777281E-3</v>
      </c>
      <c r="K163">
        <f>10^(_10sept_0_107[[#This Row],[V_mag_adj]]/20)*SIN(RADIANS(_10sept_0_107[[#This Row],[V_phase]]))</f>
        <v>9.4475302985997118E-3</v>
      </c>
    </row>
    <row r="164" spans="1:11" x14ac:dyDescent="0.25">
      <c r="A164">
        <v>-19</v>
      </c>
      <c r="B164">
        <v>-0.32</v>
      </c>
      <c r="C164">
        <v>92.3</v>
      </c>
      <c r="D164">
        <v>-0.35</v>
      </c>
      <c r="E164">
        <v>92.19</v>
      </c>
      <c r="F164">
        <f>_10sept_0_107[[#This Row],[H_mag]]-40</f>
        <v>-40.32</v>
      </c>
      <c r="G164">
        <f>_10sept_0_107[[#This Row],[V_mag]]-40</f>
        <v>-40.35</v>
      </c>
      <c r="H164">
        <f>10^(_10sept_0_107[[#This Row],[H_mag_adj]]/20)*COS(RADIANS(_10sept_0_107[[#This Row],[H_phase]]))</f>
        <v>-3.8680186412936679E-4</v>
      </c>
      <c r="I164">
        <f>10^(_10sept_0_107[[#This Row],[H_mag_adj]]/20)*SIN(RADIANS(_10sept_0_107[[#This Row],[H_phase]]))</f>
        <v>9.6305255825370022E-3</v>
      </c>
      <c r="J164">
        <f>10^(_10sept_0_107[[#This Row],[V_mag_adj]]/20)*COS(RADIANS(_10sept_0_107[[#This Row],[V_phase]]))</f>
        <v>-3.6704197097401915E-4</v>
      </c>
      <c r="K164">
        <f>10^(_10sept_0_107[[#This Row],[V_mag_adj]]/20)*SIN(RADIANS(_10sept_0_107[[#This Row],[V_phase]]))</f>
        <v>9.5980426602000363E-3</v>
      </c>
    </row>
    <row r="165" spans="1:11" x14ac:dyDescent="0.25">
      <c r="A165">
        <v>-18</v>
      </c>
      <c r="B165">
        <v>-0.24</v>
      </c>
      <c r="C165">
        <v>101.62</v>
      </c>
      <c r="D165">
        <v>-0.25</v>
      </c>
      <c r="E165">
        <v>101.24</v>
      </c>
      <c r="F165">
        <f>_10sept_0_107[[#This Row],[H_mag]]-40</f>
        <v>-40.24</v>
      </c>
      <c r="G165">
        <f>_10sept_0_107[[#This Row],[V_mag]]-40</f>
        <v>-40.25</v>
      </c>
      <c r="H165">
        <f>10^(_10sept_0_107[[#This Row],[H_mag_adj]]/20)*COS(RADIANS(_10sept_0_107[[#This Row],[H_phase]]))</f>
        <v>-1.9593059518926439E-3</v>
      </c>
      <c r="I165">
        <f>10^(_10sept_0_107[[#This Row],[H_mag_adj]]/20)*SIN(RADIANS(_10sept_0_107[[#This Row],[H_phase]]))</f>
        <v>9.5281076989849993E-3</v>
      </c>
      <c r="J165">
        <f>10^(_10sept_0_107[[#This Row],[V_mag_adj]]/20)*COS(RADIANS(_10sept_0_107[[#This Row],[V_phase]]))</f>
        <v>-1.893888844508896E-3</v>
      </c>
      <c r="K165">
        <f>10^(_10sept_0_107[[#This Row],[V_mag_adj]]/20)*SIN(RADIANS(_10sept_0_107[[#This Row],[V_phase]]))</f>
        <v>9.5299146204589295E-3</v>
      </c>
    </row>
    <row r="166" spans="1:11" x14ac:dyDescent="0.25">
      <c r="A166">
        <v>-17</v>
      </c>
      <c r="B166">
        <v>-0.16</v>
      </c>
      <c r="C166">
        <v>110.82</v>
      </c>
      <c r="D166">
        <v>-0.18</v>
      </c>
      <c r="E166">
        <v>110.62</v>
      </c>
      <c r="F166">
        <f>_10sept_0_107[[#This Row],[H_mag]]-40</f>
        <v>-40.159999999999997</v>
      </c>
      <c r="G166">
        <f>_10sept_0_107[[#This Row],[V_mag]]-40</f>
        <v>-40.18</v>
      </c>
      <c r="H166">
        <f>10^(_10sept_0_107[[#This Row],[H_mag_adj]]/20)*COS(RADIANS(_10sept_0_107[[#This Row],[H_phase]]))</f>
        <v>-3.4894586843687188E-3</v>
      </c>
      <c r="I166">
        <f>10^(_10sept_0_107[[#This Row],[H_mag_adj]]/20)*SIN(RADIANS(_10sept_0_107[[#This Row],[H_phase]]))</f>
        <v>9.1764143570612963E-3</v>
      </c>
      <c r="J166">
        <f>10^(_10sept_0_107[[#This Row],[V_mag_adj]]/20)*COS(RADIANS(_10sept_0_107[[#This Row],[V_phase]]))</f>
        <v>-3.4494539490388487E-3</v>
      </c>
      <c r="K166">
        <f>10^(_10sept_0_107[[#This Row],[V_mag_adj]]/20)*SIN(RADIANS(_10sept_0_107[[#This Row],[V_phase]]))</f>
        <v>9.1674058819850197E-3</v>
      </c>
    </row>
    <row r="167" spans="1:11" x14ac:dyDescent="0.25">
      <c r="A167">
        <v>-16</v>
      </c>
      <c r="B167">
        <v>-0.1</v>
      </c>
      <c r="C167">
        <v>119.16</v>
      </c>
      <c r="D167">
        <v>-0.1</v>
      </c>
      <c r="E167">
        <v>118.87</v>
      </c>
      <c r="F167">
        <f>_10sept_0_107[[#This Row],[H_mag]]-40</f>
        <v>-40.1</v>
      </c>
      <c r="G167">
        <f>_10sept_0_107[[#This Row],[V_mag]]-40</f>
        <v>-40.1</v>
      </c>
      <c r="H167">
        <f>10^(_10sept_0_107[[#This Row],[H_mag_adj]]/20)*COS(RADIANS(_10sept_0_107[[#This Row],[H_phase]]))</f>
        <v>-4.816726196577594E-3</v>
      </c>
      <c r="I167">
        <f>10^(_10sept_0_107[[#This Row],[H_mag_adj]]/20)*SIN(RADIANS(_10sept_0_107[[#This Row],[H_phase]]))</f>
        <v>8.6326630215006143E-3</v>
      </c>
      <c r="J167">
        <f>10^(_10sept_0_107[[#This Row],[V_mag_adj]]/20)*COS(RADIANS(_10sept_0_107[[#This Row],[V_phase]]))</f>
        <v>-4.7729708510882672E-3</v>
      </c>
      <c r="K167">
        <f>10^(_10sept_0_107[[#This Row],[V_mag_adj]]/20)*SIN(RADIANS(_10sept_0_107[[#This Row],[V_phase]]))</f>
        <v>8.6569319825353097E-3</v>
      </c>
    </row>
    <row r="168" spans="1:11" x14ac:dyDescent="0.25">
      <c r="A168">
        <v>-15</v>
      </c>
      <c r="B168">
        <v>-0.04</v>
      </c>
      <c r="C168">
        <v>127.6</v>
      </c>
      <c r="D168">
        <v>-0.05</v>
      </c>
      <c r="E168">
        <v>127.07</v>
      </c>
      <c r="F168">
        <f>_10sept_0_107[[#This Row],[H_mag]]-40</f>
        <v>-40.04</v>
      </c>
      <c r="G168">
        <f>_10sept_0_107[[#This Row],[V_mag]]-40</f>
        <v>-40.049999999999997</v>
      </c>
      <c r="H168">
        <f>10^(_10sept_0_107[[#This Row],[H_mag_adj]]/20)*COS(RADIANS(_10sept_0_107[[#This Row],[H_phase]]))</f>
        <v>-6.0734180151815701E-3</v>
      </c>
      <c r="I168">
        <f>10^(_10sept_0_107[[#This Row],[H_mag_adj]]/20)*SIN(RADIANS(_10sept_0_107[[#This Row],[H_phase]]))</f>
        <v>7.8864940310726592E-3</v>
      </c>
      <c r="J168">
        <f>10^(_10sept_0_107[[#This Row],[V_mag_adj]]/20)*COS(RADIANS(_10sept_0_107[[#This Row],[V_phase]]))</f>
        <v>-5.9933031941650523E-3</v>
      </c>
      <c r="K168">
        <f>10^(_10sept_0_107[[#This Row],[V_mag_adj]]/20)*SIN(RADIANS(_10sept_0_107[[#This Row],[V_phase]]))</f>
        <v>7.9331977341110561E-3</v>
      </c>
    </row>
    <row r="169" spans="1:11" x14ac:dyDescent="0.25">
      <c r="A169">
        <v>-14</v>
      </c>
      <c r="B169">
        <v>-0.01</v>
      </c>
      <c r="C169">
        <v>135.5</v>
      </c>
      <c r="D169">
        <v>-0.02</v>
      </c>
      <c r="E169">
        <v>134.93</v>
      </c>
      <c r="F169">
        <f>_10sept_0_107[[#This Row],[H_mag]]-40</f>
        <v>-40.01</v>
      </c>
      <c r="G169">
        <f>_10sept_0_107[[#This Row],[V_mag]]-40</f>
        <v>-40.020000000000003</v>
      </c>
      <c r="H169">
        <f>10^(_10sept_0_107[[#This Row],[H_mag_adj]]/20)*COS(RADIANS(_10sept_0_107[[#This Row],[H_phase]]))</f>
        <v>-7.1242976174458357E-3</v>
      </c>
      <c r="I169">
        <f>10^(_10sept_0_107[[#This Row],[H_mag_adj]]/20)*SIN(RADIANS(_10sept_0_107[[#This Row],[H_phase]]))</f>
        <v>7.0010277702856564E-3</v>
      </c>
      <c r="J169">
        <f>10^(_10sept_0_107[[#This Row],[V_mag_adj]]/20)*COS(RADIANS(_10sept_0_107[[#This Row],[V_phase]]))</f>
        <v>-7.0461804742083653E-3</v>
      </c>
      <c r="K169">
        <f>10^(_10sept_0_107[[#This Row],[V_mag_adj]]/20)*SIN(RADIANS(_10sept_0_107[[#This Row],[V_phase]]))</f>
        <v>7.063418609995961E-3</v>
      </c>
    </row>
    <row r="170" spans="1:11" x14ac:dyDescent="0.25">
      <c r="A170">
        <v>-13</v>
      </c>
      <c r="B170">
        <v>0</v>
      </c>
      <c r="C170">
        <v>143.46</v>
      </c>
      <c r="D170">
        <v>-0.01</v>
      </c>
      <c r="E170">
        <v>143.07</v>
      </c>
      <c r="F170">
        <f>_10sept_0_107[[#This Row],[H_mag]]-40</f>
        <v>-40</v>
      </c>
      <c r="G170">
        <f>_10sept_0_107[[#This Row],[V_mag]]-40</f>
        <v>-40.01</v>
      </c>
      <c r="H170">
        <f>10^(_10sept_0_107[[#This Row],[H_mag_adj]]/20)*COS(RADIANS(_10sept_0_107[[#This Row],[H_phase]]))</f>
        <v>-8.0344140011212768E-3</v>
      </c>
      <c r="I170">
        <f>10^(_10sept_0_107[[#This Row],[H_mag_adj]]/20)*SIN(RADIANS(_10sept_0_107[[#This Row],[H_phase]]))</f>
        <v>5.9538383970835487E-3</v>
      </c>
      <c r="J170">
        <f>10^(_10sept_0_107[[#This Row],[V_mag_adj]]/20)*COS(RADIANS(_10sept_0_107[[#This Row],[V_phase]]))</f>
        <v>-7.9845039023859962E-3</v>
      </c>
      <c r="K170">
        <f>10^(_10sept_0_107[[#This Row],[V_mag_adj]]/20)*SIN(RADIANS(_10sept_0_107[[#This Row],[V_phase]]))</f>
        <v>6.0014751365841841E-3</v>
      </c>
    </row>
    <row r="171" spans="1:11" x14ac:dyDescent="0.25">
      <c r="A171">
        <v>-12</v>
      </c>
      <c r="B171">
        <v>-0.02</v>
      </c>
      <c r="C171">
        <v>150.75</v>
      </c>
      <c r="D171">
        <v>-0.03</v>
      </c>
      <c r="E171">
        <v>150.44999999999999</v>
      </c>
      <c r="F171">
        <f>_10sept_0_107[[#This Row],[H_mag]]-40</f>
        <v>-40.020000000000003</v>
      </c>
      <c r="G171">
        <f>_10sept_0_107[[#This Row],[V_mag]]-40</f>
        <v>-40.03</v>
      </c>
      <c r="H171">
        <f>10^(_10sept_0_107[[#This Row],[H_mag_adj]]/20)*COS(RADIANS(_10sept_0_107[[#This Row],[H_phase]]))</f>
        <v>-8.7048932194145178E-3</v>
      </c>
      <c r="I171">
        <f>10^(_10sept_0_107[[#This Row],[H_mag_adj]]/20)*SIN(RADIANS(_10sept_0_107[[#This Row],[H_phase]]))</f>
        <v>4.8749744382656657E-3</v>
      </c>
      <c r="J171">
        <f>10^(_10sept_0_107[[#This Row],[V_mag_adj]]/20)*COS(RADIANS(_10sept_0_107[[#This Row],[V_phase]]))</f>
        <v>-8.6692621005656518E-3</v>
      </c>
      <c r="K171">
        <f>10^(_10sept_0_107[[#This Row],[V_mag_adj]]/20)*SIN(RADIANS(_10sept_0_107[[#This Row],[V_phase]]))</f>
        <v>4.9148244601195344E-3</v>
      </c>
    </row>
    <row r="172" spans="1:11" x14ac:dyDescent="0.25">
      <c r="A172">
        <v>-11</v>
      </c>
      <c r="B172">
        <v>-0.05</v>
      </c>
      <c r="C172">
        <v>158.11000000000001</v>
      </c>
      <c r="D172">
        <v>-0.06</v>
      </c>
      <c r="E172">
        <v>157.69</v>
      </c>
      <c r="F172">
        <f>_10sept_0_107[[#This Row],[H_mag]]-40</f>
        <v>-40.049999999999997</v>
      </c>
      <c r="G172">
        <f>_10sept_0_107[[#This Row],[V_mag]]-40</f>
        <v>-40.06</v>
      </c>
      <c r="H172">
        <f>10^(_10sept_0_107[[#This Row],[H_mag_adj]]/20)*COS(RADIANS(_10sept_0_107[[#This Row],[H_phase]]))</f>
        <v>-9.2257525335413364E-3</v>
      </c>
      <c r="I172">
        <f>10^(_10sept_0_107[[#This Row],[H_mag_adj]]/20)*SIN(RADIANS(_10sept_0_107[[#This Row],[H_phase]]))</f>
        <v>3.7068584617637413E-3</v>
      </c>
      <c r="J172">
        <f>10^(_10sept_0_107[[#This Row],[V_mag_adj]]/20)*COS(RADIANS(_10sept_0_107[[#This Row],[V_phase]]))</f>
        <v>-9.1877483380356263E-3</v>
      </c>
      <c r="K172">
        <f>10^(_10sept_0_107[[#This Row],[V_mag_adj]]/20)*SIN(RADIANS(_10sept_0_107[[#This Row],[V_phase]]))</f>
        <v>3.7700436390106268E-3</v>
      </c>
    </row>
    <row r="173" spans="1:11" x14ac:dyDescent="0.25">
      <c r="A173">
        <v>-10</v>
      </c>
      <c r="B173">
        <v>-0.09</v>
      </c>
      <c r="C173">
        <v>165.4</v>
      </c>
      <c r="D173">
        <v>-0.1</v>
      </c>
      <c r="E173">
        <v>165.28</v>
      </c>
      <c r="F173">
        <f>_10sept_0_107[[#This Row],[H_mag]]-40</f>
        <v>-40.090000000000003</v>
      </c>
      <c r="G173">
        <f>_10sept_0_107[[#This Row],[V_mag]]-40</f>
        <v>-40.1</v>
      </c>
      <c r="H173">
        <f>10^(_10sept_0_107[[#This Row],[H_mag_adj]]/20)*COS(RADIANS(_10sept_0_107[[#This Row],[H_phase]]))</f>
        <v>-9.5773389261752471E-3</v>
      </c>
      <c r="I173">
        <f>10^(_10sept_0_107[[#This Row],[H_mag_adj]]/20)*SIN(RADIANS(_10sept_0_107[[#This Row],[H_phase]]))</f>
        <v>2.4947099298391531E-3</v>
      </c>
      <c r="J173">
        <f>10^(_10sept_0_107[[#This Row],[V_mag_adj]]/20)*COS(RADIANS(_10sept_0_107[[#This Row],[V_phase]]))</f>
        <v>-9.5610790782939461E-3</v>
      </c>
      <c r="K173">
        <f>10^(_10sept_0_107[[#This Row],[V_mag_adj]]/20)*SIN(RADIANS(_10sept_0_107[[#This Row],[V_phase]]))</f>
        <v>2.5118696132942018E-3</v>
      </c>
    </row>
    <row r="174" spans="1:11" x14ac:dyDescent="0.25">
      <c r="A174">
        <v>-9</v>
      </c>
      <c r="B174">
        <v>-0.14000000000000001</v>
      </c>
      <c r="C174">
        <v>173.16</v>
      </c>
      <c r="D174">
        <v>-0.16</v>
      </c>
      <c r="E174">
        <v>173.03</v>
      </c>
      <c r="F174">
        <f>_10sept_0_107[[#This Row],[H_mag]]-40</f>
        <v>-40.14</v>
      </c>
      <c r="G174">
        <f>_10sept_0_107[[#This Row],[V_mag]]-40</f>
        <v>-40.159999999999997</v>
      </c>
      <c r="H174">
        <f>10^(_10sept_0_107[[#This Row],[H_mag_adj]]/20)*COS(RADIANS(_10sept_0_107[[#This Row],[H_phase]]))</f>
        <v>-9.7700750961373581E-3</v>
      </c>
      <c r="I174">
        <f>10^(_10sept_0_107[[#This Row],[H_mag_adj]]/20)*SIN(RADIANS(_10sept_0_107[[#This Row],[H_phase]]))</f>
        <v>1.1719292819796366E-3</v>
      </c>
      <c r="J174">
        <f>10^(_10sept_0_107[[#This Row],[V_mag_adj]]/20)*COS(RADIANS(_10sept_0_107[[#This Row],[V_phase]]))</f>
        <v>-9.7449265511420236E-3</v>
      </c>
      <c r="K174">
        <f>10^(_10sept_0_107[[#This Row],[V_mag_adj]]/20)*SIN(RADIANS(_10sept_0_107[[#This Row],[V_phase]]))</f>
        <v>1.1913475039820043E-3</v>
      </c>
    </row>
    <row r="175" spans="1:11" x14ac:dyDescent="0.25">
      <c r="A175">
        <v>-8</v>
      </c>
      <c r="B175">
        <v>-0.2</v>
      </c>
      <c r="C175">
        <v>179.94</v>
      </c>
      <c r="D175">
        <v>-0.21</v>
      </c>
      <c r="E175">
        <v>179.66</v>
      </c>
      <c r="F175">
        <f>_10sept_0_107[[#This Row],[H_mag]]-40</f>
        <v>-40.200000000000003</v>
      </c>
      <c r="G175">
        <f>_10sept_0_107[[#This Row],[V_mag]]-40</f>
        <v>-40.21</v>
      </c>
      <c r="H175">
        <f>10^(_10sept_0_107[[#This Row],[H_mag_adj]]/20)*COS(RADIANS(_10sept_0_107[[#This Row],[H_phase]]))</f>
        <v>-9.7723668512559314E-3</v>
      </c>
      <c r="I175">
        <f>10^(_10sept_0_107[[#This Row],[H_mag_adj]]/20)*SIN(RADIANS(_10sept_0_107[[#This Row],[H_phase]]))</f>
        <v>1.0233602376831113E-5</v>
      </c>
      <c r="J175">
        <f>10^(_10sept_0_107[[#This Row],[V_mag_adj]]/20)*COS(RADIANS(_10sept_0_107[[#This Row],[V_phase]]))</f>
        <v>-9.7609559617331844E-3</v>
      </c>
      <c r="K175">
        <f>10^(_10sept_0_107[[#This Row],[V_mag_adj]]/20)*SIN(RADIANS(_10sept_0_107[[#This Row],[V_phase]]))</f>
        <v>5.7923358590913041E-5</v>
      </c>
    </row>
    <row r="176" spans="1:11" x14ac:dyDescent="0.25">
      <c r="A176">
        <v>-7</v>
      </c>
      <c r="B176">
        <v>-0.25</v>
      </c>
      <c r="C176">
        <v>-172.96</v>
      </c>
      <c r="D176">
        <v>-0.27</v>
      </c>
      <c r="E176">
        <v>-173.38</v>
      </c>
      <c r="F176">
        <f>_10sept_0_107[[#This Row],[H_mag]]-40</f>
        <v>-40.25</v>
      </c>
      <c r="G176">
        <f>_10sept_0_107[[#This Row],[V_mag]]-40</f>
        <v>-40.270000000000003</v>
      </c>
      <c r="H176">
        <f>10^(_10sept_0_107[[#This Row],[H_mag_adj]]/20)*COS(RADIANS(_10sept_0_107[[#This Row],[H_phase]]))</f>
        <v>-9.6430268222286834E-3</v>
      </c>
      <c r="I176">
        <f>10^(_10sept_0_107[[#This Row],[H_mag_adj]]/20)*SIN(RADIANS(_10sept_0_107[[#This Row],[H_phase]]))</f>
        <v>-1.1908489972999529E-3</v>
      </c>
      <c r="J176">
        <f>10^(_10sept_0_107[[#This Row],[V_mag_adj]]/20)*COS(RADIANS(_10sept_0_107[[#This Row],[V_phase]]))</f>
        <v>-9.6292992153984222E-3</v>
      </c>
      <c r="K176">
        <f>10^(_10sept_0_107[[#This Row],[V_mag_adj]]/20)*SIN(RADIANS(_10sept_0_107[[#This Row],[V_phase]]))</f>
        <v>-1.1175543283397647E-3</v>
      </c>
    </row>
    <row r="177" spans="1:11" x14ac:dyDescent="0.25">
      <c r="A177">
        <v>-6</v>
      </c>
      <c r="B177">
        <v>-0.28999999999999998</v>
      </c>
      <c r="C177">
        <v>-166.37</v>
      </c>
      <c r="D177">
        <v>-0.31</v>
      </c>
      <c r="E177">
        <v>-166.72</v>
      </c>
      <c r="F177">
        <f>_10sept_0_107[[#This Row],[H_mag]]-40</f>
        <v>-40.29</v>
      </c>
      <c r="G177">
        <f>_10sept_0_107[[#This Row],[V_mag]]-40</f>
        <v>-40.31</v>
      </c>
      <c r="H177">
        <f>10^(_10sept_0_107[[#This Row],[H_mag_adj]]/20)*COS(RADIANS(_10sept_0_107[[#This Row],[H_phase]]))</f>
        <v>-9.3992621730756218E-3</v>
      </c>
      <c r="I177">
        <f>10^(_10sept_0_107[[#This Row],[H_mag_adj]]/20)*SIN(RADIANS(_10sept_0_107[[#This Row],[H_phase]]))</f>
        <v>-2.2791309783654293E-3</v>
      </c>
      <c r="J177">
        <f>10^(_10sept_0_107[[#This Row],[V_mag_adj]]/20)*COS(RADIANS(_10sept_0_107[[#This Row],[V_phase]]))</f>
        <v>-9.3913598159494401E-3</v>
      </c>
      <c r="K177">
        <f>10^(_10sept_0_107[[#This Row],[V_mag_adj]]/20)*SIN(RADIANS(_10sept_0_107[[#This Row],[V_phase]]))</f>
        <v>-2.2165622829401527E-3</v>
      </c>
    </row>
    <row r="178" spans="1:11" x14ac:dyDescent="0.25">
      <c r="A178">
        <v>-5</v>
      </c>
      <c r="B178">
        <v>-0.31</v>
      </c>
      <c r="C178">
        <v>-159.63999999999999</v>
      </c>
      <c r="D178">
        <v>-0.33</v>
      </c>
      <c r="E178">
        <v>-160.16999999999999</v>
      </c>
      <c r="F178">
        <f>_10sept_0_107[[#This Row],[H_mag]]-40</f>
        <v>-40.31</v>
      </c>
      <c r="G178">
        <f>_10sept_0_107[[#This Row],[V_mag]]-40</f>
        <v>-40.33</v>
      </c>
      <c r="H178">
        <f>10^(_10sept_0_107[[#This Row],[H_mag_adj]]/20)*COS(RADIANS(_10sept_0_107[[#This Row],[H_phase]]))</f>
        <v>-9.046548346932335E-3</v>
      </c>
      <c r="I178">
        <f>10^(_10sept_0_107[[#This Row],[H_mag_adj]]/20)*SIN(RADIANS(_10sept_0_107[[#This Row],[H_phase]]))</f>
        <v>-3.3571938510307364E-3</v>
      </c>
      <c r="J178">
        <f>10^(_10sept_0_107[[#This Row],[V_mag_adj]]/20)*COS(RADIANS(_10sept_0_107[[#This Row],[V_phase]]))</f>
        <v>-9.0563387125712057E-3</v>
      </c>
      <c r="K178">
        <f>10^(_10sept_0_107[[#This Row],[V_mag_adj]]/20)*SIN(RADIANS(_10sept_0_107[[#This Row],[V_phase]]))</f>
        <v>-3.2658400850499548E-3</v>
      </c>
    </row>
    <row r="179" spans="1:11" x14ac:dyDescent="0.25">
      <c r="A179">
        <v>-4</v>
      </c>
      <c r="B179">
        <v>-0.31</v>
      </c>
      <c r="C179">
        <v>-153.46</v>
      </c>
      <c r="D179">
        <v>-0.33</v>
      </c>
      <c r="E179">
        <v>-153.86000000000001</v>
      </c>
      <c r="F179">
        <f>_10sept_0_107[[#This Row],[H_mag]]-40</f>
        <v>-40.31</v>
      </c>
      <c r="G179">
        <f>_10sept_0_107[[#This Row],[V_mag]]-40</f>
        <v>-40.33</v>
      </c>
      <c r="H179">
        <f>10^(_10sept_0_107[[#This Row],[H_mag_adj]]/20)*COS(RADIANS(_10sept_0_107[[#This Row],[H_phase]]))</f>
        <v>-8.6325655331200447E-3</v>
      </c>
      <c r="I179">
        <f>10^(_10sept_0_107[[#This Row],[H_mag_adj]]/20)*SIN(RADIANS(_10sept_0_107[[#This Row],[H_phase]]))</f>
        <v>-4.3115658249840714E-3</v>
      </c>
      <c r="J179">
        <f>10^(_10sept_0_107[[#This Row],[V_mag_adj]]/20)*COS(RADIANS(_10sept_0_107[[#This Row],[V_phase]]))</f>
        <v>-8.6425322325115357E-3</v>
      </c>
      <c r="K179">
        <f>10^(_10sept_0_107[[#This Row],[V_mag_adj]]/20)*SIN(RADIANS(_10sept_0_107[[#This Row],[V_phase]]))</f>
        <v>-4.2414170919557268E-3</v>
      </c>
    </row>
    <row r="180" spans="1:11" x14ac:dyDescent="0.25">
      <c r="A180">
        <v>-3</v>
      </c>
      <c r="B180">
        <v>-0.28000000000000003</v>
      </c>
      <c r="C180">
        <v>-147.63</v>
      </c>
      <c r="D180">
        <v>-0.3</v>
      </c>
      <c r="E180">
        <v>-148.01</v>
      </c>
      <c r="F180">
        <f>_10sept_0_107[[#This Row],[H_mag]]-40</f>
        <v>-40.28</v>
      </c>
      <c r="G180">
        <f>_10sept_0_107[[#This Row],[V_mag]]-40</f>
        <v>-40.299999999999997</v>
      </c>
      <c r="H180">
        <f>10^(_10sept_0_107[[#This Row],[H_mag_adj]]/20)*COS(RADIANS(_10sept_0_107[[#This Row],[H_phase]]))</f>
        <v>-8.1781557995154828E-3</v>
      </c>
      <c r="I180">
        <f>10^(_10sept_0_107[[#This Row],[H_mag_adj]]/20)*SIN(RADIANS(_10sept_0_107[[#This Row],[H_phase]]))</f>
        <v>-5.1840108421413482E-3</v>
      </c>
      <c r="J180">
        <f>10^(_10sept_0_107[[#This Row],[V_mag_adj]]/20)*COS(RADIANS(_10sept_0_107[[#This Row],[V_phase]]))</f>
        <v>-8.1934694469989709E-3</v>
      </c>
      <c r="K180">
        <f>10^(_10sept_0_107[[#This Row],[V_mag_adj]]/20)*SIN(RADIANS(_10sept_0_107[[#This Row],[V_phase]]))</f>
        <v>-5.1178597578278367E-3</v>
      </c>
    </row>
    <row r="181" spans="1:11" x14ac:dyDescent="0.25">
      <c r="A181">
        <v>-2</v>
      </c>
      <c r="B181">
        <v>-0.24</v>
      </c>
      <c r="C181">
        <v>-142.24</v>
      </c>
      <c r="D181">
        <v>-0.27</v>
      </c>
      <c r="E181">
        <v>-142.52000000000001</v>
      </c>
      <c r="F181">
        <f>_10sept_0_107[[#This Row],[H_mag]]-40</f>
        <v>-40.24</v>
      </c>
      <c r="G181">
        <f>_10sept_0_107[[#This Row],[V_mag]]-40</f>
        <v>-40.270000000000003</v>
      </c>
      <c r="H181">
        <f>10^(_10sept_0_107[[#This Row],[H_mag_adj]]/20)*COS(RADIANS(_10sept_0_107[[#This Row],[H_phase]]))</f>
        <v>-7.6903713595743942E-3</v>
      </c>
      <c r="I181">
        <f>10^(_10sept_0_107[[#This Row],[H_mag_adj]]/20)*SIN(RADIANS(_10sept_0_107[[#This Row],[H_phase]]))</f>
        <v>-5.9566689087456465E-3</v>
      </c>
      <c r="J181">
        <f>10^(_10sept_0_107[[#This Row],[V_mag_adj]]/20)*COS(RADIANS(_10sept_0_107[[#This Row],[V_phase]]))</f>
        <v>-7.6927733535868195E-3</v>
      </c>
      <c r="K181">
        <f>10^(_10sept_0_107[[#This Row],[V_mag_adj]]/20)*SIN(RADIANS(_10sept_0_107[[#This Row],[V_phase]]))</f>
        <v>-5.8986073938522305E-3</v>
      </c>
    </row>
    <row r="182" spans="1:11" x14ac:dyDescent="0.25">
      <c r="A182">
        <v>-1</v>
      </c>
      <c r="B182">
        <v>-0.22</v>
      </c>
      <c r="C182">
        <v>-137.26</v>
      </c>
      <c r="D182">
        <v>-0.24</v>
      </c>
      <c r="E182">
        <v>-137.43</v>
      </c>
      <c r="F182">
        <f>_10sept_0_107[[#This Row],[H_mag]]-40</f>
        <v>-40.22</v>
      </c>
      <c r="G182">
        <f>_10sept_0_107[[#This Row],[V_mag]]-40</f>
        <v>-40.24</v>
      </c>
      <c r="H182">
        <f>10^(_10sept_0_107[[#This Row],[H_mag_adj]]/20)*COS(RADIANS(_10sept_0_107[[#This Row],[H_phase]]))</f>
        <v>-7.1607233656228808E-3</v>
      </c>
      <c r="I182">
        <f>10^(_10sept_0_107[[#This Row],[H_mag_adj]]/20)*SIN(RADIANS(_10sept_0_107[[#This Row],[H_phase]]))</f>
        <v>-6.6169872484878236E-3</v>
      </c>
      <c r="J182">
        <f>10^(_10sept_0_107[[#This Row],[V_mag_adj]]/20)*COS(RADIANS(_10sept_0_107[[#This Row],[V_phase]]))</f>
        <v>-7.1638105249115279E-3</v>
      </c>
      <c r="K182">
        <f>10^(_10sept_0_107[[#This Row],[V_mag_adj]]/20)*SIN(RADIANS(_10sept_0_107[[#This Row],[V_phase]]))</f>
        <v>-6.5805421432998945E-3</v>
      </c>
    </row>
    <row r="183" spans="1:11" x14ac:dyDescent="0.25">
      <c r="A183">
        <v>0</v>
      </c>
      <c r="B183">
        <v>-0.21</v>
      </c>
      <c r="C183">
        <v>-132.69</v>
      </c>
      <c r="D183">
        <v>-0.22</v>
      </c>
      <c r="E183">
        <v>-132.94999999999999</v>
      </c>
      <c r="F183">
        <f>_10sept_0_107[[#This Row],[H_mag]]-40</f>
        <v>-40.21</v>
      </c>
      <c r="G183">
        <f>_10sept_0_107[[#This Row],[V_mag]]-40</f>
        <v>-40.22</v>
      </c>
      <c r="H183">
        <f>10^(_10sept_0_107[[#This Row],[H_mag_adj]]/20)*COS(RADIANS(_10sept_0_107[[#This Row],[H_phase]]))</f>
        <v>-6.6183510934803317E-3</v>
      </c>
      <c r="I183">
        <f>10^(_10sept_0_107[[#This Row],[H_mag_adj]]/20)*SIN(RADIANS(_10sept_0_107[[#This Row],[H_phase]]))</f>
        <v>-7.1747505326521816E-3</v>
      </c>
      <c r="J183">
        <f>10^(_10sept_0_107[[#This Row],[V_mag_adj]]/20)*COS(RADIANS(_10sept_0_107[[#This Row],[V_phase]]))</f>
        <v>-6.643188166608918E-3</v>
      </c>
      <c r="K183">
        <f>10^(_10sept_0_107[[#This Row],[V_mag_adj]]/20)*SIN(RADIANS(_10sept_0_107[[#This Row],[V_phase]]))</f>
        <v>-7.1364227977786738E-3</v>
      </c>
    </row>
    <row r="184" spans="1:11" x14ac:dyDescent="0.25">
      <c r="A184">
        <v>1</v>
      </c>
      <c r="B184">
        <v>-0.2</v>
      </c>
      <c r="C184">
        <v>-128.55000000000001</v>
      </c>
      <c r="D184">
        <v>-0.23</v>
      </c>
      <c r="E184">
        <v>-128.65</v>
      </c>
      <c r="F184">
        <f>_10sept_0_107[[#This Row],[H_mag]]-40</f>
        <v>-40.200000000000003</v>
      </c>
      <c r="G184">
        <f>_10sept_0_107[[#This Row],[V_mag]]-40</f>
        <v>-40.229999999999997</v>
      </c>
      <c r="H184">
        <f>10^(_10sept_0_107[[#This Row],[H_mag_adj]]/20)*COS(RADIANS(_10sept_0_107[[#This Row],[H_phase]]))</f>
        <v>-6.0901165030011976E-3</v>
      </c>
      <c r="I184">
        <f>10^(_10sept_0_107[[#This Row],[H_mag_adj]]/20)*SIN(RADIANS(_10sept_0_107[[#This Row],[H_phase]]))</f>
        <v>-7.6426264845284586E-3</v>
      </c>
      <c r="J184">
        <f>10^(_10sept_0_107[[#This Row],[V_mag_adj]]/20)*COS(RADIANS(_10sept_0_107[[#This Row],[V_phase]]))</f>
        <v>-6.0824019268955068E-3</v>
      </c>
      <c r="K184">
        <f>10^(_10sept_0_107[[#This Row],[V_mag_adj]]/20)*SIN(RADIANS(_10sept_0_107[[#This Row],[V_phase]]))</f>
        <v>-7.605671116330725E-3</v>
      </c>
    </row>
    <row r="185" spans="1:11" x14ac:dyDescent="0.25">
      <c r="A185">
        <v>2</v>
      </c>
      <c r="B185">
        <v>-0.22</v>
      </c>
      <c r="C185">
        <v>-124.45</v>
      </c>
      <c r="D185">
        <v>-0.25</v>
      </c>
      <c r="E185">
        <v>-124.68</v>
      </c>
      <c r="F185">
        <f>_10sept_0_107[[#This Row],[H_mag]]-40</f>
        <v>-40.22</v>
      </c>
      <c r="G185">
        <f>_10sept_0_107[[#This Row],[V_mag]]-40</f>
        <v>-40.25</v>
      </c>
      <c r="H185">
        <f>10^(_10sept_0_107[[#This Row],[H_mag_adj]]/20)*COS(RADIANS(_10sept_0_107[[#This Row],[H_phase]]))</f>
        <v>-5.5153880287627938E-3</v>
      </c>
      <c r="I185">
        <f>10^(_10sept_0_107[[#This Row],[H_mag_adj]]/20)*SIN(RADIANS(_10sept_0_107[[#This Row],[H_phase]]))</f>
        <v>-8.0399610855904028E-3</v>
      </c>
      <c r="J185">
        <f>10^(_10sept_0_107[[#This Row],[V_mag_adj]]/20)*COS(RADIANS(_10sept_0_107[[#This Row],[V_phase]]))</f>
        <v>-5.5284902340305333E-3</v>
      </c>
      <c r="K185">
        <f>10^(_10sept_0_107[[#This Row],[V_mag_adj]]/20)*SIN(RADIANS(_10sept_0_107[[#This Row],[V_phase]]))</f>
        <v>-7.990111598771393E-3</v>
      </c>
    </row>
    <row r="186" spans="1:11" x14ac:dyDescent="0.25">
      <c r="A186">
        <v>3</v>
      </c>
      <c r="B186">
        <v>-0.25</v>
      </c>
      <c r="C186">
        <v>-120.22</v>
      </c>
      <c r="D186">
        <v>-0.28000000000000003</v>
      </c>
      <c r="E186">
        <v>-120.68</v>
      </c>
      <c r="F186">
        <f>_10sept_0_107[[#This Row],[H_mag]]-40</f>
        <v>-40.25</v>
      </c>
      <c r="G186">
        <f>_10sept_0_107[[#This Row],[V_mag]]-40</f>
        <v>-40.28</v>
      </c>
      <c r="H186">
        <f>10^(_10sept_0_107[[#This Row],[H_mag_adj]]/20)*COS(RADIANS(_10sept_0_107[[#This Row],[H_phase]]))</f>
        <v>-4.8904133985351065E-3</v>
      </c>
      <c r="I186">
        <f>10^(_10sept_0_107[[#This Row],[H_mag_adj]]/20)*SIN(RADIANS(_10sept_0_107[[#This Row],[H_phase]]))</f>
        <v>-8.3958289894459151E-3</v>
      </c>
      <c r="J186">
        <f>10^(_10sept_0_107[[#This Row],[V_mag_adj]]/20)*COS(RADIANS(_10sept_0_107[[#This Row],[V_phase]]))</f>
        <v>-4.9405674815382111E-3</v>
      </c>
      <c r="K186">
        <f>10^(_10sept_0_107[[#This Row],[V_mag_adj]]/20)*SIN(RADIANS(_10sept_0_107[[#This Row],[V_phase]]))</f>
        <v>-8.3274842331255688E-3</v>
      </c>
    </row>
    <row r="187" spans="1:11" x14ac:dyDescent="0.25">
      <c r="A187">
        <v>4</v>
      </c>
      <c r="B187">
        <v>-0.3</v>
      </c>
      <c r="C187">
        <v>-117.5</v>
      </c>
      <c r="D187">
        <v>-0.32</v>
      </c>
      <c r="E187">
        <v>-117.66</v>
      </c>
      <c r="F187">
        <f>_10sept_0_107[[#This Row],[H_mag]]-40</f>
        <v>-40.299999999999997</v>
      </c>
      <c r="G187">
        <f>_10sept_0_107[[#This Row],[V_mag]]-40</f>
        <v>-40.32</v>
      </c>
      <c r="H187">
        <f>10^(_10sept_0_107[[#This Row],[H_mag_adj]]/20)*COS(RADIANS(_10sept_0_107[[#This Row],[H_phase]]))</f>
        <v>-4.4607265368803196E-3</v>
      </c>
      <c r="I187">
        <f>10^(_10sept_0_107[[#This Row],[H_mag_adj]]/20)*SIN(RADIANS(_10sept_0_107[[#This Row],[H_phase]]))</f>
        <v>-8.5689759506530853E-3</v>
      </c>
      <c r="J187">
        <f>10^(_10sept_0_107[[#This Row],[V_mag_adj]]/20)*COS(RADIANS(_10sept_0_107[[#This Row],[V_phase]]))</f>
        <v>-4.4743238263196738E-3</v>
      </c>
      <c r="K187">
        <f>10^(_10sept_0_107[[#This Row],[V_mag_adj]]/20)*SIN(RADIANS(_10sept_0_107[[#This Row],[V_phase]]))</f>
        <v>-8.536806485754592E-3</v>
      </c>
    </row>
    <row r="188" spans="1:11" x14ac:dyDescent="0.25">
      <c r="A188">
        <v>5</v>
      </c>
      <c r="B188">
        <v>-0.38</v>
      </c>
      <c r="C188">
        <v>-114.19</v>
      </c>
      <c r="D188">
        <v>-0.4</v>
      </c>
      <c r="E188">
        <v>-114.48</v>
      </c>
      <c r="F188">
        <f>_10sept_0_107[[#This Row],[H_mag]]-40</f>
        <v>-40.380000000000003</v>
      </c>
      <c r="G188">
        <f>_10sept_0_107[[#This Row],[V_mag]]-40</f>
        <v>-40.4</v>
      </c>
      <c r="H188">
        <f>10^(_10sept_0_107[[#This Row],[H_mag_adj]]/20)*COS(RADIANS(_10sept_0_107[[#This Row],[H_phase]]))</f>
        <v>-3.9222351120236539E-3</v>
      </c>
      <c r="I188">
        <f>10^(_10sept_0_107[[#This Row],[H_mag_adj]]/20)*SIN(RADIANS(_10sept_0_107[[#This Row],[H_phase]]))</f>
        <v>-8.7314443672400904E-3</v>
      </c>
      <c r="J188">
        <f>10^(_10sept_0_107[[#This Row],[V_mag_adj]]/20)*COS(RADIANS(_10sept_0_107[[#This Row],[V_phase]]))</f>
        <v>-3.9572560767691129E-3</v>
      </c>
      <c r="K188">
        <f>10^(_10sept_0_107[[#This Row],[V_mag_adj]]/20)*SIN(RADIANS(_10sept_0_107[[#This Row],[V_phase]]))</f>
        <v>-8.69144454498013E-3</v>
      </c>
    </row>
    <row r="189" spans="1:11" x14ac:dyDescent="0.25">
      <c r="A189">
        <v>6</v>
      </c>
      <c r="B189">
        <v>-0.44</v>
      </c>
      <c r="C189">
        <v>-110.6</v>
      </c>
      <c r="D189">
        <v>-0.47</v>
      </c>
      <c r="E189">
        <v>-111.15</v>
      </c>
      <c r="F189">
        <f>_10sept_0_107[[#This Row],[H_mag]]-40</f>
        <v>-40.44</v>
      </c>
      <c r="G189">
        <f>_10sept_0_107[[#This Row],[V_mag]]-40</f>
        <v>-40.47</v>
      </c>
      <c r="H189">
        <f>10^(_10sept_0_107[[#This Row],[H_mag_adj]]/20)*COS(RADIANS(_10sept_0_107[[#This Row],[H_phase]]))</f>
        <v>-3.3446235758143733E-3</v>
      </c>
      <c r="I189">
        <f>10^(_10sept_0_107[[#This Row],[H_mag_adj]]/20)*SIN(RADIANS(_10sept_0_107[[#This Row],[H_phase]]))</f>
        <v>-8.898226818211414E-3</v>
      </c>
      <c r="J189">
        <f>10^(_10sept_0_107[[#This Row],[V_mag_adj]]/20)*COS(RADIANS(_10sept_0_107[[#This Row],[V_phase]]))</f>
        <v>-3.4180590439518901E-3</v>
      </c>
      <c r="K189">
        <f>10^(_10sept_0_107[[#This Row],[V_mag_adj]]/20)*SIN(RADIANS(_10sept_0_107[[#This Row],[V_phase]]))</f>
        <v>-8.8351429995294096E-3</v>
      </c>
    </row>
    <row r="190" spans="1:11" x14ac:dyDescent="0.25">
      <c r="A190">
        <v>7</v>
      </c>
      <c r="B190">
        <v>-0.54</v>
      </c>
      <c r="C190">
        <v>-107.89</v>
      </c>
      <c r="D190">
        <v>-0.54</v>
      </c>
      <c r="E190">
        <v>-108.46</v>
      </c>
      <c r="F190">
        <f>_10sept_0_107[[#This Row],[H_mag]]-40</f>
        <v>-40.54</v>
      </c>
      <c r="G190">
        <f>_10sept_0_107[[#This Row],[V_mag]]-40</f>
        <v>-40.54</v>
      </c>
      <c r="H190">
        <f>10^(_10sept_0_107[[#This Row],[H_mag_adj]]/20)*COS(RADIANS(_10sept_0_107[[#This Row],[H_phase]]))</f>
        <v>-2.8867410047666579E-3</v>
      </c>
      <c r="I190">
        <f>10^(_10sept_0_107[[#This Row],[H_mag_adj]]/20)*SIN(RADIANS(_10sept_0_107[[#This Row],[H_phase]]))</f>
        <v>-8.9428584028405003E-3</v>
      </c>
      <c r="J190">
        <f>10^(_10sept_0_107[[#This Row],[V_mag_adj]]/20)*COS(RADIANS(_10sept_0_107[[#This Row],[V_phase]]))</f>
        <v>-2.9755636122643001E-3</v>
      </c>
      <c r="K190">
        <f>10^(_10sept_0_107[[#This Row],[V_mag_adj]]/20)*SIN(RADIANS(_10sept_0_107[[#This Row],[V_phase]]))</f>
        <v>-8.9136979549020376E-3</v>
      </c>
    </row>
    <row r="191" spans="1:11" x14ac:dyDescent="0.25">
      <c r="A191">
        <v>8</v>
      </c>
      <c r="B191">
        <v>-0.63</v>
      </c>
      <c r="C191">
        <v>-105.48</v>
      </c>
      <c r="D191">
        <v>-0.65</v>
      </c>
      <c r="E191">
        <v>-105.67</v>
      </c>
      <c r="F191">
        <f>_10sept_0_107[[#This Row],[H_mag]]-40</f>
        <v>-40.630000000000003</v>
      </c>
      <c r="G191">
        <f>_10sept_0_107[[#This Row],[V_mag]]-40</f>
        <v>-40.65</v>
      </c>
      <c r="H191">
        <f>10^(_10sept_0_107[[#This Row],[H_mag_adj]]/20)*COS(RADIANS(_10sept_0_107[[#This Row],[H_phase]]))</f>
        <v>-2.4822859592842053E-3</v>
      </c>
      <c r="I191">
        <f>10^(_10sept_0_107[[#This Row],[H_mag_adj]]/20)*SIN(RADIANS(_10sept_0_107[[#This Row],[H_phase]]))</f>
        <v>-8.9629821094270642E-3</v>
      </c>
      <c r="J191">
        <f>10^(_10sept_0_107[[#This Row],[V_mag_adj]]/20)*COS(RADIANS(_10sept_0_107[[#This Row],[V_phase]]))</f>
        <v>-2.5062172032658033E-3</v>
      </c>
      <c r="K191">
        <f>10^(_10sept_0_107[[#This Row],[V_mag_adj]]/20)*SIN(RADIANS(_10sept_0_107[[#This Row],[V_phase]]))</f>
        <v>-8.9341060296212384E-3</v>
      </c>
    </row>
    <row r="192" spans="1:11" x14ac:dyDescent="0.25">
      <c r="A192">
        <v>9</v>
      </c>
      <c r="B192">
        <v>-0.72</v>
      </c>
      <c r="C192">
        <v>-102.61</v>
      </c>
      <c r="D192">
        <v>-0.74</v>
      </c>
      <c r="E192">
        <v>-102.99</v>
      </c>
      <c r="F192">
        <f>_10sept_0_107[[#This Row],[H_mag]]-40</f>
        <v>-40.72</v>
      </c>
      <c r="G192">
        <f>_10sept_0_107[[#This Row],[V_mag]]-40</f>
        <v>-40.74</v>
      </c>
      <c r="H192">
        <f>10^(_10sept_0_107[[#This Row],[H_mag_adj]]/20)*COS(RADIANS(_10sept_0_107[[#This Row],[H_phase]]))</f>
        <v>-2.0094662987931128E-3</v>
      </c>
      <c r="I192">
        <f>10^(_10sept_0_107[[#This Row],[H_mag_adj]]/20)*SIN(RADIANS(_10sept_0_107[[#This Row],[H_phase]]))</f>
        <v>-8.9824710747140307E-3</v>
      </c>
      <c r="J192">
        <f>10^(_10sept_0_107[[#This Row],[V_mag_adj]]/20)*COS(RADIANS(_10sept_0_107[[#This Row],[V_phase]]))</f>
        <v>-2.0642371134476974E-3</v>
      </c>
      <c r="K192">
        <f>10^(_10sept_0_107[[#This Row],[V_mag_adj]]/20)*SIN(RADIANS(_10sept_0_107[[#This Row],[V_phase]]))</f>
        <v>-8.9483183289315628E-3</v>
      </c>
    </row>
    <row r="193" spans="1:11" x14ac:dyDescent="0.25">
      <c r="A193">
        <v>10</v>
      </c>
      <c r="B193">
        <v>-0.82</v>
      </c>
      <c r="C193">
        <v>-99.99</v>
      </c>
      <c r="D193">
        <v>-0.84</v>
      </c>
      <c r="E193">
        <v>-100.33</v>
      </c>
      <c r="F193">
        <f>_10sept_0_107[[#This Row],[H_mag]]-40</f>
        <v>-40.82</v>
      </c>
      <c r="G193">
        <f>_10sept_0_107[[#This Row],[V_mag]]-40</f>
        <v>-40.840000000000003</v>
      </c>
      <c r="H193">
        <f>10^(_10sept_0_107[[#This Row],[H_mag_adj]]/20)*COS(RADIANS(_10sept_0_107[[#This Row],[H_phase]]))</f>
        <v>-1.5784838207472431E-3</v>
      </c>
      <c r="I193">
        <f>10^(_10sept_0_107[[#This Row],[H_mag_adj]]/20)*SIN(RADIANS(_10sept_0_107[[#This Row],[H_phase]]))</f>
        <v>-8.961172088453196E-3</v>
      </c>
      <c r="J193">
        <f>10^(_10sept_0_107[[#This Row],[V_mag_adj]]/20)*COS(RADIANS(_10sept_0_107[[#This Row],[V_phase]]))</f>
        <v>-1.6278797318529947E-3</v>
      </c>
      <c r="K193">
        <f>10^(_10sept_0_107[[#This Row],[V_mag_adj]]/20)*SIN(RADIANS(_10sept_0_107[[#This Row],[V_phase]]))</f>
        <v>-8.9310592361669071E-3</v>
      </c>
    </row>
    <row r="194" spans="1:11" x14ac:dyDescent="0.25">
      <c r="A194">
        <v>11</v>
      </c>
      <c r="B194">
        <v>-0.9</v>
      </c>
      <c r="C194">
        <v>-97.65</v>
      </c>
      <c r="D194">
        <v>-0.92</v>
      </c>
      <c r="E194">
        <v>-97.92</v>
      </c>
      <c r="F194">
        <f>_10sept_0_107[[#This Row],[H_mag]]-40</f>
        <v>-40.9</v>
      </c>
      <c r="G194">
        <f>_10sept_0_107[[#This Row],[V_mag]]-40</f>
        <v>-40.92</v>
      </c>
      <c r="H194">
        <f>10^(_10sept_0_107[[#This Row],[H_mag_adj]]/20)*COS(RADIANS(_10sept_0_107[[#This Row],[H_phase]]))</f>
        <v>-1.2001835661501156E-3</v>
      </c>
      <c r="I194">
        <f>10^(_10sept_0_107[[#This Row],[H_mag_adj]]/20)*SIN(RADIANS(_10sept_0_107[[#This Row],[H_phase]]))</f>
        <v>-8.9354692671371819E-3</v>
      </c>
      <c r="J194">
        <f>10^(_10sept_0_107[[#This Row],[V_mag_adj]]/20)*COS(RADIANS(_10sept_0_107[[#This Row],[V_phase]]))</f>
        <v>-1.2394203322915237E-3</v>
      </c>
      <c r="K194">
        <f>10^(_10sept_0_107[[#This Row],[V_mag_adj]]/20)*SIN(RADIANS(_10sept_0_107[[#This Row],[V_phase]]))</f>
        <v>-8.9091765701292767E-3</v>
      </c>
    </row>
    <row r="195" spans="1:11" x14ac:dyDescent="0.25">
      <c r="A195">
        <v>12</v>
      </c>
      <c r="B195">
        <v>-0.95</v>
      </c>
      <c r="C195">
        <v>-95.88</v>
      </c>
      <c r="D195">
        <v>-0.98</v>
      </c>
      <c r="E195">
        <v>-96.22</v>
      </c>
      <c r="F195">
        <f>_10sept_0_107[[#This Row],[H_mag]]-40</f>
        <v>-40.950000000000003</v>
      </c>
      <c r="G195">
        <f>_10sept_0_107[[#This Row],[V_mag]]-40</f>
        <v>-40.98</v>
      </c>
      <c r="H195">
        <f>10^(_10sept_0_107[[#This Row],[H_mag_adj]]/20)*COS(RADIANS(_10sept_0_107[[#This Row],[H_phase]]))</f>
        <v>-9.1831588511317183E-4</v>
      </c>
      <c r="I195">
        <f>10^(_10sept_0_107[[#This Row],[H_mag_adj]]/20)*SIN(RADIANS(_10sept_0_107[[#This Row],[H_phase]]))</f>
        <v>-8.9167992101263777E-3</v>
      </c>
      <c r="J195">
        <f>10^(_10sept_0_107[[#This Row],[V_mag_adj]]/20)*COS(RADIANS(_10sept_0_107[[#This Row],[V_phase]]))</f>
        <v>-9.6786409385547268E-4</v>
      </c>
      <c r="K195">
        <f>10^(_10sept_0_107[[#This Row],[V_mag_adj]]/20)*SIN(RADIANS(_10sept_0_107[[#This Row],[V_phase]]))</f>
        <v>-8.8804677704850087E-3</v>
      </c>
    </row>
    <row r="196" spans="1:11" x14ac:dyDescent="0.25">
      <c r="A196">
        <v>13</v>
      </c>
      <c r="B196">
        <v>-0.93</v>
      </c>
      <c r="C196">
        <v>-96.84</v>
      </c>
      <c r="D196">
        <v>-0.97</v>
      </c>
      <c r="E196">
        <v>-97.14</v>
      </c>
      <c r="F196">
        <f>_10sept_0_107[[#This Row],[H_mag]]-40</f>
        <v>-40.93</v>
      </c>
      <c r="G196">
        <f>_10sept_0_107[[#This Row],[V_mag]]-40</f>
        <v>-40.97</v>
      </c>
      <c r="H196">
        <f>10^(_10sept_0_107[[#This Row],[H_mag_adj]]/20)*COS(RADIANS(_10sept_0_107[[#This Row],[H_phase]]))</f>
        <v>-1.0700434322664272E-3</v>
      </c>
      <c r="I196">
        <f>10^(_10sept_0_107[[#This Row],[H_mag_adj]]/20)*SIN(RADIANS(_10sept_0_107[[#This Row],[H_phase]]))</f>
        <v>-8.9206787902012964E-3</v>
      </c>
      <c r="J196">
        <f>10^(_10sept_0_107[[#This Row],[V_mag_adj]]/20)*COS(RADIANS(_10sept_0_107[[#This Row],[V_phase]]))</f>
        <v>-1.1116061748975244E-3</v>
      </c>
      <c r="K196">
        <f>10^(_10sept_0_107[[#This Row],[V_mag_adj]]/20)*SIN(RADIANS(_10sept_0_107[[#This Row],[V_phase]]))</f>
        <v>-8.8739933069972837E-3</v>
      </c>
    </row>
    <row r="197" spans="1:11" x14ac:dyDescent="0.25">
      <c r="A197">
        <v>14</v>
      </c>
      <c r="B197">
        <v>-0.98</v>
      </c>
      <c r="C197">
        <v>-95.78</v>
      </c>
      <c r="D197">
        <v>-0.99</v>
      </c>
      <c r="E197">
        <v>-96.03</v>
      </c>
      <c r="F197">
        <f>_10sept_0_107[[#This Row],[H_mag]]-40</f>
        <v>-40.98</v>
      </c>
      <c r="G197">
        <f>_10sept_0_107[[#This Row],[V_mag]]-40</f>
        <v>-40.99</v>
      </c>
      <c r="H197">
        <f>10^(_10sept_0_107[[#This Row],[H_mag_adj]]/20)*COS(RADIANS(_10sept_0_107[[#This Row],[H_phase]]))</f>
        <v>-8.9963912817302572E-4</v>
      </c>
      <c r="I197">
        <f>10^(_10sept_0_107[[#This Row],[H_mag_adj]]/20)*SIN(RADIANS(_10sept_0_107[[#This Row],[H_phase]]))</f>
        <v>-8.88763850332909E-3</v>
      </c>
      <c r="J197">
        <f>10^(_10sept_0_107[[#This Row],[V_mag_adj]]/20)*COS(RADIANS(_10sept_0_107[[#This Row],[V_phase]]))</f>
        <v>-9.3733031700820148E-4</v>
      </c>
      <c r="K197">
        <f>10^(_10sept_0_107[[#This Row],[V_mag_adj]]/20)*SIN(RADIANS(_10sept_0_107[[#This Row],[V_phase]]))</f>
        <v>-8.8734067256352623E-3</v>
      </c>
    </row>
    <row r="198" spans="1:11" x14ac:dyDescent="0.25">
      <c r="A198">
        <v>15</v>
      </c>
      <c r="B198">
        <v>-1.05</v>
      </c>
      <c r="C198">
        <v>-94.97</v>
      </c>
      <c r="D198">
        <v>-1.07</v>
      </c>
      <c r="E198">
        <v>-95.24</v>
      </c>
      <c r="F198">
        <f>_10sept_0_107[[#This Row],[H_mag]]-40</f>
        <v>-41.05</v>
      </c>
      <c r="G198">
        <f>_10sept_0_107[[#This Row],[V_mag]]-40</f>
        <v>-41.07</v>
      </c>
      <c r="H198">
        <f>10^(_10sept_0_107[[#This Row],[H_mag_adj]]/20)*COS(RADIANS(_10sept_0_107[[#This Row],[H_phase]]))</f>
        <v>-7.676954929052317E-4</v>
      </c>
      <c r="I198">
        <f>10^(_10sept_0_107[[#This Row],[H_mag_adj]]/20)*SIN(RADIANS(_10sept_0_107[[#This Row],[H_phase]]))</f>
        <v>-8.8280352905490914E-3</v>
      </c>
      <c r="J198">
        <f>10^(_10sept_0_107[[#This Row],[V_mag_adj]]/20)*COS(RADIANS(_10sept_0_107[[#This Row],[V_phase]]))</f>
        <v>-8.0742664057863243E-4</v>
      </c>
      <c r="K198">
        <f>10^(_10sept_0_107[[#This Row],[V_mag_adj]]/20)*SIN(RADIANS(_10sept_0_107[[#This Row],[V_phase]]))</f>
        <v>-8.8040242320723289E-3</v>
      </c>
    </row>
    <row r="199" spans="1:11" x14ac:dyDescent="0.25">
      <c r="A199">
        <v>16</v>
      </c>
      <c r="B199">
        <v>-1.19</v>
      </c>
      <c r="C199">
        <v>-93.46</v>
      </c>
      <c r="D199">
        <v>-1.19</v>
      </c>
      <c r="E199">
        <v>-94.39</v>
      </c>
      <c r="F199">
        <f>_10sept_0_107[[#This Row],[H_mag]]-40</f>
        <v>-41.19</v>
      </c>
      <c r="G199">
        <f>_10sept_0_107[[#This Row],[V_mag]]-40</f>
        <v>-41.19</v>
      </c>
      <c r="H199">
        <f>10^(_10sept_0_107[[#This Row],[H_mag_adj]]/20)*COS(RADIANS(_10sept_0_107[[#This Row],[H_phase]]))</f>
        <v>-5.2624680624680756E-4</v>
      </c>
      <c r="I199">
        <f>10^(_10sept_0_107[[#This Row],[H_mag_adj]]/20)*SIN(RADIANS(_10sept_0_107[[#This Row],[H_phase]]))</f>
        <v>-8.7037745830721731E-3</v>
      </c>
      <c r="J199">
        <f>10^(_10sept_0_107[[#This Row],[V_mag_adj]]/20)*COS(RADIANS(_10sept_0_107[[#This Row],[V_phase]]))</f>
        <v>-6.6744713806020557E-4</v>
      </c>
      <c r="K199">
        <f>10^(_10sept_0_107[[#This Row],[V_mag_adj]]/20)*SIN(RADIANS(_10sept_0_107[[#This Row],[V_phase]]))</f>
        <v>-8.6940866117099034E-3</v>
      </c>
    </row>
    <row r="200" spans="1:11" x14ac:dyDescent="0.25">
      <c r="A200">
        <v>17</v>
      </c>
      <c r="B200">
        <v>-1.3</v>
      </c>
      <c r="C200">
        <v>-92.41</v>
      </c>
      <c r="D200">
        <v>-1.29</v>
      </c>
      <c r="E200">
        <v>-94.04</v>
      </c>
      <c r="F200">
        <f>_10sept_0_107[[#This Row],[H_mag]]-40</f>
        <v>-41.3</v>
      </c>
      <c r="G200">
        <f>_10sept_0_107[[#This Row],[V_mag]]-40</f>
        <v>-41.29</v>
      </c>
      <c r="H200">
        <f>10^(_10sept_0_107[[#This Row],[H_mag_adj]]/20)*COS(RADIANS(_10sept_0_107[[#This Row],[H_phase]]))</f>
        <v>-3.6204815623864215E-4</v>
      </c>
      <c r="I200">
        <f>10^(_10sept_0_107[[#This Row],[H_mag_adj]]/20)*SIN(RADIANS(_10sept_0_107[[#This Row],[H_phase]]))</f>
        <v>-8.6023220854985344E-3</v>
      </c>
      <c r="J200">
        <f>10^(_10sept_0_107[[#This Row],[V_mag_adj]]/20)*COS(RADIANS(_10sept_0_107[[#This Row],[V_phase]]))</f>
        <v>-6.0729373240558709E-4</v>
      </c>
      <c r="K200">
        <f>10^(_10sept_0_107[[#This Row],[V_mag_adj]]/20)*SIN(RADIANS(_10sept_0_107[[#This Row],[V_phase]]))</f>
        <v>-8.5984363760076149E-3</v>
      </c>
    </row>
    <row r="201" spans="1:11" x14ac:dyDescent="0.25">
      <c r="A201">
        <v>18</v>
      </c>
      <c r="B201">
        <v>-1.42</v>
      </c>
      <c r="C201">
        <v>-92.06</v>
      </c>
      <c r="D201">
        <v>-1.44</v>
      </c>
      <c r="E201">
        <v>-92.58</v>
      </c>
      <c r="F201">
        <f>_10sept_0_107[[#This Row],[H_mag]]-40</f>
        <v>-41.42</v>
      </c>
      <c r="G201">
        <f>_10sept_0_107[[#This Row],[V_mag]]-40</f>
        <v>-41.44</v>
      </c>
      <c r="H201">
        <f>10^(_10sept_0_107[[#This Row],[H_mag_adj]]/20)*COS(RADIANS(_10sept_0_107[[#This Row],[H_phase]]))</f>
        <v>-3.0524672777179759E-4</v>
      </c>
      <c r="I201">
        <f>10^(_10sept_0_107[[#This Row],[H_mag_adj]]/20)*SIN(RADIANS(_10sept_0_107[[#This Row],[H_phase]]))</f>
        <v>-8.4863167719261175E-3</v>
      </c>
      <c r="J201">
        <f>10^(_10sept_0_107[[#This Row],[V_mag_adj]]/20)*COS(RADIANS(_10sept_0_107[[#This Row],[V_phase]]))</f>
        <v>-3.8137331078975288E-4</v>
      </c>
      <c r="K201">
        <f>10^(_10sept_0_107[[#This Row],[V_mag_adj]]/20)*SIN(RADIANS(_10sept_0_107[[#This Row],[V_phase]]))</f>
        <v>-8.4636861664970416E-3</v>
      </c>
    </row>
    <row r="202" spans="1:11" x14ac:dyDescent="0.25">
      <c r="A202">
        <v>19</v>
      </c>
      <c r="B202">
        <v>-1.54</v>
      </c>
      <c r="C202">
        <v>-92.11</v>
      </c>
      <c r="D202">
        <v>-1.56</v>
      </c>
      <c r="E202">
        <v>-92.65</v>
      </c>
      <c r="F202">
        <f>_10sept_0_107[[#This Row],[H_mag]]-40</f>
        <v>-41.54</v>
      </c>
      <c r="G202">
        <f>_10sept_0_107[[#This Row],[V_mag]]-40</f>
        <v>-41.56</v>
      </c>
      <c r="H202">
        <f>10^(_10sept_0_107[[#This Row],[H_mag_adj]]/20)*COS(RADIANS(_10sept_0_107[[#This Row],[H_phase]]))</f>
        <v>-3.0836256841835022E-4</v>
      </c>
      <c r="I202">
        <f>10^(_10sept_0_107[[#This Row],[H_mag_adj]]/20)*SIN(RADIANS(_10sept_0_107[[#This Row],[H_phase]]))</f>
        <v>-8.369614230560183E-3</v>
      </c>
      <c r="J202">
        <f>10^(_10sept_0_107[[#This Row],[V_mag_adj]]/20)*COS(RADIANS(_10sept_0_107[[#This Row],[V_phase]]))</f>
        <v>-3.8633885804658264E-4</v>
      </c>
      <c r="K202">
        <f>10^(_10sept_0_107[[#This Row],[V_mag_adj]]/20)*SIN(RADIANS(_10sept_0_107[[#This Row],[V_phase]]))</f>
        <v>-8.3470942665385232E-3</v>
      </c>
    </row>
    <row r="203" spans="1:11" x14ac:dyDescent="0.25">
      <c r="A203">
        <v>20</v>
      </c>
      <c r="B203">
        <v>-1.65</v>
      </c>
      <c r="C203">
        <v>-92.58</v>
      </c>
      <c r="D203">
        <v>-1.66</v>
      </c>
      <c r="E203">
        <v>-93.15</v>
      </c>
      <c r="F203">
        <f>_10sept_0_107[[#This Row],[H_mag]]-40</f>
        <v>-41.65</v>
      </c>
      <c r="G203">
        <f>_10sept_0_107[[#This Row],[V_mag]]-40</f>
        <v>-41.66</v>
      </c>
      <c r="H203">
        <f>10^(_10sept_0_107[[#This Row],[H_mag_adj]]/20)*COS(RADIANS(_10sept_0_107[[#This Row],[H_phase]]))</f>
        <v>-3.7226336353960788E-4</v>
      </c>
      <c r="I203">
        <f>10^(_10sept_0_107[[#This Row],[H_mag_adj]]/20)*SIN(RADIANS(_10sept_0_107[[#This Row],[H_phase]]))</f>
        <v>-8.2615122535955269E-3</v>
      </c>
      <c r="J203">
        <f>10^(_10sept_0_107[[#This Row],[V_mag_adj]]/20)*COS(RADIANS(_10sept_0_107[[#This Row],[V_phase]]))</f>
        <v>-4.5390933943773812E-4</v>
      </c>
      <c r="K203">
        <f>10^(_10sept_0_107[[#This Row],[V_mag_adj]]/20)*SIN(RADIANS(_10sept_0_107[[#This Row],[V_phase]]))</f>
        <v>-8.2478988673321003E-3</v>
      </c>
    </row>
    <row r="204" spans="1:11" x14ac:dyDescent="0.25">
      <c r="A204">
        <v>21</v>
      </c>
      <c r="B204">
        <v>-1.77</v>
      </c>
      <c r="C204">
        <v>-93.38</v>
      </c>
      <c r="D204">
        <v>-1.78</v>
      </c>
      <c r="E204">
        <v>-93.75</v>
      </c>
      <c r="F204">
        <f>_10sept_0_107[[#This Row],[H_mag]]-40</f>
        <v>-41.77</v>
      </c>
      <c r="G204">
        <f>_10sept_0_107[[#This Row],[V_mag]]-40</f>
        <v>-41.78</v>
      </c>
      <c r="H204">
        <f>10^(_10sept_0_107[[#This Row],[H_mag_adj]]/20)*COS(RADIANS(_10sept_0_107[[#This Row],[H_phase]]))</f>
        <v>-4.8088600997802728E-4</v>
      </c>
      <c r="I204">
        <f>10^(_10sept_0_107[[#This Row],[H_mag_adj]]/20)*SIN(RADIANS(_10sept_0_107[[#This Row],[H_phase]]))</f>
        <v>-8.1422395116811323E-3</v>
      </c>
      <c r="J204">
        <f>10^(_10sept_0_107[[#This Row],[V_mag_adj]]/20)*COS(RADIANS(_10sept_0_107[[#This Row],[V_phase]]))</f>
        <v>-5.3284209572166004E-4</v>
      </c>
      <c r="K204">
        <f>10^(_10sept_0_107[[#This Row],[V_mag_adj]]/20)*SIN(RADIANS(_10sept_0_107[[#This Row],[V_phase]]))</f>
        <v>-8.129599396109119E-3</v>
      </c>
    </row>
    <row r="205" spans="1:11" x14ac:dyDescent="0.25">
      <c r="A205">
        <v>22</v>
      </c>
      <c r="B205">
        <v>-1.86</v>
      </c>
      <c r="C205">
        <v>-94.46</v>
      </c>
      <c r="D205">
        <v>-1.9</v>
      </c>
      <c r="E205">
        <v>-94.33</v>
      </c>
      <c r="F205">
        <f>_10sept_0_107[[#This Row],[H_mag]]-40</f>
        <v>-41.86</v>
      </c>
      <c r="G205">
        <f>_10sept_0_107[[#This Row],[V_mag]]-40</f>
        <v>-41.9</v>
      </c>
      <c r="H205">
        <f>10^(_10sept_0_107[[#This Row],[H_mag_adj]]/20)*COS(RADIANS(_10sept_0_107[[#This Row],[H_phase]]))</f>
        <v>-6.2773096016046129E-4</v>
      </c>
      <c r="I205">
        <f>10^(_10sept_0_107[[#This Row],[H_mag_adj]]/20)*SIN(RADIANS(_10sept_0_107[[#This Row],[H_phase]]))</f>
        <v>-8.0479061405896238E-3</v>
      </c>
      <c r="J205">
        <f>10^(_10sept_0_107[[#This Row],[V_mag_adj]]/20)*COS(RADIANS(_10sept_0_107[[#This Row],[V_phase]]))</f>
        <v>-6.0666898343638494E-4</v>
      </c>
      <c r="K205">
        <f>10^(_10sept_0_107[[#This Row],[V_mag_adj]]/20)*SIN(RADIANS(_10sept_0_107[[#This Row],[V_phase]]))</f>
        <v>-8.012326481615803E-3</v>
      </c>
    </row>
    <row r="206" spans="1:11" x14ac:dyDescent="0.25">
      <c r="A206">
        <v>23</v>
      </c>
      <c r="B206">
        <v>-1.97</v>
      </c>
      <c r="C206">
        <v>-95.39</v>
      </c>
      <c r="D206">
        <v>-1.99</v>
      </c>
      <c r="E206">
        <v>-96.13</v>
      </c>
      <c r="F206">
        <f>_10sept_0_107[[#This Row],[H_mag]]-40</f>
        <v>-41.97</v>
      </c>
      <c r="G206">
        <f>_10sept_0_107[[#This Row],[V_mag]]-40</f>
        <v>-41.99</v>
      </c>
      <c r="H206">
        <f>10^(_10sept_0_107[[#This Row],[H_mag_adj]]/20)*COS(RADIANS(_10sept_0_107[[#This Row],[H_phase]]))</f>
        <v>-7.4873024284133826E-4</v>
      </c>
      <c r="I206">
        <f>10^(_10sept_0_107[[#This Row],[H_mag_adj]]/20)*SIN(RADIANS(_10sept_0_107[[#This Row],[H_phase]]))</f>
        <v>-7.9355211680537455E-3</v>
      </c>
      <c r="J206">
        <f>10^(_10sept_0_107[[#This Row],[V_mag_adj]]/20)*COS(RADIANS(_10sept_0_107[[#This Row],[V_phase]]))</f>
        <v>-8.4919806281263477E-4</v>
      </c>
      <c r="K206">
        <f>10^(_10sept_0_107[[#This Row],[V_mag_adj]]/20)*SIN(RADIANS(_10sept_0_107[[#This Row],[V_phase]]))</f>
        <v>-7.9069619821861559E-3</v>
      </c>
    </row>
    <row r="207" spans="1:11" x14ac:dyDescent="0.25">
      <c r="A207">
        <v>24</v>
      </c>
      <c r="B207">
        <v>-2.0699999999999998</v>
      </c>
      <c r="C207">
        <v>-96.46</v>
      </c>
      <c r="D207">
        <v>-2.1</v>
      </c>
      <c r="E207">
        <v>-96.84</v>
      </c>
      <c r="F207">
        <f>_10sept_0_107[[#This Row],[H_mag]]-40</f>
        <v>-42.07</v>
      </c>
      <c r="G207">
        <f>_10sept_0_107[[#This Row],[V_mag]]-40</f>
        <v>-42.1</v>
      </c>
      <c r="H207">
        <f>10^(_10sept_0_107[[#This Row],[H_mag_adj]]/20)*COS(RADIANS(_10sept_0_107[[#This Row],[H_phase]]))</f>
        <v>-8.8652167359909179E-4</v>
      </c>
      <c r="I207">
        <f>10^(_10sept_0_107[[#This Row],[H_mag_adj]]/20)*SIN(RADIANS(_10sept_0_107[[#This Row],[H_phase]]))</f>
        <v>-7.8294944118535142E-3</v>
      </c>
      <c r="J207">
        <f>10^(_10sept_0_107[[#This Row],[V_mag_adj]]/20)*COS(RADIANS(_10sept_0_107[[#This Row],[V_phase]]))</f>
        <v>-9.3519334087352371E-4</v>
      </c>
      <c r="K207">
        <f>10^(_10sept_0_107[[#This Row],[V_mag_adj]]/20)*SIN(RADIANS(_10sept_0_107[[#This Row],[V_phase]]))</f>
        <v>-7.7964680209267837E-3</v>
      </c>
    </row>
    <row r="208" spans="1:11" x14ac:dyDescent="0.25">
      <c r="A208">
        <v>25</v>
      </c>
      <c r="B208">
        <v>-2.17</v>
      </c>
      <c r="C208">
        <v>-97.97</v>
      </c>
      <c r="D208">
        <v>-2.2000000000000002</v>
      </c>
      <c r="E208">
        <v>-98.21</v>
      </c>
      <c r="F208">
        <f>_10sept_0_107[[#This Row],[H_mag]]-40</f>
        <v>-42.17</v>
      </c>
      <c r="G208">
        <f>_10sept_0_107[[#This Row],[V_mag]]-40</f>
        <v>-42.2</v>
      </c>
      <c r="H208">
        <f>10^(_10sept_0_107[[#This Row],[H_mag_adj]]/20)*COS(RADIANS(_10sept_0_107[[#This Row],[H_phase]]))</f>
        <v>-1.0800260128264669E-3</v>
      </c>
      <c r="I208">
        <f>10^(_10sept_0_107[[#This Row],[H_mag_adj]]/20)*SIN(RADIANS(_10sept_0_107[[#This Row],[H_phase]]))</f>
        <v>-7.7140894971777837E-3</v>
      </c>
      <c r="J208">
        <f>10^(_10sept_0_107[[#This Row],[V_mag_adj]]/20)*COS(RADIANS(_10sept_0_107[[#This Row],[V_phase]]))</f>
        <v>-1.1084939240651147E-3</v>
      </c>
      <c r="K208">
        <f>10^(_10sept_0_107[[#This Row],[V_mag_adj]]/20)*SIN(RADIANS(_10sept_0_107[[#This Row],[V_phase]]))</f>
        <v>-7.6829161018291984E-3</v>
      </c>
    </row>
    <row r="209" spans="1:11" x14ac:dyDescent="0.25">
      <c r="A209">
        <v>26</v>
      </c>
      <c r="B209">
        <v>-2.2999999999999998</v>
      </c>
      <c r="C209">
        <v>-100.23</v>
      </c>
      <c r="D209">
        <v>-2.31</v>
      </c>
      <c r="E209">
        <v>-100.7</v>
      </c>
      <c r="F209">
        <f>_10sept_0_107[[#This Row],[H_mag]]-40</f>
        <v>-42.3</v>
      </c>
      <c r="G209">
        <f>_10sept_0_107[[#This Row],[V_mag]]-40</f>
        <v>-42.31</v>
      </c>
      <c r="H209">
        <f>10^(_10sept_0_107[[#This Row],[H_mag_adj]]/20)*COS(RADIANS(_10sept_0_107[[#This Row],[H_phase]]))</f>
        <v>-1.3628343092650936E-3</v>
      </c>
      <c r="I209">
        <f>10^(_10sept_0_107[[#This Row],[H_mag_adj]]/20)*SIN(RADIANS(_10sept_0_107[[#This Row],[H_phase]]))</f>
        <v>-7.5516255323637965E-3</v>
      </c>
      <c r="J209">
        <f>10^(_10sept_0_107[[#This Row],[V_mag_adj]]/20)*COS(RADIANS(_10sept_0_107[[#This Row],[V_phase]]))</f>
        <v>-1.4230947631766646E-3</v>
      </c>
      <c r="K209">
        <f>10^(_10sept_0_107[[#This Row],[V_mag_adj]]/20)*SIN(RADIANS(_10sept_0_107[[#This Row],[V_phase]]))</f>
        <v>-7.5315162183983084E-3</v>
      </c>
    </row>
    <row r="210" spans="1:11" x14ac:dyDescent="0.25">
      <c r="A210">
        <v>27</v>
      </c>
      <c r="B210">
        <v>-2.4</v>
      </c>
      <c r="C210">
        <v>-102.7</v>
      </c>
      <c r="D210">
        <v>-2.44</v>
      </c>
      <c r="E210">
        <v>-103.41</v>
      </c>
      <c r="F210">
        <f>_10sept_0_107[[#This Row],[H_mag]]-40</f>
        <v>-42.4</v>
      </c>
      <c r="G210">
        <f>_10sept_0_107[[#This Row],[V_mag]]-40</f>
        <v>-42.44</v>
      </c>
      <c r="H210">
        <f>10^(_10sept_0_107[[#This Row],[H_mag_adj]]/20)*COS(RADIANS(_10sept_0_107[[#This Row],[H_phase]]))</f>
        <v>-1.6677040057734565E-3</v>
      </c>
      <c r="I210">
        <f>10^(_10sept_0_107[[#This Row],[H_mag_adj]]/20)*SIN(RADIANS(_10sept_0_107[[#This Row],[H_phase]]))</f>
        <v>-7.4001862870364784E-3</v>
      </c>
      <c r="J210">
        <f>10^(_10sept_0_107[[#This Row],[V_mag_adj]]/20)*COS(RADIANS(_10sept_0_107[[#This Row],[V_phase]]))</f>
        <v>-1.7511923867061273E-3</v>
      </c>
      <c r="K210">
        <f>10^(_10sept_0_107[[#This Row],[V_mag_adj]]/20)*SIN(RADIANS(_10sept_0_107[[#This Row],[V_phase]]))</f>
        <v>-7.345049520106537E-3</v>
      </c>
    </row>
    <row r="211" spans="1:11" x14ac:dyDescent="0.25">
      <c r="A211">
        <v>28</v>
      </c>
      <c r="B211">
        <v>-2.5299999999999998</v>
      </c>
      <c r="C211">
        <v>-106.14</v>
      </c>
      <c r="D211">
        <v>-2.54</v>
      </c>
      <c r="E211">
        <v>-106.94</v>
      </c>
      <c r="F211">
        <f>_10sept_0_107[[#This Row],[H_mag]]-40</f>
        <v>-42.53</v>
      </c>
      <c r="G211">
        <f>_10sept_0_107[[#This Row],[V_mag]]-40</f>
        <v>-42.54</v>
      </c>
      <c r="H211">
        <f>10^(_10sept_0_107[[#This Row],[H_mag_adj]]/20)*COS(RADIANS(_10sept_0_107[[#This Row],[H_phase]]))</f>
        <v>-2.0774084181095411E-3</v>
      </c>
      <c r="I211">
        <f>10^(_10sept_0_107[[#This Row],[H_mag_adj]]/20)*SIN(RADIANS(_10sept_0_107[[#This Row],[H_phase]]))</f>
        <v>-7.1785370193411047E-3</v>
      </c>
      <c r="J211">
        <f>10^(_10sept_0_107[[#This Row],[V_mag_adj]]/20)*COS(RADIANS(_10sept_0_107[[#This Row],[V_phase]]))</f>
        <v>-2.1749285281380676E-3</v>
      </c>
      <c r="K211">
        <f>10^(_10sept_0_107[[#This Row],[V_mag_adj]]/20)*SIN(RADIANS(_10sept_0_107[[#This Row],[V_phase]]))</f>
        <v>-7.1406064721901731E-3</v>
      </c>
    </row>
    <row r="212" spans="1:11" x14ac:dyDescent="0.25">
      <c r="A212">
        <v>29</v>
      </c>
      <c r="B212">
        <v>-2.67</v>
      </c>
      <c r="C212">
        <v>-109.33</v>
      </c>
      <c r="D212">
        <v>-2.69</v>
      </c>
      <c r="E212">
        <v>-110</v>
      </c>
      <c r="F212">
        <f>_10sept_0_107[[#This Row],[H_mag]]-40</f>
        <v>-42.67</v>
      </c>
      <c r="G212">
        <f>_10sept_0_107[[#This Row],[V_mag]]-40</f>
        <v>-42.69</v>
      </c>
      <c r="H212">
        <f>10^(_10sept_0_107[[#This Row],[H_mag_adj]]/20)*COS(RADIANS(_10sept_0_107[[#This Row],[H_phase]]))</f>
        <v>-2.4341042406888593E-3</v>
      </c>
      <c r="I212">
        <f>10^(_10sept_0_107[[#This Row],[H_mag_adj]]/20)*SIN(RADIANS(_10sept_0_107[[#This Row],[H_phase]]))</f>
        <v>-6.9390610921088247E-3</v>
      </c>
      <c r="J212">
        <f>10^(_10sept_0_107[[#This Row],[V_mag_adj]]/20)*COS(RADIANS(_10sept_0_107[[#This Row],[V_phase]]))</f>
        <v>-2.5092947885892625E-3</v>
      </c>
      <c r="K212">
        <f>10^(_10sept_0_107[[#This Row],[V_mag_adj]]/20)*SIN(RADIANS(_10sept_0_107[[#This Row],[V_phase]]))</f>
        <v>-6.8942307704041601E-3</v>
      </c>
    </row>
    <row r="213" spans="1:11" x14ac:dyDescent="0.25">
      <c r="A213">
        <v>30</v>
      </c>
      <c r="B213">
        <v>-2.82</v>
      </c>
      <c r="C213">
        <v>-113.35</v>
      </c>
      <c r="D213">
        <v>-2.85</v>
      </c>
      <c r="E213">
        <v>-114.02</v>
      </c>
      <c r="F213">
        <f>_10sept_0_107[[#This Row],[H_mag]]-40</f>
        <v>-42.82</v>
      </c>
      <c r="G213">
        <f>_10sept_0_107[[#This Row],[V_mag]]-40</f>
        <v>-42.85</v>
      </c>
      <c r="H213">
        <f>10^(_10sept_0_107[[#This Row],[H_mag_adj]]/20)*COS(RADIANS(_10sept_0_107[[#This Row],[H_phase]]))</f>
        <v>-2.8646753313788004E-3</v>
      </c>
      <c r="I213">
        <f>10^(_10sept_0_107[[#This Row],[H_mag_adj]]/20)*SIN(RADIANS(_10sept_0_107[[#This Row],[H_phase]]))</f>
        <v>-6.63575573282363E-3</v>
      </c>
      <c r="J213">
        <f>10^(_10sept_0_107[[#This Row],[V_mag_adj]]/20)*COS(RADIANS(_10sept_0_107[[#This Row],[V_phase]]))</f>
        <v>-2.9319302435513632E-3</v>
      </c>
      <c r="K213">
        <f>10^(_10sept_0_107[[#This Row],[V_mag_adj]]/20)*SIN(RADIANS(_10sept_0_107[[#This Row],[V_phase]]))</f>
        <v>-6.5790416429632719E-3</v>
      </c>
    </row>
    <row r="214" spans="1:11" x14ac:dyDescent="0.25">
      <c r="A214">
        <v>31</v>
      </c>
      <c r="B214">
        <v>-2.99</v>
      </c>
      <c r="C214">
        <v>-118.3</v>
      </c>
      <c r="D214">
        <v>-3.02</v>
      </c>
      <c r="E214">
        <v>-119.07</v>
      </c>
      <c r="F214">
        <f>_10sept_0_107[[#This Row],[H_mag]]-40</f>
        <v>-42.99</v>
      </c>
      <c r="G214">
        <f>_10sept_0_107[[#This Row],[V_mag]]-40</f>
        <v>-43.02</v>
      </c>
      <c r="H214">
        <f>10^(_10sept_0_107[[#This Row],[H_mag_adj]]/20)*COS(RADIANS(_10sept_0_107[[#This Row],[H_phase]]))</f>
        <v>-3.3601537841733489E-3</v>
      </c>
      <c r="I214">
        <f>10^(_10sept_0_107[[#This Row],[H_mag_adj]]/20)*SIN(RADIANS(_10sept_0_107[[#This Row],[H_phase]]))</f>
        <v>-6.2404827937383245E-3</v>
      </c>
      <c r="J214">
        <f>10^(_10sept_0_107[[#This Row],[V_mag_adj]]/20)*COS(RADIANS(_10sept_0_107[[#This Row],[V_phase]]))</f>
        <v>-3.4318402481411463E-3</v>
      </c>
      <c r="K214">
        <f>10^(_10sept_0_107[[#This Row],[V_mag_adj]]/20)*SIN(RADIANS(_10sept_0_107[[#This Row],[V_phase]]))</f>
        <v>-6.1734043490799858E-3</v>
      </c>
    </row>
    <row r="215" spans="1:11" x14ac:dyDescent="0.25">
      <c r="A215">
        <v>32</v>
      </c>
      <c r="B215">
        <v>-3.18</v>
      </c>
      <c r="C215">
        <v>-123.37</v>
      </c>
      <c r="D215">
        <v>-3.2</v>
      </c>
      <c r="E215">
        <v>-123.69</v>
      </c>
      <c r="F215">
        <f>_10sept_0_107[[#This Row],[H_mag]]-40</f>
        <v>-43.18</v>
      </c>
      <c r="G215">
        <f>_10sept_0_107[[#This Row],[V_mag]]-40</f>
        <v>-43.2</v>
      </c>
      <c r="H215">
        <f>10^(_10sept_0_107[[#This Row],[H_mag_adj]]/20)*COS(RADIANS(_10sept_0_107[[#This Row],[H_phase]]))</f>
        <v>-3.8141438460220132E-3</v>
      </c>
      <c r="I215">
        <f>10^(_10sept_0_107[[#This Row],[H_mag_adj]]/20)*SIN(RADIANS(_10sept_0_107[[#This Row],[H_phase]]))</f>
        <v>-5.7910483996272445E-3</v>
      </c>
      <c r="J215">
        <f>10^(_10sept_0_107[[#This Row],[V_mag_adj]]/20)*COS(RADIANS(_10sept_0_107[[#This Row],[V_phase]]))</f>
        <v>-3.8375809690441073E-3</v>
      </c>
      <c r="K215">
        <f>10^(_10sept_0_107[[#This Row],[V_mag_adj]]/20)*SIN(RADIANS(_10sept_0_107[[#This Row],[V_phase]]))</f>
        <v>-5.75638615263902E-3</v>
      </c>
    </row>
    <row r="216" spans="1:11" x14ac:dyDescent="0.25">
      <c r="A216">
        <v>33</v>
      </c>
      <c r="B216">
        <v>-3.39</v>
      </c>
      <c r="C216">
        <v>-128.66999999999999</v>
      </c>
      <c r="D216">
        <v>-3.42</v>
      </c>
      <c r="E216">
        <v>-129.22</v>
      </c>
      <c r="F216">
        <f>_10sept_0_107[[#This Row],[H_mag]]-40</f>
        <v>-43.39</v>
      </c>
      <c r="G216">
        <f>_10sept_0_107[[#This Row],[V_mag]]-40</f>
        <v>-43.42</v>
      </c>
      <c r="H216">
        <f>10^(_10sept_0_107[[#This Row],[H_mag_adj]]/20)*COS(RADIANS(_10sept_0_107[[#This Row],[H_phase]]))</f>
        <v>-4.2292621971541247E-3</v>
      </c>
      <c r="I216">
        <f>10^(_10sept_0_107[[#This Row],[H_mag_adj]]/20)*SIN(RADIANS(_10sept_0_107[[#This Row],[H_phase]]))</f>
        <v>-5.2846504084164648E-3</v>
      </c>
      <c r="J216">
        <f>10^(_10sept_0_107[[#This Row],[V_mag_adj]]/20)*COS(RADIANS(_10sept_0_107[[#This Row],[V_phase]]))</f>
        <v>-4.2650391731891861E-3</v>
      </c>
      <c r="K216">
        <f>10^(_10sept_0_107[[#This Row],[V_mag_adj]]/20)*SIN(RADIANS(_10sept_0_107[[#This Row],[V_phase]]))</f>
        <v>-5.225729314283935E-3</v>
      </c>
    </row>
    <row r="217" spans="1:11" x14ac:dyDescent="0.25">
      <c r="A217">
        <v>34</v>
      </c>
      <c r="B217">
        <v>-3.62</v>
      </c>
      <c r="C217">
        <v>-134.15</v>
      </c>
      <c r="D217">
        <v>-3.64</v>
      </c>
      <c r="E217">
        <v>-134.5</v>
      </c>
      <c r="F217">
        <f>_10sept_0_107[[#This Row],[H_mag]]-40</f>
        <v>-43.62</v>
      </c>
      <c r="G217">
        <f>_10sept_0_107[[#This Row],[V_mag]]-40</f>
        <v>-43.64</v>
      </c>
      <c r="H217">
        <f>10^(_10sept_0_107[[#This Row],[H_mag_adj]]/20)*COS(RADIANS(_10sept_0_107[[#This Row],[H_phase]]))</f>
        <v>-4.5914046750630752E-3</v>
      </c>
      <c r="I217">
        <f>10^(_10sept_0_107[[#This Row],[H_mag_adj]]/20)*SIN(RADIANS(_10sept_0_107[[#This Row],[H_phase]]))</f>
        <v>-4.729696134739109E-3</v>
      </c>
      <c r="J217">
        <f>10^(_10sept_0_107[[#This Row],[V_mag_adj]]/20)*COS(RADIANS(_10sept_0_107[[#This Row],[V_phase]]))</f>
        <v>-4.6095847094181873E-3</v>
      </c>
      <c r="K217">
        <f>10^(_10sept_0_107[[#This Row],[V_mag_adj]]/20)*SIN(RADIANS(_10sept_0_107[[#This Row],[V_phase]]))</f>
        <v>-4.6907474788352131E-3</v>
      </c>
    </row>
    <row r="218" spans="1:11" x14ac:dyDescent="0.25">
      <c r="A218">
        <v>35</v>
      </c>
      <c r="B218">
        <v>-3.87</v>
      </c>
      <c r="C218">
        <v>-139.86000000000001</v>
      </c>
      <c r="D218">
        <v>-3.9</v>
      </c>
      <c r="E218">
        <v>-140.44999999999999</v>
      </c>
      <c r="F218">
        <f>_10sept_0_107[[#This Row],[H_mag]]-40</f>
        <v>-43.87</v>
      </c>
      <c r="G218">
        <f>_10sept_0_107[[#This Row],[V_mag]]-40</f>
        <v>-43.9</v>
      </c>
      <c r="H218">
        <f>10^(_10sept_0_107[[#This Row],[H_mag_adj]]/20)*COS(RADIANS(_10sept_0_107[[#This Row],[H_phase]]))</f>
        <v>-4.8962244368959068E-3</v>
      </c>
      <c r="I218">
        <f>10^(_10sept_0_107[[#This Row],[H_mag_adj]]/20)*SIN(RADIANS(_10sept_0_107[[#This Row],[H_phase]]))</f>
        <v>-4.1288493024333097E-3</v>
      </c>
      <c r="J218">
        <f>10^(_10sept_0_107[[#This Row],[V_mag_adj]]/20)*COS(RADIANS(_10sept_0_107[[#This Row],[V_phase]]))</f>
        <v>-4.9214531995175259E-3</v>
      </c>
      <c r="K218">
        <f>10^(_10sept_0_107[[#This Row],[V_mag_adj]]/20)*SIN(RADIANS(_10sept_0_107[[#This Row],[V_phase]]))</f>
        <v>-4.0641513487282861E-3</v>
      </c>
    </row>
    <row r="219" spans="1:11" x14ac:dyDescent="0.25">
      <c r="A219">
        <v>36</v>
      </c>
      <c r="B219">
        <v>-4.13</v>
      </c>
      <c r="C219">
        <v>-145.86000000000001</v>
      </c>
      <c r="D219">
        <v>-4.1399999999999997</v>
      </c>
      <c r="E219">
        <v>-146.08000000000001</v>
      </c>
      <c r="F219">
        <f>_10sept_0_107[[#This Row],[H_mag]]-40</f>
        <v>-44.13</v>
      </c>
      <c r="G219">
        <f>_10sept_0_107[[#This Row],[V_mag]]-40</f>
        <v>-44.14</v>
      </c>
      <c r="H219">
        <f>10^(_10sept_0_107[[#This Row],[H_mag_adj]]/20)*COS(RADIANS(_10sept_0_107[[#This Row],[H_phase]]))</f>
        <v>-5.1446584679394596E-3</v>
      </c>
      <c r="I219">
        <f>10^(_10sept_0_107[[#This Row],[H_mag_adj]]/20)*SIN(RADIANS(_10sept_0_107[[#This Row],[H_phase]]))</f>
        <v>-3.4884361759484278E-3</v>
      </c>
      <c r="J219">
        <f>10^(_10sept_0_107[[#This Row],[V_mag_adj]]/20)*COS(RADIANS(_10sept_0_107[[#This Row],[V_phase]]))</f>
        <v>-5.1520801760311713E-3</v>
      </c>
      <c r="K219">
        <f>10^(_10sept_0_107[[#This Row],[V_mag_adj]]/20)*SIN(RADIANS(_10sept_0_107[[#This Row],[V_phase]]))</f>
        <v>-3.4646652978785426E-3</v>
      </c>
    </row>
    <row r="220" spans="1:11" x14ac:dyDescent="0.25">
      <c r="A220">
        <v>37</v>
      </c>
      <c r="B220">
        <v>-4.4000000000000004</v>
      </c>
      <c r="C220">
        <v>-151.38999999999999</v>
      </c>
      <c r="D220">
        <v>-4.43</v>
      </c>
      <c r="E220">
        <v>-151.74</v>
      </c>
      <c r="F220">
        <f>_10sept_0_107[[#This Row],[H_mag]]-40</f>
        <v>-44.4</v>
      </c>
      <c r="G220">
        <f>_10sept_0_107[[#This Row],[V_mag]]-40</f>
        <v>-44.43</v>
      </c>
      <c r="H220">
        <f>10^(_10sept_0_107[[#This Row],[H_mag_adj]]/20)*COS(RADIANS(_10sept_0_107[[#This Row],[H_phase]]))</f>
        <v>-5.2898670785564341E-3</v>
      </c>
      <c r="I220">
        <f>10^(_10sept_0_107[[#This Row],[H_mag_adj]]/20)*SIN(RADIANS(_10sept_0_107[[#This Row],[H_phase]]))</f>
        <v>-2.8853269776950657E-3</v>
      </c>
      <c r="J220">
        <f>10^(_10sept_0_107[[#This Row],[V_mag_adj]]/20)*COS(RADIANS(_10sept_0_107[[#This Row],[V_phase]]))</f>
        <v>-5.2890942631103393E-3</v>
      </c>
      <c r="K220">
        <f>10^(_10sept_0_107[[#This Row],[V_mag_adj]]/20)*SIN(RADIANS(_10sept_0_107[[#This Row],[V_phase]]))</f>
        <v>-2.8431226104580023E-3</v>
      </c>
    </row>
    <row r="221" spans="1:11" x14ac:dyDescent="0.25">
      <c r="A221">
        <v>38</v>
      </c>
      <c r="B221">
        <v>-4.66</v>
      </c>
      <c r="C221">
        <v>-157.4</v>
      </c>
      <c r="D221">
        <v>-4.6900000000000004</v>
      </c>
      <c r="E221">
        <v>-157.55000000000001</v>
      </c>
      <c r="F221">
        <f>_10sept_0_107[[#This Row],[H_mag]]-40</f>
        <v>-44.66</v>
      </c>
      <c r="G221">
        <f>_10sept_0_107[[#This Row],[V_mag]]-40</f>
        <v>-44.69</v>
      </c>
      <c r="H221">
        <f>10^(_10sept_0_107[[#This Row],[H_mag_adj]]/20)*COS(RADIANS(_10sept_0_107[[#This Row],[H_phase]]))</f>
        <v>-5.3988418054854471E-3</v>
      </c>
      <c r="I221">
        <f>10^(_10sept_0_107[[#This Row],[H_mag_adj]]/20)*SIN(RADIANS(_10sept_0_107[[#This Row],[H_phase]]))</f>
        <v>-2.2473209407455714E-3</v>
      </c>
      <c r="J221">
        <f>10^(_10sept_0_107[[#This Row],[V_mag_adj]]/20)*COS(RADIANS(_10sept_0_107[[#This Row],[V_phase]]))</f>
        <v>-5.3860717738638056E-3</v>
      </c>
      <c r="K221">
        <f>10^(_10sept_0_107[[#This Row],[V_mag_adj]]/20)*SIN(RADIANS(_10sept_0_107[[#This Row],[V_phase]]))</f>
        <v>-2.2254792980004288E-3</v>
      </c>
    </row>
    <row r="222" spans="1:11" x14ac:dyDescent="0.25">
      <c r="A222">
        <v>39</v>
      </c>
      <c r="B222">
        <v>-4.91</v>
      </c>
      <c r="C222">
        <v>-163.08000000000001</v>
      </c>
      <c r="D222">
        <v>-4.93</v>
      </c>
      <c r="E222">
        <v>-163.03</v>
      </c>
      <c r="F222">
        <f>_10sept_0_107[[#This Row],[H_mag]]-40</f>
        <v>-44.91</v>
      </c>
      <c r="G222">
        <f>_10sept_0_107[[#This Row],[V_mag]]-40</f>
        <v>-44.93</v>
      </c>
      <c r="H222">
        <f>10^(_10sept_0_107[[#This Row],[H_mag_adj]]/20)*COS(RADIANS(_10sept_0_107[[#This Row],[H_phase]]))</f>
        <v>-5.4360224888170472E-3</v>
      </c>
      <c r="I222">
        <f>10^(_10sept_0_107[[#This Row],[H_mag_adj]]/20)*SIN(RADIANS(_10sept_0_107[[#This Row],[H_phase]]))</f>
        <v>-1.6536628187758429E-3</v>
      </c>
      <c r="J222">
        <f>10^(_10sept_0_107[[#This Row],[V_mag_adj]]/20)*COS(RADIANS(_10sept_0_107[[#This Row],[V_phase]]))</f>
        <v>-5.4220781450697716E-3</v>
      </c>
      <c r="K222">
        <f>10^(_10sept_0_107[[#This Row],[V_mag_adj]]/20)*SIN(RADIANS(_10sept_0_107[[#This Row],[V_phase]]))</f>
        <v>-1.6545917850514854E-3</v>
      </c>
    </row>
    <row r="223" spans="1:11" x14ac:dyDescent="0.25">
      <c r="A223">
        <v>40</v>
      </c>
      <c r="B223">
        <v>-5.15</v>
      </c>
      <c r="C223">
        <v>-168.01</v>
      </c>
      <c r="D223">
        <v>-5.17</v>
      </c>
      <c r="E223">
        <v>-168.03</v>
      </c>
      <c r="F223">
        <f>_10sept_0_107[[#This Row],[H_mag]]-40</f>
        <v>-45.15</v>
      </c>
      <c r="G223">
        <f>_10sept_0_107[[#This Row],[V_mag]]-40</f>
        <v>-45.17</v>
      </c>
      <c r="H223">
        <f>10^(_10sept_0_107[[#This Row],[H_mag_adj]]/20)*COS(RADIANS(_10sept_0_107[[#This Row],[H_phase]]))</f>
        <v>-5.4065534219199197E-3</v>
      </c>
      <c r="I223">
        <f>10^(_10sept_0_107[[#This Row],[H_mag_adj]]/20)*SIN(RADIANS(_10sept_0_107[[#This Row],[H_phase]]))</f>
        <v>-1.1482121877428248E-3</v>
      </c>
      <c r="J223">
        <f>10^(_10sept_0_107[[#This Row],[V_mag_adj]]/20)*COS(RADIANS(_10sept_0_107[[#This Row],[V_phase]]))</f>
        <v>-5.3945182453184297E-3</v>
      </c>
      <c r="K223">
        <f>10^(_10sept_0_107[[#This Row],[V_mag_adj]]/20)*SIN(RADIANS(_10sept_0_107[[#This Row],[V_phase]]))</f>
        <v>-1.1436884006097742E-3</v>
      </c>
    </row>
    <row r="224" spans="1:11" x14ac:dyDescent="0.25">
      <c r="A224">
        <v>41</v>
      </c>
      <c r="B224">
        <v>-5.35</v>
      </c>
      <c r="C224">
        <v>-173.73</v>
      </c>
      <c r="D224">
        <v>-5.39</v>
      </c>
      <c r="E224">
        <v>-173.95</v>
      </c>
      <c r="F224">
        <f>_10sept_0_107[[#This Row],[H_mag]]-40</f>
        <v>-45.35</v>
      </c>
      <c r="G224">
        <f>_10sept_0_107[[#This Row],[V_mag]]-40</f>
        <v>-45.39</v>
      </c>
      <c r="H224">
        <f>10^(_10sept_0_107[[#This Row],[H_mag_adj]]/20)*COS(RADIANS(_10sept_0_107[[#This Row],[H_phase]]))</f>
        <v>-5.3690119350544175E-3</v>
      </c>
      <c r="I224">
        <f>10^(_10sept_0_107[[#This Row],[H_mag_adj]]/20)*SIN(RADIANS(_10sept_0_107[[#This Row],[H_phase]]))</f>
        <v>-5.8989912803364809E-4</v>
      </c>
      <c r="J224">
        <f>10^(_10sept_0_107[[#This Row],[V_mag_adj]]/20)*COS(RADIANS(_10sept_0_107[[#This Row],[V_phase]]))</f>
        <v>-5.3465588064556882E-3</v>
      </c>
      <c r="K224">
        <f>10^(_10sept_0_107[[#This Row],[V_mag_adj]]/20)*SIN(RADIANS(_10sept_0_107[[#This Row],[V_phase]]))</f>
        <v>-5.6666370341311857E-4</v>
      </c>
    </row>
    <row r="225" spans="1:11" x14ac:dyDescent="0.25">
      <c r="A225">
        <v>42</v>
      </c>
      <c r="B225">
        <v>-5.55</v>
      </c>
      <c r="C225">
        <v>-179.22</v>
      </c>
      <c r="D225">
        <v>-5.6</v>
      </c>
      <c r="E225">
        <v>-179.36</v>
      </c>
      <c r="F225">
        <f>_10sept_0_107[[#This Row],[H_mag]]-40</f>
        <v>-45.55</v>
      </c>
      <c r="G225">
        <f>_10sept_0_107[[#This Row],[V_mag]]-40</f>
        <v>-45.6</v>
      </c>
      <c r="H225">
        <f>10^(_10sept_0_107[[#This Row],[H_mag_adj]]/20)*COS(RADIANS(_10sept_0_107[[#This Row],[H_phase]]))</f>
        <v>-5.2778829570325845E-3</v>
      </c>
      <c r="I225">
        <f>10^(_10sept_0_107[[#This Row],[H_mag_adj]]/20)*SIN(RADIANS(_10sept_0_107[[#This Row],[H_phase]]))</f>
        <v>-7.1855258420335785E-5</v>
      </c>
      <c r="J225">
        <f>10^(_10sept_0_107[[#This Row],[V_mag_adj]]/20)*COS(RADIANS(_10sept_0_107[[#This Row],[V_phase]]))</f>
        <v>-5.2477472013693436E-3</v>
      </c>
      <c r="K225">
        <f>10^(_10sept_0_107[[#This Row],[V_mag_adj]]/20)*SIN(RADIANS(_10sept_0_107[[#This Row],[V_phase]]))</f>
        <v>-5.8620336930175909E-5</v>
      </c>
    </row>
    <row r="226" spans="1:11" x14ac:dyDescent="0.25">
      <c r="A226">
        <v>43</v>
      </c>
      <c r="B226">
        <v>-5.78</v>
      </c>
      <c r="C226">
        <v>175.21</v>
      </c>
      <c r="D226">
        <v>-5.76</v>
      </c>
      <c r="E226">
        <v>175.12</v>
      </c>
      <c r="F226">
        <f>_10sept_0_107[[#This Row],[H_mag]]-40</f>
        <v>-45.78</v>
      </c>
      <c r="G226">
        <f>_10sept_0_107[[#This Row],[V_mag]]-40</f>
        <v>-45.76</v>
      </c>
      <c r="H226">
        <f>10^(_10sept_0_107[[#This Row],[H_mag_adj]]/20)*COS(RADIANS(_10sept_0_107[[#This Row],[H_phase]]))</f>
        <v>-5.1224832771295508E-3</v>
      </c>
      <c r="I226">
        <f>10^(_10sept_0_107[[#This Row],[H_mag_adj]]/20)*SIN(RADIANS(_10sept_0_107[[#This Row],[H_phase]]))</f>
        <v>4.2924660598255102E-4</v>
      </c>
      <c r="J226">
        <f>10^(_10sept_0_107[[#This Row],[V_mag_adj]]/20)*COS(RADIANS(_10sept_0_107[[#This Row],[V_phase]]))</f>
        <v>-5.1336096734145046E-3</v>
      </c>
      <c r="K226">
        <f>10^(_10sept_0_107[[#This Row],[V_mag_adj]]/20)*SIN(RADIANS(_10sept_0_107[[#This Row],[V_phase]]))</f>
        <v>4.3830051423701883E-4</v>
      </c>
    </row>
    <row r="227" spans="1:11" x14ac:dyDescent="0.25">
      <c r="A227">
        <v>44</v>
      </c>
      <c r="B227">
        <v>-5.92</v>
      </c>
      <c r="C227">
        <v>170.06</v>
      </c>
      <c r="D227">
        <v>-5.93</v>
      </c>
      <c r="E227">
        <v>169.83</v>
      </c>
      <c r="F227">
        <f>_10sept_0_107[[#This Row],[H_mag]]-40</f>
        <v>-45.92</v>
      </c>
      <c r="G227">
        <f>_10sept_0_107[[#This Row],[V_mag]]-40</f>
        <v>-45.93</v>
      </c>
      <c r="H227">
        <f>10^(_10sept_0_107[[#This Row],[H_mag_adj]]/20)*COS(RADIANS(_10sept_0_107[[#This Row],[H_phase]]))</f>
        <v>-4.9823175680555045E-3</v>
      </c>
      <c r="I227">
        <f>10^(_10sept_0_107[[#This Row],[H_mag_adj]]/20)*SIN(RADIANS(_10sept_0_107[[#This Row],[H_phase]]))</f>
        <v>8.7313831670697475E-4</v>
      </c>
      <c r="J227">
        <f>10^(_10sept_0_107[[#This Row],[V_mag_adj]]/20)*COS(RADIANS(_10sept_0_107[[#This Row],[V_phase]]))</f>
        <v>-4.9730437072546705E-3</v>
      </c>
      <c r="K227">
        <f>10^(_10sept_0_107[[#This Row],[V_mag_adj]]/20)*SIN(RADIANS(_10sept_0_107[[#This Row],[V_phase]]))</f>
        <v>8.9210386858659847E-4</v>
      </c>
    </row>
    <row r="228" spans="1:11" x14ac:dyDescent="0.25">
      <c r="A228">
        <v>45</v>
      </c>
      <c r="B228">
        <v>-6.06</v>
      </c>
      <c r="C228">
        <v>164</v>
      </c>
      <c r="D228">
        <v>-6.05</v>
      </c>
      <c r="E228">
        <v>164.01</v>
      </c>
      <c r="F228">
        <f>_10sept_0_107[[#This Row],[H_mag]]-40</f>
        <v>-46.06</v>
      </c>
      <c r="G228">
        <f>_10sept_0_107[[#This Row],[V_mag]]-40</f>
        <v>-46.05</v>
      </c>
      <c r="H228">
        <f>10^(_10sept_0_107[[#This Row],[H_mag_adj]]/20)*COS(RADIANS(_10sept_0_107[[#This Row],[H_phase]]))</f>
        <v>-4.7845559443824692E-3</v>
      </c>
      <c r="I228">
        <f>10^(_10sept_0_107[[#This Row],[H_mag_adj]]/20)*SIN(RADIANS(_10sept_0_107[[#This Row],[H_phase]]))</f>
        <v>1.3719493399565487E-3</v>
      </c>
      <c r="J228">
        <f>10^(_10sept_0_107[[#This Row],[V_mag_adj]]/20)*COS(RADIANS(_10sept_0_107[[#This Row],[V_phase]]))</f>
        <v>-4.7903071933098271E-3</v>
      </c>
      <c r="K228">
        <f>10^(_10sept_0_107[[#This Row],[V_mag_adj]]/20)*SIN(RADIANS(_10sept_0_107[[#This Row],[V_phase]]))</f>
        <v>1.3726937191813129E-3</v>
      </c>
    </row>
    <row r="229" spans="1:11" x14ac:dyDescent="0.25">
      <c r="A229">
        <v>46</v>
      </c>
      <c r="B229">
        <v>-6.16</v>
      </c>
      <c r="C229">
        <v>158.02000000000001</v>
      </c>
      <c r="D229">
        <v>-6.2</v>
      </c>
      <c r="E229">
        <v>157.81</v>
      </c>
      <c r="F229">
        <f>_10sept_0_107[[#This Row],[H_mag]]-40</f>
        <v>-46.16</v>
      </c>
      <c r="G229">
        <f>_10sept_0_107[[#This Row],[V_mag]]-40</f>
        <v>-46.2</v>
      </c>
      <c r="H229">
        <f>10^(_10sept_0_107[[#This Row],[H_mag_adj]]/20)*COS(RADIANS(_10sept_0_107[[#This Row],[H_phase]]))</f>
        <v>-4.5627542575247754E-3</v>
      </c>
      <c r="I229">
        <f>10^(_10sept_0_107[[#This Row],[H_mag_adj]]/20)*SIN(RADIANS(_10sept_0_107[[#This Row],[H_phase]]))</f>
        <v>1.8416199534109353E-3</v>
      </c>
      <c r="J229">
        <f>10^(_10sept_0_107[[#This Row],[V_mag_adj]]/20)*COS(RADIANS(_10sept_0_107[[#This Row],[V_phase]]))</f>
        <v>-4.5350409379568855E-3</v>
      </c>
      <c r="K229">
        <f>10^(_10sept_0_107[[#This Row],[V_mag_adj]]/20)*SIN(RADIANS(_10sept_0_107[[#This Row],[V_phase]]))</f>
        <v>1.8497926589891049E-3</v>
      </c>
    </row>
    <row r="230" spans="1:11" x14ac:dyDescent="0.25">
      <c r="A230">
        <v>47</v>
      </c>
      <c r="B230">
        <v>-6.3</v>
      </c>
      <c r="C230">
        <v>150.97</v>
      </c>
      <c r="D230">
        <v>-6.34</v>
      </c>
      <c r="E230">
        <v>150.71</v>
      </c>
      <c r="F230">
        <f>_10sept_0_107[[#This Row],[H_mag]]-40</f>
        <v>-46.3</v>
      </c>
      <c r="G230">
        <f>_10sept_0_107[[#This Row],[V_mag]]-40</f>
        <v>-46.34</v>
      </c>
      <c r="H230">
        <f>10^(_10sept_0_107[[#This Row],[H_mag_adj]]/20)*COS(RADIANS(_10sept_0_107[[#This Row],[H_phase]]))</f>
        <v>-4.2334373121413393E-3</v>
      </c>
      <c r="I230">
        <f>10^(_10sept_0_107[[#This Row],[H_mag_adj]]/20)*SIN(RADIANS(_10sept_0_107[[#This Row],[H_phase]]))</f>
        <v>2.3495311611827444E-3</v>
      </c>
      <c r="J230">
        <f>10^(_10sept_0_107[[#This Row],[V_mag_adj]]/20)*COS(RADIANS(_10sept_0_107[[#This Row],[V_phase]]))</f>
        <v>-4.203330235999149E-3</v>
      </c>
      <c r="K230">
        <f>10^(_10sept_0_107[[#This Row],[V_mag_adj]]/20)*SIN(RADIANS(_10sept_0_107[[#This Row],[V_phase]]))</f>
        <v>2.3578343645613412E-3</v>
      </c>
    </row>
    <row r="231" spans="1:11" x14ac:dyDescent="0.25">
      <c r="A231">
        <v>48</v>
      </c>
      <c r="B231">
        <v>-6.46</v>
      </c>
      <c r="C231">
        <v>143.61000000000001</v>
      </c>
      <c r="D231">
        <v>-6.49</v>
      </c>
      <c r="E231">
        <v>143.93</v>
      </c>
      <c r="F231">
        <f>_10sept_0_107[[#This Row],[H_mag]]-40</f>
        <v>-46.46</v>
      </c>
      <c r="G231">
        <f>_10sept_0_107[[#This Row],[V_mag]]-40</f>
        <v>-46.49</v>
      </c>
      <c r="H231">
        <f>10^(_10sept_0_107[[#This Row],[H_mag_adj]]/20)*COS(RADIANS(_10sept_0_107[[#This Row],[H_phase]]))</f>
        <v>-3.8264360020709158E-3</v>
      </c>
      <c r="I231">
        <f>10^(_10sept_0_107[[#This Row],[H_mag_adj]]/20)*SIN(RADIANS(_10sept_0_107[[#This Row],[H_phase]]))</f>
        <v>2.8200612093118305E-3</v>
      </c>
      <c r="J231">
        <f>10^(_10sept_0_107[[#This Row],[V_mag_adj]]/20)*COS(RADIANS(_10sept_0_107[[#This Row],[V_phase]]))</f>
        <v>-3.8288790906403879E-3</v>
      </c>
      <c r="K231">
        <f>10^(_10sept_0_107[[#This Row],[V_mag_adj]]/20)*SIN(RADIANS(_10sept_0_107[[#This Row],[V_phase]]))</f>
        <v>2.7889969786796974E-3</v>
      </c>
    </row>
    <row r="232" spans="1:11" x14ac:dyDescent="0.25">
      <c r="A232">
        <v>49</v>
      </c>
      <c r="B232">
        <v>-6.63</v>
      </c>
      <c r="C232">
        <v>136.31</v>
      </c>
      <c r="D232">
        <v>-6.63</v>
      </c>
      <c r="E232">
        <v>136.25</v>
      </c>
      <c r="F232">
        <f>_10sept_0_107[[#This Row],[H_mag]]-40</f>
        <v>-46.63</v>
      </c>
      <c r="G232">
        <f>_10sept_0_107[[#This Row],[V_mag]]-40</f>
        <v>-46.63</v>
      </c>
      <c r="H232">
        <f>10^(_10sept_0_107[[#This Row],[H_mag_adj]]/20)*COS(RADIANS(_10sept_0_107[[#This Row],[H_phase]]))</f>
        <v>-3.3704740213191648E-3</v>
      </c>
      <c r="I232">
        <f>10^(_10sept_0_107[[#This Row],[H_mag_adj]]/20)*SIN(RADIANS(_10sept_0_107[[#This Row],[H_phase]]))</f>
        <v>3.2197696595020618E-3</v>
      </c>
      <c r="J232">
        <f>10^(_10sept_0_107[[#This Row],[V_mag_adj]]/20)*COS(RADIANS(_10sept_0_107[[#This Row],[V_phase]]))</f>
        <v>-3.36710043896356E-3</v>
      </c>
      <c r="K232">
        <f>10^(_10sept_0_107[[#This Row],[V_mag_adj]]/20)*SIN(RADIANS(_10sept_0_107[[#This Row],[V_phase]]))</f>
        <v>3.2232974455623556E-3</v>
      </c>
    </row>
    <row r="233" spans="1:11" x14ac:dyDescent="0.25">
      <c r="A233">
        <v>50</v>
      </c>
      <c r="B233">
        <v>-6.84</v>
      </c>
      <c r="C233">
        <v>127.7</v>
      </c>
      <c r="D233">
        <v>-6.86</v>
      </c>
      <c r="E233">
        <v>127.44</v>
      </c>
      <c r="F233">
        <f>_10sept_0_107[[#This Row],[H_mag]]-40</f>
        <v>-46.84</v>
      </c>
      <c r="G233">
        <f>_10sept_0_107[[#This Row],[V_mag]]-40</f>
        <v>-46.86</v>
      </c>
      <c r="H233">
        <f>10^(_10sept_0_107[[#This Row],[H_mag_adj]]/20)*COS(RADIANS(_10sept_0_107[[#This Row],[H_phase]]))</f>
        <v>-2.7823750174345197E-3</v>
      </c>
      <c r="I233">
        <f>10^(_10sept_0_107[[#This Row],[H_mag_adj]]/20)*SIN(RADIANS(_10sept_0_107[[#This Row],[H_phase]]))</f>
        <v>3.5999726040994622E-3</v>
      </c>
      <c r="J233">
        <f>10^(_10sept_0_107[[#This Row],[V_mag_adj]]/20)*COS(RADIANS(_10sept_0_107[[#This Row],[V_phase]]))</f>
        <v>-2.7596486214612847E-3</v>
      </c>
      <c r="K233">
        <f>10^(_10sept_0_107[[#This Row],[V_mag_adj]]/20)*SIN(RADIANS(_10sept_0_107[[#This Row],[V_phase]]))</f>
        <v>3.6042528516693757E-3</v>
      </c>
    </row>
    <row r="234" spans="1:11" x14ac:dyDescent="0.25">
      <c r="A234">
        <v>51</v>
      </c>
      <c r="B234">
        <v>-7.11</v>
      </c>
      <c r="C234">
        <v>118.03</v>
      </c>
      <c r="D234">
        <v>-7.12</v>
      </c>
      <c r="E234">
        <v>117.65</v>
      </c>
      <c r="F234">
        <f>_10sept_0_107[[#This Row],[H_mag]]-40</f>
        <v>-47.11</v>
      </c>
      <c r="G234">
        <f>_10sept_0_107[[#This Row],[V_mag]]-40</f>
        <v>-47.12</v>
      </c>
      <c r="H234">
        <f>10^(_10sept_0_107[[#This Row],[H_mag_adj]]/20)*COS(RADIANS(_10sept_0_107[[#This Row],[H_phase]]))</f>
        <v>-2.0727011617109768E-3</v>
      </c>
      <c r="I234">
        <f>10^(_10sept_0_107[[#This Row],[H_mag_adj]]/20)*SIN(RADIANS(_10sept_0_107[[#This Row],[H_phase]]))</f>
        <v>3.8932647881268698E-3</v>
      </c>
      <c r="J234">
        <f>10^(_10sept_0_107[[#This Row],[V_mag_adj]]/20)*COS(RADIANS(_10sept_0_107[[#This Row],[V_phase]]))</f>
        <v>-2.0444795060884143E-3</v>
      </c>
      <c r="K234">
        <f>10^(_10sept_0_107[[#This Row],[V_mag_adj]]/20)*SIN(RADIANS(_10sept_0_107[[#This Row],[V_phase]]))</f>
        <v>3.9024303100903979E-3</v>
      </c>
    </row>
    <row r="235" spans="1:11" x14ac:dyDescent="0.25">
      <c r="A235">
        <v>52</v>
      </c>
      <c r="B235">
        <v>-7.36</v>
      </c>
      <c r="C235">
        <v>108.57</v>
      </c>
      <c r="D235">
        <v>-7.39</v>
      </c>
      <c r="E235">
        <v>108.13</v>
      </c>
      <c r="F235">
        <f>_10sept_0_107[[#This Row],[H_mag]]-40</f>
        <v>-47.36</v>
      </c>
      <c r="G235">
        <f>_10sept_0_107[[#This Row],[V_mag]]-40</f>
        <v>-47.39</v>
      </c>
      <c r="H235">
        <f>10^(_10sept_0_107[[#This Row],[H_mag_adj]]/20)*COS(RADIANS(_10sept_0_107[[#This Row],[H_phase]]))</f>
        <v>-1.3647685397360735E-3</v>
      </c>
      <c r="I235">
        <f>10^(_10sept_0_107[[#This Row],[H_mag_adj]]/20)*SIN(RADIANS(_10sept_0_107[[#This Row],[H_phase]]))</f>
        <v>4.0623626458540273E-3</v>
      </c>
      <c r="J235">
        <f>10^(_10sept_0_107[[#This Row],[V_mag_adj]]/20)*COS(RADIANS(_10sept_0_107[[#This Row],[V_phase]]))</f>
        <v>-1.3289339869834809E-3</v>
      </c>
      <c r="K235">
        <f>10^(_10sept_0_107[[#This Row],[V_mag_adj]]/20)*SIN(RADIANS(_10sept_0_107[[#This Row],[V_phase]]))</f>
        <v>4.0586810026702717E-3</v>
      </c>
    </row>
    <row r="236" spans="1:11" x14ac:dyDescent="0.25">
      <c r="A236">
        <v>53</v>
      </c>
      <c r="B236">
        <v>-7.61</v>
      </c>
      <c r="C236">
        <v>98.98</v>
      </c>
      <c r="D236">
        <v>-7.6</v>
      </c>
      <c r="E236">
        <v>98.53</v>
      </c>
      <c r="F236">
        <f>_10sept_0_107[[#This Row],[H_mag]]-40</f>
        <v>-47.61</v>
      </c>
      <c r="G236">
        <f>_10sept_0_107[[#This Row],[V_mag]]-40</f>
        <v>-47.6</v>
      </c>
      <c r="H236">
        <f>10^(_10sept_0_107[[#This Row],[H_mag_adj]]/20)*COS(RADIANS(_10sept_0_107[[#This Row],[H_phase]]))</f>
        <v>-6.4994141327333961E-4</v>
      </c>
      <c r="I236">
        <f>10^(_10sept_0_107[[#This Row],[H_mag_adj]]/20)*SIN(RADIANS(_10sept_0_107[[#This Row],[H_phase]]))</f>
        <v>4.1128598489194356E-3</v>
      </c>
      <c r="J236">
        <f>10^(_10sept_0_107[[#This Row],[V_mag_adj]]/20)*COS(RADIANS(_10sept_0_107[[#This Row],[V_phase]]))</f>
        <v>-6.1833084398510798E-4</v>
      </c>
      <c r="K236">
        <f>10^(_10sept_0_107[[#This Row],[V_mag_adj]]/20)*SIN(RADIANS(_10sept_0_107[[#This Row],[V_phase]]))</f>
        <v>4.1225811398771049E-3</v>
      </c>
    </row>
    <row r="237" spans="1:11" x14ac:dyDescent="0.25">
      <c r="A237">
        <v>54</v>
      </c>
      <c r="B237">
        <v>-7.83</v>
      </c>
      <c r="C237">
        <v>87.93</v>
      </c>
      <c r="D237">
        <v>-7.85</v>
      </c>
      <c r="E237">
        <v>87.36</v>
      </c>
      <c r="F237">
        <f>_10sept_0_107[[#This Row],[H_mag]]-40</f>
        <v>-47.83</v>
      </c>
      <c r="G237">
        <f>_10sept_0_107[[#This Row],[V_mag]]-40</f>
        <v>-47.85</v>
      </c>
      <c r="H237">
        <f>10^(_10sept_0_107[[#This Row],[H_mag_adj]]/20)*COS(RADIANS(_10sept_0_107[[#This Row],[H_phase]]))</f>
        <v>1.4664026318647494E-4</v>
      </c>
      <c r="I237">
        <f>10^(_10sept_0_107[[#This Row],[H_mag_adj]]/20)*SIN(RADIANS(_10sept_0_107[[#This Row],[H_phase]]))</f>
        <v>4.0571074115023989E-3</v>
      </c>
      <c r="J237">
        <f>10^(_10sept_0_107[[#This Row],[V_mag_adj]]/20)*COS(RADIANS(_10sept_0_107[[#This Row],[V_phase]]))</f>
        <v>1.8656389975892345E-4</v>
      </c>
      <c r="K237">
        <f>10^(_10sept_0_107[[#This Row],[V_mag_adj]]/20)*SIN(RADIANS(_10sept_0_107[[#This Row],[V_phase]]))</f>
        <v>4.0461205670743548E-3</v>
      </c>
    </row>
    <row r="238" spans="1:11" x14ac:dyDescent="0.25">
      <c r="A238">
        <v>55</v>
      </c>
      <c r="B238">
        <v>-7.97</v>
      </c>
      <c r="C238">
        <v>75.930000000000007</v>
      </c>
      <c r="D238">
        <v>-8.02</v>
      </c>
      <c r="E238">
        <v>75.23</v>
      </c>
      <c r="F238">
        <f>_10sept_0_107[[#This Row],[H_mag]]-40</f>
        <v>-47.97</v>
      </c>
      <c r="G238">
        <f>_10sept_0_107[[#This Row],[V_mag]]-40</f>
        <v>-48.019999999999996</v>
      </c>
      <c r="H238">
        <f>10^(_10sept_0_107[[#This Row],[H_mag_adj]]/20)*COS(RADIANS(_10sept_0_107[[#This Row],[H_phase]]))</f>
        <v>9.7117555012405602E-4</v>
      </c>
      <c r="I238">
        <f>10^(_10sept_0_107[[#This Row],[H_mag_adj]]/20)*SIN(RADIANS(_10sept_0_107[[#This Row],[H_phase]]))</f>
        <v>3.8749980029941381E-3</v>
      </c>
      <c r="J238">
        <f>10^(_10sept_0_107[[#This Row],[V_mag_adj]]/20)*COS(RADIANS(_10sept_0_107[[#This Row],[V_phase]]))</f>
        <v>1.012598131990726E-3</v>
      </c>
      <c r="K238">
        <f>10^(_10sept_0_107[[#This Row],[V_mag_adj]]/20)*SIN(RADIANS(_10sept_0_107[[#This Row],[V_phase]]))</f>
        <v>3.8406715194197988E-3</v>
      </c>
    </row>
    <row r="239" spans="1:11" x14ac:dyDescent="0.25">
      <c r="A239">
        <v>56</v>
      </c>
      <c r="B239">
        <v>-8.11</v>
      </c>
      <c r="C239">
        <v>64.260000000000005</v>
      </c>
      <c r="D239">
        <v>-8.15</v>
      </c>
      <c r="E239">
        <v>63.96</v>
      </c>
      <c r="F239">
        <f>_10sept_0_107[[#This Row],[H_mag]]-40</f>
        <v>-48.11</v>
      </c>
      <c r="G239">
        <f>_10sept_0_107[[#This Row],[V_mag]]-40</f>
        <v>-48.15</v>
      </c>
      <c r="H239">
        <f>10^(_10sept_0_107[[#This Row],[H_mag_adj]]/20)*COS(RADIANS(_10sept_0_107[[#This Row],[H_phase]]))</f>
        <v>1.7071743567206045E-3</v>
      </c>
      <c r="I239">
        <f>10^(_10sept_0_107[[#This Row],[H_mag_adj]]/20)*SIN(RADIANS(_10sept_0_107[[#This Row],[H_phase]]))</f>
        <v>3.5409179757712145E-3</v>
      </c>
      <c r="J239">
        <f>10^(_10sept_0_107[[#This Row],[V_mag_adj]]/20)*COS(RADIANS(_10sept_0_107[[#This Row],[V_phase]]))</f>
        <v>1.7177622433844774E-3</v>
      </c>
      <c r="K239">
        <f>10^(_10sept_0_107[[#This Row],[V_mag_adj]]/20)*SIN(RADIANS(_10sept_0_107[[#This Row],[V_phase]]))</f>
        <v>3.5157029868893969E-3</v>
      </c>
    </row>
    <row r="240" spans="1:11" x14ac:dyDescent="0.25">
      <c r="A240">
        <v>57</v>
      </c>
      <c r="B240">
        <v>-8.26</v>
      </c>
      <c r="C240">
        <v>52.74</v>
      </c>
      <c r="D240">
        <v>-8.31</v>
      </c>
      <c r="E240">
        <v>52.13</v>
      </c>
      <c r="F240">
        <f>_10sept_0_107[[#This Row],[H_mag]]-40</f>
        <v>-48.26</v>
      </c>
      <c r="G240">
        <f>_10sept_0_107[[#This Row],[V_mag]]-40</f>
        <v>-48.31</v>
      </c>
      <c r="H240">
        <f>10^(_10sept_0_107[[#This Row],[H_mag_adj]]/20)*COS(RADIANS(_10sept_0_107[[#This Row],[H_phase]]))</f>
        <v>2.3391928223385366E-3</v>
      </c>
      <c r="I240">
        <f>10^(_10sept_0_107[[#This Row],[H_mag_adj]]/20)*SIN(RADIANS(_10sept_0_107[[#This Row],[H_phase]]))</f>
        <v>3.0750806551552139E-3</v>
      </c>
      <c r="J240">
        <f>10^(_10sept_0_107[[#This Row],[V_mag_adj]]/20)*COS(RADIANS(_10sept_0_107[[#This Row],[V_phase]]))</f>
        <v>2.3581845576515861E-3</v>
      </c>
      <c r="K240">
        <f>10^(_10sept_0_107[[#This Row],[V_mag_adj]]/20)*SIN(RADIANS(_10sept_0_107[[#This Row],[V_phase]]))</f>
        <v>3.0324958243685188E-3</v>
      </c>
    </row>
    <row r="241" spans="1:11" x14ac:dyDescent="0.25">
      <c r="A241">
        <v>58</v>
      </c>
      <c r="B241">
        <v>-8.3800000000000008</v>
      </c>
      <c r="C241">
        <v>40.619999999999997</v>
      </c>
      <c r="D241">
        <v>-8.4</v>
      </c>
      <c r="E241">
        <v>40.450000000000003</v>
      </c>
      <c r="F241">
        <f>_10sept_0_107[[#This Row],[H_mag]]-40</f>
        <v>-48.38</v>
      </c>
      <c r="G241">
        <f>_10sept_0_107[[#This Row],[V_mag]]-40</f>
        <v>-48.4</v>
      </c>
      <c r="H241">
        <f>10^(_10sept_0_107[[#This Row],[H_mag_adj]]/20)*COS(RADIANS(_10sept_0_107[[#This Row],[H_phase]]))</f>
        <v>2.8924576420664163E-3</v>
      </c>
      <c r="I241">
        <f>10^(_10sept_0_107[[#This Row],[H_mag_adj]]/20)*SIN(RADIANS(_10sept_0_107[[#This Row],[H_phase]]))</f>
        <v>2.4808879387688953E-3</v>
      </c>
      <c r="J241">
        <f>10^(_10sept_0_107[[#This Row],[V_mag_adj]]/20)*COS(RADIANS(_10sept_0_107[[#This Row],[V_phase]]))</f>
        <v>2.893136473811655E-3</v>
      </c>
      <c r="K241">
        <f>10^(_10sept_0_107[[#This Row],[V_mag_adj]]/20)*SIN(RADIANS(_10sept_0_107[[#This Row],[V_phase]]))</f>
        <v>2.4666088160387209E-3</v>
      </c>
    </row>
    <row r="242" spans="1:11" x14ac:dyDescent="0.25">
      <c r="A242">
        <v>59</v>
      </c>
      <c r="B242">
        <v>-8.57</v>
      </c>
      <c r="C242">
        <v>28.68</v>
      </c>
      <c r="D242">
        <v>-8.58</v>
      </c>
      <c r="E242">
        <v>28.32</v>
      </c>
      <c r="F242">
        <f>_10sept_0_107[[#This Row],[H_mag]]-40</f>
        <v>-48.57</v>
      </c>
      <c r="G242">
        <f>_10sept_0_107[[#This Row],[V_mag]]-40</f>
        <v>-48.58</v>
      </c>
      <c r="H242">
        <f>10^(_10sept_0_107[[#This Row],[H_mag_adj]]/20)*COS(RADIANS(_10sept_0_107[[#This Row],[H_phase]]))</f>
        <v>3.2708070941450122E-3</v>
      </c>
      <c r="I242">
        <f>10^(_10sept_0_107[[#This Row],[H_mag_adj]]/20)*SIN(RADIANS(_10sept_0_107[[#This Row],[H_phase]]))</f>
        <v>1.7892309143942747E-3</v>
      </c>
      <c r="J242">
        <f>10^(_10sept_0_107[[#This Row],[V_mag_adj]]/20)*COS(RADIANS(_10sept_0_107[[#This Row],[V_phase]]))</f>
        <v>3.2782081765717307E-3</v>
      </c>
      <c r="K242">
        <f>10^(_10sept_0_107[[#This Row],[V_mag_adj]]/20)*SIN(RADIANS(_10sept_0_107[[#This Row],[V_phase]]))</f>
        <v>1.7666095889519926E-3</v>
      </c>
    </row>
    <row r="243" spans="1:11" x14ac:dyDescent="0.25">
      <c r="A243">
        <v>60</v>
      </c>
      <c r="B243">
        <v>-8.74</v>
      </c>
      <c r="C243">
        <v>17.39</v>
      </c>
      <c r="D243">
        <v>-8.77</v>
      </c>
      <c r="E243">
        <v>16.95</v>
      </c>
      <c r="F243">
        <f>_10sept_0_107[[#This Row],[H_mag]]-40</f>
        <v>-48.74</v>
      </c>
      <c r="G243">
        <f>_10sept_0_107[[#This Row],[V_mag]]-40</f>
        <v>-48.769999999999996</v>
      </c>
      <c r="H243">
        <f>10^(_10sept_0_107[[#This Row],[H_mag_adj]]/20)*COS(RADIANS(_10sept_0_107[[#This Row],[H_phase]]))</f>
        <v>3.4888437003221112E-3</v>
      </c>
      <c r="I243">
        <f>10^(_10sept_0_107[[#This Row],[H_mag_adj]]/20)*SIN(RADIANS(_10sept_0_107[[#This Row],[H_phase]]))</f>
        <v>1.0926686598356824E-3</v>
      </c>
      <c r="J243">
        <f>10^(_10sept_0_107[[#This Row],[V_mag_adj]]/20)*COS(RADIANS(_10sept_0_107[[#This Row],[V_phase]]))</f>
        <v>3.4850740055362701E-3</v>
      </c>
      <c r="K243">
        <f>10^(_10sept_0_107[[#This Row],[V_mag_adj]]/20)*SIN(RADIANS(_10sept_0_107[[#This Row],[V_phase]]))</f>
        <v>1.0621693618405495E-3</v>
      </c>
    </row>
    <row r="244" spans="1:11" x14ac:dyDescent="0.25">
      <c r="A244">
        <v>61</v>
      </c>
      <c r="B244">
        <v>-8.92</v>
      </c>
      <c r="C244">
        <v>5.31</v>
      </c>
      <c r="D244">
        <v>-8.9499999999999993</v>
      </c>
      <c r="E244">
        <v>5.51</v>
      </c>
      <c r="F244">
        <f>_10sept_0_107[[#This Row],[H_mag]]-40</f>
        <v>-48.92</v>
      </c>
      <c r="G244">
        <f>_10sept_0_107[[#This Row],[V_mag]]-40</f>
        <v>-48.95</v>
      </c>
      <c r="H244">
        <f>10^(_10sept_0_107[[#This Row],[H_mag_adj]]/20)*COS(RADIANS(_10sept_0_107[[#This Row],[H_phase]]))</f>
        <v>3.5655968819773088E-3</v>
      </c>
      <c r="I244">
        <f>10^(_10sept_0_107[[#This Row],[H_mag_adj]]/20)*SIN(RADIANS(_10sept_0_107[[#This Row],[H_phase]]))</f>
        <v>3.3139810167512709E-4</v>
      </c>
      <c r="J244">
        <f>10^(_10sept_0_107[[#This Row],[V_mag_adj]]/20)*COS(RADIANS(_10sept_0_107[[#This Row],[V_phase]]))</f>
        <v>3.5521285350034594E-3</v>
      </c>
      <c r="K244">
        <f>10^(_10sept_0_107[[#This Row],[V_mag_adj]]/20)*SIN(RADIANS(_10sept_0_107[[#This Row],[V_phase]]))</f>
        <v>3.4265679765729953E-4</v>
      </c>
    </row>
    <row r="245" spans="1:11" x14ac:dyDescent="0.25">
      <c r="A245">
        <v>62</v>
      </c>
      <c r="B245">
        <v>-9.1999999999999993</v>
      </c>
      <c r="C245">
        <v>-6.55</v>
      </c>
      <c r="D245">
        <v>-9.2100000000000009</v>
      </c>
      <c r="E245">
        <v>-6.73</v>
      </c>
      <c r="F245">
        <f>_10sept_0_107[[#This Row],[H_mag]]-40</f>
        <v>-49.2</v>
      </c>
      <c r="G245">
        <f>_10sept_0_107[[#This Row],[V_mag]]-40</f>
        <v>-49.21</v>
      </c>
      <c r="H245">
        <f>10^(_10sept_0_107[[#This Row],[H_mag_adj]]/20)*COS(RADIANS(_10sept_0_107[[#This Row],[H_phase]]))</f>
        <v>3.4447359116840204E-3</v>
      </c>
      <c r="I245">
        <f>10^(_10sept_0_107[[#This Row],[H_mag_adj]]/20)*SIN(RADIANS(_10sept_0_107[[#This Row],[H_phase]]))</f>
        <v>-3.9552350742854737E-4</v>
      </c>
      <c r="J245">
        <f>10^(_10sept_0_107[[#This Row],[V_mag_adj]]/20)*COS(RADIANS(_10sept_0_107[[#This Row],[V_phase]]))</f>
        <v>3.439514173505554E-3</v>
      </c>
      <c r="K245">
        <f>10^(_10sept_0_107[[#This Row],[V_mag_adj]]/20)*SIN(RADIANS(_10sept_0_107[[#This Row],[V_phase]]))</f>
        <v>-4.0587594379092474E-4</v>
      </c>
    </row>
    <row r="246" spans="1:11" x14ac:dyDescent="0.25">
      <c r="A246">
        <v>63</v>
      </c>
      <c r="B246">
        <v>-9.52</v>
      </c>
      <c r="C246">
        <v>-18.77</v>
      </c>
      <c r="D246">
        <v>-9.5299999999999994</v>
      </c>
      <c r="E246">
        <v>-19.16</v>
      </c>
      <c r="F246">
        <f>_10sept_0_107[[#This Row],[H_mag]]-40</f>
        <v>-49.519999999999996</v>
      </c>
      <c r="G246">
        <f>_10sept_0_107[[#This Row],[V_mag]]-40</f>
        <v>-49.53</v>
      </c>
      <c r="H246">
        <f>10^(_10sept_0_107[[#This Row],[H_mag_adj]]/20)*COS(RADIANS(_10sept_0_107[[#This Row],[H_phase]]))</f>
        <v>3.1642183538286147E-3</v>
      </c>
      <c r="I246">
        <f>10^(_10sept_0_107[[#This Row],[H_mag_adj]]/20)*SIN(RADIANS(_10sept_0_107[[#This Row],[H_phase]]))</f>
        <v>-1.0753393357911427E-3</v>
      </c>
      <c r="J246">
        <f>10^(_10sept_0_107[[#This Row],[V_mag_adj]]/20)*COS(RADIANS(_10sept_0_107[[#This Row],[V_phase]]))</f>
        <v>3.1531931668558068E-3</v>
      </c>
      <c r="K246">
        <f>10^(_10sept_0_107[[#This Row],[V_mag_adj]]/20)*SIN(RADIANS(_10sept_0_107[[#This Row],[V_phase]]))</f>
        <v>-1.0955903378595216E-3</v>
      </c>
    </row>
    <row r="247" spans="1:11" x14ac:dyDescent="0.25">
      <c r="A247">
        <v>64</v>
      </c>
      <c r="B247">
        <v>-9.85</v>
      </c>
      <c r="C247">
        <v>-30.78</v>
      </c>
      <c r="D247">
        <v>-9.89</v>
      </c>
      <c r="E247">
        <v>-31.56</v>
      </c>
      <c r="F247">
        <f>_10sept_0_107[[#This Row],[H_mag]]-40</f>
        <v>-49.85</v>
      </c>
      <c r="G247">
        <f>_10sept_0_107[[#This Row],[V_mag]]-40</f>
        <v>-49.89</v>
      </c>
      <c r="H247">
        <f>10^(_10sept_0_107[[#This Row],[H_mag_adj]]/20)*COS(RADIANS(_10sept_0_107[[#This Row],[H_phase]]))</f>
        <v>2.7641602817850938E-3</v>
      </c>
      <c r="I247">
        <f>10^(_10sept_0_107[[#This Row],[H_mag_adj]]/20)*SIN(RADIANS(_10sept_0_107[[#This Row],[H_phase]]))</f>
        <v>-1.6464627549371313E-3</v>
      </c>
      <c r="J247">
        <f>10^(_10sept_0_107[[#This Row],[V_mag_adj]]/20)*COS(RADIANS(_10sept_0_107[[#This Row],[V_phase]]))</f>
        <v>2.7288946000980346E-3</v>
      </c>
      <c r="K247">
        <f>10^(_10sept_0_107[[#This Row],[V_mag_adj]]/20)*SIN(RADIANS(_10sept_0_107[[#This Row],[V_phase]]))</f>
        <v>-1.6762021131324972E-3</v>
      </c>
    </row>
    <row r="248" spans="1:11" x14ac:dyDescent="0.25">
      <c r="A248">
        <v>65</v>
      </c>
      <c r="B248">
        <v>-10.220000000000001</v>
      </c>
      <c r="C248">
        <v>-44.1</v>
      </c>
      <c r="D248">
        <v>-10.19</v>
      </c>
      <c r="E248">
        <v>-44.32</v>
      </c>
      <c r="F248">
        <f>_10sept_0_107[[#This Row],[H_mag]]-40</f>
        <v>-50.22</v>
      </c>
      <c r="G248">
        <f>_10sept_0_107[[#This Row],[V_mag]]-40</f>
        <v>-50.19</v>
      </c>
      <c r="H248">
        <f>10^(_10sept_0_107[[#This Row],[H_mag_adj]]/20)*COS(RADIANS(_10sept_0_107[[#This Row],[H_phase]]))</f>
        <v>2.214118348020642E-3</v>
      </c>
      <c r="I248">
        <f>10^(_10sept_0_107[[#This Row],[H_mag_adj]]/20)*SIN(RADIANS(_10sept_0_107[[#This Row],[H_phase]]))</f>
        <v>-2.145629948877752E-3</v>
      </c>
      <c r="J248">
        <f>10^(_10sept_0_107[[#This Row],[V_mag_adj]]/20)*COS(RADIANS(_10sept_0_107[[#This Row],[V_phase]]))</f>
        <v>2.2134953734763816E-3</v>
      </c>
      <c r="K248">
        <f>10^(_10sept_0_107[[#This Row],[V_mag_adj]]/20)*SIN(RADIANS(_10sept_0_107[[#This Row],[V_phase]]))</f>
        <v>-2.1615686305428952E-3</v>
      </c>
    </row>
    <row r="249" spans="1:11" x14ac:dyDescent="0.25">
      <c r="A249">
        <v>66</v>
      </c>
      <c r="B249">
        <v>-10.49</v>
      </c>
      <c r="C249">
        <v>-57.61</v>
      </c>
      <c r="D249">
        <v>-10.55</v>
      </c>
      <c r="E249">
        <v>-57.99</v>
      </c>
      <c r="F249">
        <f>_10sept_0_107[[#This Row],[H_mag]]-40</f>
        <v>-50.49</v>
      </c>
      <c r="G249">
        <f>_10sept_0_107[[#This Row],[V_mag]]-40</f>
        <v>-50.55</v>
      </c>
      <c r="H249">
        <f>10^(_10sept_0_107[[#This Row],[H_mag_adj]]/20)*COS(RADIANS(_10sept_0_107[[#This Row],[H_phase]]))</f>
        <v>1.6010502576721199E-3</v>
      </c>
      <c r="I249">
        <f>10^(_10sept_0_107[[#This Row],[H_mag_adj]]/20)*SIN(RADIANS(_10sept_0_107[[#This Row],[H_phase]]))</f>
        <v>-2.5238250552962198E-3</v>
      </c>
      <c r="J249">
        <f>10^(_10sept_0_107[[#This Row],[V_mag_adj]]/20)*COS(RADIANS(_10sept_0_107[[#This Row],[V_phase]]))</f>
        <v>1.5733704434710959E-3</v>
      </c>
      <c r="K249">
        <f>10^(_10sept_0_107[[#This Row],[V_mag_adj]]/20)*SIN(RADIANS(_10sept_0_107[[#This Row],[V_phase]]))</f>
        <v>-2.5169414331071972E-3</v>
      </c>
    </row>
    <row r="250" spans="1:11" x14ac:dyDescent="0.25">
      <c r="A250">
        <v>67</v>
      </c>
      <c r="B250">
        <v>-10.71</v>
      </c>
      <c r="C250">
        <v>-71.180000000000007</v>
      </c>
      <c r="D250">
        <v>-10.73</v>
      </c>
      <c r="E250">
        <v>-71.760000000000005</v>
      </c>
      <c r="F250">
        <f>_10sept_0_107[[#This Row],[H_mag]]-40</f>
        <v>-50.71</v>
      </c>
      <c r="G250">
        <f>_10sept_0_107[[#This Row],[V_mag]]-40</f>
        <v>-50.730000000000004</v>
      </c>
      <c r="H250">
        <f>10^(_10sept_0_107[[#This Row],[H_mag_adj]]/20)*COS(RADIANS(_10sept_0_107[[#This Row],[H_phase]]))</f>
        <v>9.4006771456996824E-4</v>
      </c>
      <c r="I250">
        <f>10^(_10sept_0_107[[#This Row],[H_mag_adj]]/20)*SIN(RADIANS(_10sept_0_107[[#This Row],[H_phase]]))</f>
        <v>-2.7582743595201569E-3</v>
      </c>
      <c r="J250">
        <f>10^(_10sept_0_107[[#This Row],[V_mag_adj]]/20)*COS(RADIANS(_10sept_0_107[[#This Row],[V_phase]]))</f>
        <v>9.1000049597341165E-4</v>
      </c>
      <c r="K250">
        <f>10^(_10sept_0_107[[#This Row],[V_mag_adj]]/20)*SIN(RADIANS(_10sept_0_107[[#This Row],[V_phase]]))</f>
        <v>-2.76128367773596E-3</v>
      </c>
    </row>
    <row r="251" spans="1:11" x14ac:dyDescent="0.25">
      <c r="A251">
        <v>68</v>
      </c>
      <c r="B251">
        <v>-10.78</v>
      </c>
      <c r="C251">
        <v>-84.81</v>
      </c>
      <c r="D251">
        <v>-10.77</v>
      </c>
      <c r="E251">
        <v>-84.93</v>
      </c>
      <c r="F251">
        <f>_10sept_0_107[[#This Row],[H_mag]]-40</f>
        <v>-50.78</v>
      </c>
      <c r="G251">
        <f>_10sept_0_107[[#This Row],[V_mag]]-40</f>
        <v>-50.769999999999996</v>
      </c>
      <c r="H251">
        <f>10^(_10sept_0_107[[#This Row],[H_mag_adj]]/20)*COS(RADIANS(_10sept_0_107[[#This Row],[H_phase]]))</f>
        <v>2.6148732985946849E-4</v>
      </c>
      <c r="I251">
        <f>10^(_10sept_0_107[[#This Row],[H_mag_adj]]/20)*SIN(RADIANS(_10sept_0_107[[#This Row],[H_phase]]))</f>
        <v>-2.8788286782362427E-3</v>
      </c>
      <c r="J251">
        <f>10^(_10sept_0_107[[#This Row],[V_mag_adj]]/20)*COS(RADIANS(_10sept_0_107[[#This Row],[V_phase]]))</f>
        <v>2.5575163159354816E-4</v>
      </c>
      <c r="K251">
        <f>10^(_10sept_0_107[[#This Row],[V_mag_adj]]/20)*SIN(RADIANS(_10sept_0_107[[#This Row],[V_phase]]))</f>
        <v>-2.8826869278862134E-3</v>
      </c>
    </row>
    <row r="252" spans="1:11" x14ac:dyDescent="0.25">
      <c r="A252">
        <v>69</v>
      </c>
      <c r="B252">
        <v>-10.78</v>
      </c>
      <c r="C252">
        <v>-97.51</v>
      </c>
      <c r="D252">
        <v>-10.79</v>
      </c>
      <c r="E252">
        <v>-97.46</v>
      </c>
      <c r="F252">
        <f>_10sept_0_107[[#This Row],[H_mag]]-40</f>
        <v>-50.78</v>
      </c>
      <c r="G252">
        <f>_10sept_0_107[[#This Row],[V_mag]]-40</f>
        <v>-50.79</v>
      </c>
      <c r="H252">
        <f>10^(_10sept_0_107[[#This Row],[H_mag_adj]]/20)*COS(RADIANS(_10sept_0_107[[#This Row],[H_phase]]))</f>
        <v>-3.7780963481025775E-4</v>
      </c>
      <c r="I252">
        <f>10^(_10sept_0_107[[#This Row],[H_mag_adj]]/20)*SIN(RADIANS(_10sept_0_107[[#This Row],[H_phase]]))</f>
        <v>-2.8658838186774089E-3</v>
      </c>
      <c r="J252">
        <f>10^(_10sept_0_107[[#This Row],[V_mag_adj]]/20)*COS(RADIANS(_10sept_0_107[[#This Row],[V_phase]]))</f>
        <v>-3.7487669455325395E-4</v>
      </c>
      <c r="K252">
        <f>10^(_10sept_0_107[[#This Row],[V_mag_adj]]/20)*SIN(RADIANS(_10sept_0_107[[#This Row],[V_phase]]))</f>
        <v>-2.8629144783030394E-3</v>
      </c>
    </row>
    <row r="253" spans="1:11" x14ac:dyDescent="0.25">
      <c r="A253">
        <v>70</v>
      </c>
      <c r="B253">
        <v>-10.72</v>
      </c>
      <c r="C253">
        <v>-109.51</v>
      </c>
      <c r="D253">
        <v>-10.74</v>
      </c>
      <c r="E253">
        <v>-109.54</v>
      </c>
      <c r="F253">
        <f>_10sept_0_107[[#This Row],[H_mag]]-40</f>
        <v>-50.72</v>
      </c>
      <c r="G253">
        <f>_10sept_0_107[[#This Row],[V_mag]]-40</f>
        <v>-50.74</v>
      </c>
      <c r="H253">
        <f>10^(_10sept_0_107[[#This Row],[H_mag_adj]]/20)*COS(RADIANS(_10sept_0_107[[#This Row],[H_phase]]))</f>
        <v>-9.7209620143310607E-4</v>
      </c>
      <c r="I253">
        <f>10^(_10sept_0_107[[#This Row],[H_mag_adj]]/20)*SIN(RADIANS(_10sept_0_107[[#This Row],[H_phase]]))</f>
        <v>-2.7435931033163944E-3</v>
      </c>
      <c r="J253">
        <f>10^(_10sept_0_107[[#This Row],[V_mag_adj]]/20)*COS(RADIANS(_10sept_0_107[[#This Row],[V_phase]]))</f>
        <v>-9.7129354723435681E-4</v>
      </c>
      <c r="K253">
        <f>10^(_10sept_0_107[[#This Row],[V_mag_adj]]/20)*SIN(RADIANS(_10sept_0_107[[#This Row],[V_phase]]))</f>
        <v>-2.7367748213442131E-3</v>
      </c>
    </row>
    <row r="254" spans="1:11" x14ac:dyDescent="0.25">
      <c r="A254">
        <v>71</v>
      </c>
      <c r="B254">
        <v>-10.67</v>
      </c>
      <c r="C254">
        <v>-120.74</v>
      </c>
      <c r="D254">
        <v>-10.7</v>
      </c>
      <c r="E254">
        <v>-121.08</v>
      </c>
      <c r="F254">
        <f>_10sept_0_107[[#This Row],[H_mag]]-40</f>
        <v>-50.67</v>
      </c>
      <c r="G254">
        <f>_10sept_0_107[[#This Row],[V_mag]]-40</f>
        <v>-50.7</v>
      </c>
      <c r="H254">
        <f>10^(_10sept_0_107[[#This Row],[H_mag_adj]]/20)*COS(RADIANS(_10sept_0_107[[#This Row],[H_phase]]))</f>
        <v>-1.4963820454232345E-3</v>
      </c>
      <c r="I254">
        <f>10^(_10sept_0_107[[#This Row],[H_mag_adj]]/20)*SIN(RADIANS(_10sept_0_107[[#This Row],[H_phase]]))</f>
        <v>-2.5161914129172812E-3</v>
      </c>
      <c r="J254">
        <f>10^(_10sept_0_107[[#This Row],[V_mag_adj]]/20)*COS(RADIANS(_10sept_0_107[[#This Row],[V_phase]]))</f>
        <v>-1.5060761952193817E-3</v>
      </c>
      <c r="K254">
        <f>10^(_10sept_0_107[[#This Row],[V_mag_adj]]/20)*SIN(RADIANS(_10sept_0_107[[#This Row],[V_phase]]))</f>
        <v>-2.4986225957949839E-3</v>
      </c>
    </row>
    <row r="255" spans="1:11" x14ac:dyDescent="0.25">
      <c r="A255">
        <v>72</v>
      </c>
      <c r="B255">
        <v>-10.71</v>
      </c>
      <c r="C255">
        <v>-131.11000000000001</v>
      </c>
      <c r="D255">
        <v>-10.74</v>
      </c>
      <c r="E255">
        <v>-131.58000000000001</v>
      </c>
      <c r="F255">
        <f>_10sept_0_107[[#This Row],[H_mag]]-40</f>
        <v>-50.71</v>
      </c>
      <c r="G255">
        <f>_10sept_0_107[[#This Row],[V_mag]]-40</f>
        <v>-50.74</v>
      </c>
      <c r="H255">
        <f>10^(_10sept_0_107[[#This Row],[H_mag_adj]]/20)*COS(RADIANS(_10sept_0_107[[#This Row],[H_phase]]))</f>
        <v>-1.9160208051616074E-3</v>
      </c>
      <c r="I255">
        <f>10^(_10sept_0_107[[#This Row],[H_mag_adj]]/20)*SIN(RADIANS(_10sept_0_107[[#This Row],[H_phase]]))</f>
        <v>-2.195602200889542E-3</v>
      </c>
      <c r="J255">
        <f>10^(_10sept_0_107[[#This Row],[V_mag_adj]]/20)*COS(RADIANS(_10sept_0_107[[#This Row],[V_phase]]))</f>
        <v>-1.9272986056982128E-3</v>
      </c>
      <c r="K255">
        <f>10^(_10sept_0_107[[#This Row],[V_mag_adj]]/20)*SIN(RADIANS(_10sept_0_107[[#This Row],[V_phase]]))</f>
        <v>-2.1722954822299095E-3</v>
      </c>
    </row>
    <row r="256" spans="1:11" x14ac:dyDescent="0.25">
      <c r="A256">
        <v>73</v>
      </c>
      <c r="B256">
        <v>-10.83</v>
      </c>
      <c r="C256">
        <v>-141.1</v>
      </c>
      <c r="D256">
        <v>-10.84</v>
      </c>
      <c r="E256">
        <v>-141.72</v>
      </c>
      <c r="F256">
        <f>_10sept_0_107[[#This Row],[H_mag]]-40</f>
        <v>-50.83</v>
      </c>
      <c r="G256">
        <f>_10sept_0_107[[#This Row],[V_mag]]-40</f>
        <v>-50.84</v>
      </c>
      <c r="H256">
        <f>10^(_10sept_0_107[[#This Row],[H_mag_adj]]/20)*COS(RADIANS(_10sept_0_107[[#This Row],[H_phase]]))</f>
        <v>-2.2367389779945276E-3</v>
      </c>
      <c r="I256">
        <f>10^(_10sept_0_107[[#This Row],[H_mag_adj]]/20)*SIN(RADIANS(_10sept_0_107[[#This Row],[H_phase]]))</f>
        <v>-1.8048208332385155E-3</v>
      </c>
      <c r="J256">
        <f>10^(_10sept_0_107[[#This Row],[V_mag_adj]]/20)*COS(RADIANS(_10sept_0_107[[#This Row],[V_phase]]))</f>
        <v>-2.2535417037678478E-3</v>
      </c>
      <c r="K256">
        <f>10^(_10sept_0_107[[#This Row],[V_mag_adj]]/20)*SIN(RADIANS(_10sept_0_107[[#This Row],[V_phase]]))</f>
        <v>-1.7784630835384553E-3</v>
      </c>
    </row>
    <row r="257" spans="1:11" x14ac:dyDescent="0.25">
      <c r="A257">
        <v>74</v>
      </c>
      <c r="B257">
        <v>-11.05</v>
      </c>
      <c r="C257">
        <v>-151.85</v>
      </c>
      <c r="D257">
        <v>-11.07</v>
      </c>
      <c r="E257">
        <v>-152.35</v>
      </c>
      <c r="F257">
        <f>_10sept_0_107[[#This Row],[H_mag]]-40</f>
        <v>-51.05</v>
      </c>
      <c r="G257">
        <f>_10sept_0_107[[#This Row],[V_mag]]-40</f>
        <v>-51.07</v>
      </c>
      <c r="H257">
        <f>10^(_10sept_0_107[[#This Row],[H_mag_adj]]/20)*COS(RADIANS(_10sept_0_107[[#This Row],[H_phase]]))</f>
        <v>-2.4707481161654909E-3</v>
      </c>
      <c r="I257">
        <f>10^(_10sept_0_107[[#This Row],[H_mag_adj]]/20)*SIN(RADIANS(_10sept_0_107[[#This Row],[H_phase]]))</f>
        <v>-1.322028779023136E-3</v>
      </c>
      <c r="J257">
        <f>10^(_10sept_0_107[[#This Row],[V_mag_adj]]/20)*COS(RADIANS(_10sept_0_107[[#This Row],[V_phase]]))</f>
        <v>-2.4764818883697371E-3</v>
      </c>
      <c r="K257">
        <f>10^(_10sept_0_107[[#This Row],[V_mag_adj]]/20)*SIN(RADIANS(_10sept_0_107[[#This Row],[V_phase]]))</f>
        <v>-1.2974264921219775E-3</v>
      </c>
    </row>
    <row r="258" spans="1:11" x14ac:dyDescent="0.25">
      <c r="A258">
        <v>75</v>
      </c>
      <c r="B258">
        <v>-11.36</v>
      </c>
      <c r="C258">
        <v>-162.77000000000001</v>
      </c>
      <c r="D258">
        <v>-11.35</v>
      </c>
      <c r="E258">
        <v>-163.44999999999999</v>
      </c>
      <c r="F258">
        <f>_10sept_0_107[[#This Row],[H_mag]]-40</f>
        <v>-51.36</v>
      </c>
      <c r="G258">
        <f>_10sept_0_107[[#This Row],[V_mag]]-40</f>
        <v>-51.35</v>
      </c>
      <c r="H258">
        <f>10^(_10sept_0_107[[#This Row],[H_mag_adj]]/20)*COS(RADIANS(_10sept_0_107[[#This Row],[H_phase]]))</f>
        <v>-2.5826139029656342E-3</v>
      </c>
      <c r="I258">
        <f>10^(_10sept_0_107[[#This Row],[H_mag_adj]]/20)*SIN(RADIANS(_10sept_0_107[[#This Row],[H_phase]]))</f>
        <v>-8.009346184569482E-4</v>
      </c>
      <c r="J258">
        <f>10^(_10sept_0_107[[#This Row],[V_mag_adj]]/20)*COS(RADIANS(_10sept_0_107[[#This Row],[V_phase]]))</f>
        <v>-2.5949232749235556E-3</v>
      </c>
      <c r="K258">
        <f>10^(_10sept_0_107[[#This Row],[V_mag_adj]]/20)*SIN(RADIANS(_10sept_0_107[[#This Row],[V_phase]]))</f>
        <v>-7.7111512023111495E-4</v>
      </c>
    </row>
    <row r="259" spans="1:11" x14ac:dyDescent="0.25">
      <c r="A259">
        <v>76</v>
      </c>
      <c r="B259">
        <v>-11.68</v>
      </c>
      <c r="C259">
        <v>-174.11</v>
      </c>
      <c r="D259">
        <v>-11.66</v>
      </c>
      <c r="E259">
        <v>-174.11</v>
      </c>
      <c r="F259">
        <f>_10sept_0_107[[#This Row],[H_mag]]-40</f>
        <v>-51.68</v>
      </c>
      <c r="G259">
        <f>_10sept_0_107[[#This Row],[V_mag]]-40</f>
        <v>-51.66</v>
      </c>
      <c r="H259">
        <f>10^(_10sept_0_107[[#This Row],[H_mag_adj]]/20)*COS(RADIANS(_10sept_0_107[[#This Row],[H_phase]]))</f>
        <v>-2.5923949947122982E-3</v>
      </c>
      <c r="I259">
        <f>10^(_10sept_0_107[[#This Row],[H_mag_adj]]/20)*SIN(RADIANS(_10sept_0_107[[#This Row],[H_phase]]))</f>
        <v>-2.6744068045542722E-4</v>
      </c>
      <c r="J259">
        <f>10^(_10sept_0_107[[#This Row],[V_mag_adj]]/20)*COS(RADIANS(_10sept_0_107[[#This Row],[V_phase]]))</f>
        <v>-2.5983710823670675E-3</v>
      </c>
      <c r="K259">
        <f>10^(_10sept_0_107[[#This Row],[V_mag_adj]]/20)*SIN(RADIANS(_10sept_0_107[[#This Row],[V_phase]]))</f>
        <v>-2.6805719489559265E-4</v>
      </c>
    </row>
    <row r="260" spans="1:11" x14ac:dyDescent="0.25">
      <c r="A260">
        <v>77</v>
      </c>
      <c r="B260">
        <v>-12.02</v>
      </c>
      <c r="C260">
        <v>174.54</v>
      </c>
      <c r="D260">
        <v>-12.02</v>
      </c>
      <c r="E260">
        <v>173.9</v>
      </c>
      <c r="F260">
        <f>_10sept_0_107[[#This Row],[H_mag]]-40</f>
        <v>-52.019999999999996</v>
      </c>
      <c r="G260">
        <f>_10sept_0_107[[#This Row],[V_mag]]-40</f>
        <v>-52.019999999999996</v>
      </c>
      <c r="H260">
        <f>10^(_10sept_0_107[[#This Row],[H_mag_adj]]/20)*COS(RADIANS(_10sept_0_107[[#This Row],[H_phase]]))</f>
        <v>-2.4947387064191461E-3</v>
      </c>
      <c r="I260">
        <f>10^(_10sept_0_107[[#This Row],[H_mag_adj]]/20)*SIN(RADIANS(_10sept_0_107[[#This Row],[H_phase]]))</f>
        <v>2.3845832933092536E-4</v>
      </c>
      <c r="J260">
        <f>10^(_10sept_0_107[[#This Row],[V_mag_adj]]/20)*COS(RADIANS(_10sept_0_107[[#This Row],[V_phase]]))</f>
        <v>-2.4919195224331514E-3</v>
      </c>
      <c r="K260">
        <f>10^(_10sept_0_107[[#This Row],[V_mag_adj]]/20)*SIN(RADIANS(_10sept_0_107[[#This Row],[V_phase]]))</f>
        <v>2.6630937244059887E-4</v>
      </c>
    </row>
    <row r="261" spans="1:11" x14ac:dyDescent="0.25">
      <c r="A261">
        <v>78</v>
      </c>
      <c r="B261">
        <v>-12.39</v>
      </c>
      <c r="C261">
        <v>161.88</v>
      </c>
      <c r="D261">
        <v>-12.38</v>
      </c>
      <c r="E261">
        <v>161.1</v>
      </c>
      <c r="F261">
        <f>_10sept_0_107[[#This Row],[H_mag]]-40</f>
        <v>-52.39</v>
      </c>
      <c r="G261">
        <f>_10sept_0_107[[#This Row],[V_mag]]-40</f>
        <v>-52.38</v>
      </c>
      <c r="H261">
        <f>10^(_10sept_0_107[[#This Row],[H_mag_adj]]/20)*COS(RADIANS(_10sept_0_107[[#This Row],[H_phase]]))</f>
        <v>-2.2824944497890523E-3</v>
      </c>
      <c r="I261">
        <f>10^(_10sept_0_107[[#This Row],[H_mag_adj]]/20)*SIN(RADIANS(_10sept_0_107[[#This Row],[H_phase]]))</f>
        <v>7.4691614027591765E-4</v>
      </c>
      <c r="J261">
        <f>10^(_10sept_0_107[[#This Row],[V_mag_adj]]/20)*COS(RADIANS(_10sept_0_107[[#This Row],[V_phase]]))</f>
        <v>-2.274732442396159E-3</v>
      </c>
      <c r="K261">
        <f>10^(_10sept_0_107[[#This Row],[V_mag_adj]]/20)*SIN(RADIANS(_10sept_0_107[[#This Row],[V_phase]]))</f>
        <v>7.7881499058991865E-4</v>
      </c>
    </row>
    <row r="262" spans="1:11" x14ac:dyDescent="0.25">
      <c r="A262">
        <v>79</v>
      </c>
      <c r="B262">
        <v>-12.68</v>
      </c>
      <c r="C262">
        <v>148.21</v>
      </c>
      <c r="D262">
        <v>-12.7</v>
      </c>
      <c r="E262">
        <v>148.01</v>
      </c>
      <c r="F262">
        <f>_10sept_0_107[[#This Row],[H_mag]]-40</f>
        <v>-52.68</v>
      </c>
      <c r="G262">
        <f>_10sept_0_107[[#This Row],[V_mag]]-40</f>
        <v>-52.7</v>
      </c>
      <c r="H262">
        <f>10^(_10sept_0_107[[#This Row],[H_mag_adj]]/20)*COS(RADIANS(_10sept_0_107[[#This Row],[H_phase]]))</f>
        <v>-1.9742906256304334E-3</v>
      </c>
      <c r="I262">
        <f>10^(_10sept_0_107[[#This Row],[H_mag_adj]]/20)*SIN(RADIANS(_10sept_0_107[[#This Row],[H_phase]]))</f>
        <v>1.223635056174454E-3</v>
      </c>
      <c r="J262">
        <f>10^(_10sept_0_107[[#This Row],[V_mag_adj]]/20)*COS(RADIANS(_10sept_0_107[[#This Row],[V_phase]]))</f>
        <v>-1.9654764230441512E-3</v>
      </c>
      <c r="K262">
        <f>10^(_10sept_0_107[[#This Row],[V_mag_adj]]/20)*SIN(RADIANS(_10sept_0_107[[#This Row],[V_phase]]))</f>
        <v>1.2276890462002508E-3</v>
      </c>
    </row>
    <row r="263" spans="1:11" x14ac:dyDescent="0.25">
      <c r="A263">
        <v>80</v>
      </c>
      <c r="B263">
        <v>-12.98</v>
      </c>
      <c r="C263">
        <v>134.88</v>
      </c>
      <c r="D263">
        <v>-13</v>
      </c>
      <c r="E263">
        <v>134.44</v>
      </c>
      <c r="F263">
        <f>_10sept_0_107[[#This Row],[H_mag]]-40</f>
        <v>-52.980000000000004</v>
      </c>
      <c r="G263">
        <f>_10sept_0_107[[#This Row],[V_mag]]-40</f>
        <v>-53</v>
      </c>
      <c r="H263">
        <f>10^(_10sept_0_107[[#This Row],[H_mag_adj]]/20)*COS(RADIANS(_10sept_0_107[[#This Row],[H_phase]]))</f>
        <v>-1.5833375454041394E-3</v>
      </c>
      <c r="I263">
        <f>10^(_10sept_0_107[[#This Row],[H_mag_adj]]/20)*SIN(RADIANS(_10sept_0_107[[#This Row],[H_phase]]))</f>
        <v>1.5899837436881663E-3</v>
      </c>
      <c r="J263">
        <f>10^(_10sept_0_107[[#This Row],[V_mag_adj]]/20)*COS(RADIANS(_10sept_0_107[[#This Row],[V_phase]]))</f>
        <v>-1.5674673936971403E-3</v>
      </c>
      <c r="K263">
        <f>10^(_10sept_0_107[[#This Row],[V_mag_adj]]/20)*SIN(RADIANS(_10sept_0_107[[#This Row],[V_phase]]))</f>
        <v>1.598411181758002E-3</v>
      </c>
    </row>
    <row r="264" spans="1:11" x14ac:dyDescent="0.25">
      <c r="A264">
        <v>81</v>
      </c>
      <c r="B264">
        <v>-13.14</v>
      </c>
      <c r="C264">
        <v>121.03</v>
      </c>
      <c r="D264">
        <v>-13.2</v>
      </c>
      <c r="E264">
        <v>120.64</v>
      </c>
      <c r="F264">
        <f>_10sept_0_107[[#This Row],[H_mag]]-40</f>
        <v>-53.14</v>
      </c>
      <c r="G264">
        <f>_10sept_0_107[[#This Row],[V_mag]]-40</f>
        <v>-53.2</v>
      </c>
      <c r="H264">
        <f>10^(_10sept_0_107[[#This Row],[H_mag_adj]]/20)*COS(RADIANS(_10sept_0_107[[#This Row],[H_phase]]))</f>
        <v>-1.1355795484060988E-3</v>
      </c>
      <c r="I264">
        <f>10^(_10sept_0_107[[#This Row],[H_mag_adj]]/20)*SIN(RADIANS(_10sept_0_107[[#This Row],[H_phase]]))</f>
        <v>1.8876822007061998E-3</v>
      </c>
      <c r="J264">
        <f>10^(_10sept_0_107[[#This Row],[V_mag_adj]]/20)*COS(RADIANS(_10sept_0_107[[#This Row],[V_phase]]))</f>
        <v>-1.1149756535514996E-3</v>
      </c>
      <c r="K264">
        <f>10^(_10sept_0_107[[#This Row],[V_mag_adj]]/20)*SIN(RADIANS(_10sept_0_107[[#This Row],[V_phase]]))</f>
        <v>1.8823204337237E-3</v>
      </c>
    </row>
    <row r="265" spans="1:11" x14ac:dyDescent="0.25">
      <c r="A265">
        <v>82</v>
      </c>
      <c r="B265">
        <v>-13.33</v>
      </c>
      <c r="C265">
        <v>106.45</v>
      </c>
      <c r="D265">
        <v>-13.28</v>
      </c>
      <c r="E265">
        <v>106.23</v>
      </c>
      <c r="F265">
        <f>_10sept_0_107[[#This Row],[H_mag]]-40</f>
        <v>-53.33</v>
      </c>
      <c r="G265">
        <f>_10sept_0_107[[#This Row],[V_mag]]-40</f>
        <v>-53.28</v>
      </c>
      <c r="H265">
        <f>10^(_10sept_0_107[[#This Row],[H_mag_adj]]/20)*COS(RADIANS(_10sept_0_107[[#This Row],[H_phase]]))</f>
        <v>-6.1032377786736629E-4</v>
      </c>
      <c r="I265">
        <f>10^(_10sept_0_107[[#This Row],[H_mag_adj]]/20)*SIN(RADIANS(_10sept_0_107[[#This Row],[H_phase]]))</f>
        <v>2.0670407926301781E-3</v>
      </c>
      <c r="J265">
        <f>10^(_10sept_0_107[[#This Row],[V_mag_adj]]/20)*COS(RADIANS(_10sept_0_107[[#This Row],[V_phase]]))</f>
        <v>-6.0586002308093566E-4</v>
      </c>
      <c r="K265">
        <f>10^(_10sept_0_107[[#This Row],[V_mag_adj]]/20)*SIN(RADIANS(_10sept_0_107[[#This Row],[V_phase]]))</f>
        <v>2.0813156220248091E-3</v>
      </c>
    </row>
    <row r="266" spans="1:11" x14ac:dyDescent="0.25">
      <c r="A266">
        <v>83</v>
      </c>
      <c r="B266">
        <v>-13.27</v>
      </c>
      <c r="C266">
        <v>91.6</v>
      </c>
      <c r="D266">
        <v>-13.3</v>
      </c>
      <c r="E266">
        <v>91.88</v>
      </c>
      <c r="F266">
        <f>_10sept_0_107[[#This Row],[H_mag]]-40</f>
        <v>-53.269999999999996</v>
      </c>
      <c r="G266">
        <f>_10sept_0_107[[#This Row],[V_mag]]-40</f>
        <v>-53.3</v>
      </c>
      <c r="H266">
        <f>10^(_10sept_0_107[[#This Row],[H_mag_adj]]/20)*COS(RADIANS(_10sept_0_107[[#This Row],[H_phase]]))</f>
        <v>-6.059557396348986E-5</v>
      </c>
      <c r="I266">
        <f>10^(_10sept_0_107[[#This Row],[H_mag_adj]]/20)*SIN(RADIANS(_10sept_0_107[[#This Row],[H_phase]]))</f>
        <v>2.1693550747596767E-3</v>
      </c>
      <c r="J266">
        <f>10^(_10sept_0_107[[#This Row],[V_mag_adj]]/20)*COS(RADIANS(_10sept_0_107[[#This Row],[V_phase]]))</f>
        <v>-7.0950797973594174E-5</v>
      </c>
      <c r="K266">
        <f>10^(_10sept_0_107[[#This Row],[V_mag_adj]]/20)*SIN(RADIANS(_10sept_0_107[[#This Row],[V_phase]]))</f>
        <v>2.1615543937497594E-3</v>
      </c>
    </row>
    <row r="267" spans="1:11" x14ac:dyDescent="0.25">
      <c r="A267">
        <v>84</v>
      </c>
      <c r="B267">
        <v>-13.27</v>
      </c>
      <c r="C267">
        <v>77.569999999999993</v>
      </c>
      <c r="D267">
        <v>-13.28</v>
      </c>
      <c r="E267">
        <v>77.37</v>
      </c>
      <c r="F267">
        <f>_10sept_0_107[[#This Row],[H_mag]]-40</f>
        <v>-53.269999999999996</v>
      </c>
      <c r="G267">
        <f>_10sept_0_107[[#This Row],[V_mag]]-40</f>
        <v>-53.28</v>
      </c>
      <c r="H267">
        <f>10^(_10sept_0_107[[#This Row],[H_mag_adj]]/20)*COS(RADIANS(_10sept_0_107[[#This Row],[H_phase]]))</f>
        <v>4.6712860859514474E-4</v>
      </c>
      <c r="I267">
        <f>10^(_10sept_0_107[[#This Row],[H_mag_adj]]/20)*SIN(RADIANS(_10sept_0_107[[#This Row],[H_phase]]))</f>
        <v>2.1193310564896393E-3</v>
      </c>
      <c r="J267">
        <f>10^(_10sept_0_107[[#This Row],[V_mag_adj]]/20)*COS(RADIANS(_10sept_0_107[[#This Row],[V_phase]]))</f>
        <v>4.7397760750952922E-4</v>
      </c>
      <c r="K267">
        <f>10^(_10sept_0_107[[#This Row],[V_mag_adj]]/20)*SIN(RADIANS(_10sept_0_107[[#This Row],[V_phase]]))</f>
        <v>2.1152508866873667E-3</v>
      </c>
    </row>
    <row r="268" spans="1:11" x14ac:dyDescent="0.25">
      <c r="A268">
        <v>85</v>
      </c>
      <c r="B268">
        <v>-13.15</v>
      </c>
      <c r="C268">
        <v>63.6</v>
      </c>
      <c r="D268">
        <v>-13.2</v>
      </c>
      <c r="E268">
        <v>63.55</v>
      </c>
      <c r="F268">
        <f>_10sept_0_107[[#This Row],[H_mag]]-40</f>
        <v>-53.15</v>
      </c>
      <c r="G268">
        <f>_10sept_0_107[[#This Row],[V_mag]]-40</f>
        <v>-53.2</v>
      </c>
      <c r="H268">
        <f>10^(_10sept_0_107[[#This Row],[H_mag_adj]]/20)*COS(RADIANS(_10sept_0_107[[#This Row],[H_phase]]))</f>
        <v>9.783715620916534E-4</v>
      </c>
      <c r="I268">
        <f>10^(_10sept_0_107[[#This Row],[H_mag_adj]]/20)*SIN(RADIANS(_10sept_0_107[[#This Row],[H_phase]]))</f>
        <v>1.9709167314555247E-3</v>
      </c>
      <c r="J268">
        <f>10^(_10sept_0_107[[#This Row],[V_mag_adj]]/20)*COS(RADIANS(_10sept_0_107[[#This Row],[V_phase]]))</f>
        <v>9.7446548799421425E-4</v>
      </c>
      <c r="K268">
        <f>10^(_10sept_0_107[[#This Row],[V_mag_adj]]/20)*SIN(RADIANS(_10sept_0_107[[#This Row],[V_phase]]))</f>
        <v>1.9587541795576518E-3</v>
      </c>
    </row>
    <row r="269" spans="1:11" x14ac:dyDescent="0.25">
      <c r="A269">
        <v>86</v>
      </c>
      <c r="B269">
        <v>-13.1</v>
      </c>
      <c r="C269">
        <v>50.2</v>
      </c>
      <c r="D269">
        <v>-13.15</v>
      </c>
      <c r="E269">
        <v>50</v>
      </c>
      <c r="F269">
        <f>_10sept_0_107[[#This Row],[H_mag]]-40</f>
        <v>-53.1</v>
      </c>
      <c r="G269">
        <f>_10sept_0_107[[#This Row],[V_mag]]-40</f>
        <v>-53.15</v>
      </c>
      <c r="H269">
        <f>10^(_10sept_0_107[[#This Row],[H_mag_adj]]/20)*COS(RADIANS(_10sept_0_107[[#This Row],[H_phase]]))</f>
        <v>1.4166233894974075E-3</v>
      </c>
      <c r="I269">
        <f>10^(_10sept_0_107[[#This Row],[H_mag_adj]]/20)*SIN(RADIANS(_10sept_0_107[[#This Row],[H_phase]]))</f>
        <v>1.7002842015420025E-3</v>
      </c>
      <c r="J269">
        <f>10^(_10sept_0_107[[#This Row],[V_mag_adj]]/20)*COS(RADIANS(_10sept_0_107[[#This Row],[V_phase]]))</f>
        <v>1.4143845274119007E-3</v>
      </c>
      <c r="K269">
        <f>10^(_10sept_0_107[[#This Row],[V_mag_adj]]/20)*SIN(RADIANS(_10sept_0_107[[#This Row],[V_phase]]))</f>
        <v>1.6855978418527963E-3</v>
      </c>
    </row>
    <row r="270" spans="1:11" x14ac:dyDescent="0.25">
      <c r="A270">
        <v>87</v>
      </c>
      <c r="B270">
        <v>-13.11</v>
      </c>
      <c r="C270">
        <v>36.64</v>
      </c>
      <c r="D270">
        <v>-13.19</v>
      </c>
      <c r="E270">
        <v>36.21</v>
      </c>
      <c r="F270">
        <f>_10sept_0_107[[#This Row],[H_mag]]-40</f>
        <v>-53.11</v>
      </c>
      <c r="G270">
        <f>_10sept_0_107[[#This Row],[V_mag]]-40</f>
        <v>-53.19</v>
      </c>
      <c r="H270">
        <f>10^(_10sept_0_107[[#This Row],[H_mag_adj]]/20)*COS(RADIANS(_10sept_0_107[[#This Row],[H_phase]]))</f>
        <v>1.7737462111974255E-3</v>
      </c>
      <c r="I270">
        <f>10^(_10sept_0_107[[#This Row],[H_mag_adj]]/20)*SIN(RADIANS(_10sept_0_107[[#This Row],[H_phase]]))</f>
        <v>1.3192224875626958E-3</v>
      </c>
      <c r="J270">
        <f>10^(_10sept_0_107[[#This Row],[V_mag_adj]]/20)*COS(RADIANS(_10sept_0_107[[#This Row],[V_phase]]))</f>
        <v>1.7672447061959399E-3</v>
      </c>
      <c r="K270">
        <f>10^(_10sept_0_107[[#This Row],[V_mag_adj]]/20)*SIN(RADIANS(_10sept_0_107[[#This Row],[V_phase]]))</f>
        <v>1.2939013234359528E-3</v>
      </c>
    </row>
    <row r="271" spans="1:11" x14ac:dyDescent="0.25">
      <c r="A271">
        <v>88</v>
      </c>
      <c r="B271">
        <v>-13.34</v>
      </c>
      <c r="C271">
        <v>23.22</v>
      </c>
      <c r="D271">
        <v>-13.36</v>
      </c>
      <c r="E271">
        <v>22.97</v>
      </c>
      <c r="F271">
        <f>_10sept_0_107[[#This Row],[H_mag]]-40</f>
        <v>-53.34</v>
      </c>
      <c r="G271">
        <f>_10sept_0_107[[#This Row],[V_mag]]-40</f>
        <v>-53.36</v>
      </c>
      <c r="H271">
        <f>10^(_10sept_0_107[[#This Row],[H_mag_adj]]/20)*COS(RADIANS(_10sept_0_107[[#This Row],[H_phase]]))</f>
        <v>1.978401616938717E-3</v>
      </c>
      <c r="I271">
        <f>10^(_10sept_0_107[[#This Row],[H_mag_adj]]/20)*SIN(RADIANS(_10sept_0_107[[#This Row],[H_phase]]))</f>
        <v>8.4876159164817442E-4</v>
      </c>
      <c r="J271">
        <f>10^(_10sept_0_107[[#This Row],[V_mag_adj]]/20)*COS(RADIANS(_10sept_0_107[[#This Row],[V_phase]]))</f>
        <v>1.977527521571779E-3</v>
      </c>
      <c r="K271">
        <f>10^(_10sept_0_107[[#This Row],[V_mag_adj]]/20)*SIN(RADIANS(_10sept_0_107[[#This Row],[V_phase]]))</f>
        <v>8.3818890891610104E-4</v>
      </c>
    </row>
    <row r="272" spans="1:11" x14ac:dyDescent="0.25">
      <c r="A272">
        <v>89</v>
      </c>
      <c r="B272">
        <v>-13.55</v>
      </c>
      <c r="C272">
        <v>10.18</v>
      </c>
      <c r="D272">
        <v>-13.59</v>
      </c>
      <c r="E272">
        <v>9.8800000000000008</v>
      </c>
      <c r="F272">
        <f>_10sept_0_107[[#This Row],[H_mag]]-40</f>
        <v>-53.55</v>
      </c>
      <c r="G272">
        <f>_10sept_0_107[[#This Row],[V_mag]]-40</f>
        <v>-53.59</v>
      </c>
      <c r="H272">
        <f>10^(_10sept_0_107[[#This Row],[H_mag_adj]]/20)*COS(RADIANS(_10sept_0_107[[#This Row],[H_phase]]))</f>
        <v>2.0682768548904388E-3</v>
      </c>
      <c r="I272">
        <f>10^(_10sept_0_107[[#This Row],[H_mag_adj]]/20)*SIN(RADIANS(_10sept_0_107[[#This Row],[H_phase]]))</f>
        <v>3.7139645267239666E-4</v>
      </c>
      <c r="J272">
        <f>10^(_10sept_0_107[[#This Row],[V_mag_adj]]/20)*COS(RADIANS(_10sept_0_107[[#This Row],[V_phase]]))</f>
        <v>2.0606814484596986E-3</v>
      </c>
      <c r="K272">
        <f>10^(_10sept_0_107[[#This Row],[V_mag_adj]]/20)*SIN(RADIANS(_10sept_0_107[[#This Row],[V_phase]]))</f>
        <v>3.5890530722817993E-4</v>
      </c>
    </row>
    <row r="273" spans="1:11" x14ac:dyDescent="0.25">
      <c r="A273">
        <v>90</v>
      </c>
      <c r="B273">
        <v>-13.91</v>
      </c>
      <c r="C273">
        <v>-4.62</v>
      </c>
      <c r="D273">
        <v>-13.89</v>
      </c>
      <c r="E273">
        <v>-4.78</v>
      </c>
      <c r="F273">
        <f>_10sept_0_107[[#This Row],[H_mag]]-40</f>
        <v>-53.91</v>
      </c>
      <c r="G273">
        <f>_10sept_0_107[[#This Row],[V_mag]]-40</f>
        <v>-53.89</v>
      </c>
      <c r="H273">
        <f>10^(_10sept_0_107[[#This Row],[H_mag_adj]]/20)*COS(RADIANS(_10sept_0_107[[#This Row],[H_phase]]))</f>
        <v>2.0094934870119774E-3</v>
      </c>
      <c r="I273">
        <f>10^(_10sept_0_107[[#This Row],[H_mag_adj]]/20)*SIN(RADIANS(_10sept_0_107[[#This Row],[H_phase]]))</f>
        <v>-1.6238601327875495E-4</v>
      </c>
      <c r="J273">
        <f>10^(_10sept_0_107[[#This Row],[V_mag_adj]]/20)*COS(RADIANS(_10sept_0_107[[#This Row],[V_phase]]))</f>
        <v>2.0136634825826615E-3</v>
      </c>
      <c r="K273">
        <f>10^(_10sept_0_107[[#This Row],[V_mag_adj]]/20)*SIN(RADIANS(_10sept_0_107[[#This Row],[V_phase]]))</f>
        <v>-1.6838421018606245E-4</v>
      </c>
    </row>
    <row r="274" spans="1:11" x14ac:dyDescent="0.25">
      <c r="A274">
        <v>91</v>
      </c>
      <c r="B274">
        <v>-14.21</v>
      </c>
      <c r="C274">
        <v>-19.920000000000002</v>
      </c>
      <c r="D274">
        <v>-14.17</v>
      </c>
      <c r="E274">
        <v>-19.89</v>
      </c>
      <c r="F274">
        <f>_10sept_0_107[[#This Row],[H_mag]]-40</f>
        <v>-54.21</v>
      </c>
      <c r="G274">
        <f>_10sept_0_107[[#This Row],[V_mag]]-40</f>
        <v>-54.17</v>
      </c>
      <c r="H274">
        <f>10^(_10sept_0_107[[#This Row],[H_mag_adj]]/20)*COS(RADIANS(_10sept_0_107[[#This Row],[H_phase]]))</f>
        <v>1.8310746278695387E-3</v>
      </c>
      <c r="I274">
        <f>10^(_10sept_0_107[[#This Row],[H_mag_adj]]/20)*SIN(RADIANS(_10sept_0_107[[#This Row],[H_phase]]))</f>
        <v>-6.6356277540956124E-4</v>
      </c>
      <c r="J274">
        <f>10^(_10sept_0_107[[#This Row],[V_mag_adj]]/20)*COS(RADIANS(_10sept_0_107[[#This Row],[V_phase]]))</f>
        <v>1.839875276531561E-3</v>
      </c>
      <c r="K274">
        <f>10^(_10sept_0_107[[#This Row],[V_mag_adj]]/20)*SIN(RADIANS(_10sept_0_107[[#This Row],[V_phase]]))</f>
        <v>-6.6566237686693276E-4</v>
      </c>
    </row>
    <row r="275" spans="1:11" x14ac:dyDescent="0.25">
      <c r="A275">
        <v>92</v>
      </c>
      <c r="B275">
        <v>-14.39</v>
      </c>
      <c r="C275">
        <v>-36.4</v>
      </c>
      <c r="D275">
        <v>-14.42</v>
      </c>
      <c r="E275">
        <v>-36.54</v>
      </c>
      <c r="F275">
        <f>_10sept_0_107[[#This Row],[H_mag]]-40</f>
        <v>-54.39</v>
      </c>
      <c r="G275">
        <f>_10sept_0_107[[#This Row],[V_mag]]-40</f>
        <v>-54.42</v>
      </c>
      <c r="H275">
        <f>10^(_10sept_0_107[[#This Row],[H_mag_adj]]/20)*COS(RADIANS(_10sept_0_107[[#This Row],[H_phase]]))</f>
        <v>1.5354602597301111E-3</v>
      </c>
      <c r="I275">
        <f>10^(_10sept_0_107[[#This Row],[H_mag_adj]]/20)*SIN(RADIANS(_10sept_0_107[[#This Row],[H_phase]]))</f>
        <v>-1.132038935753364E-3</v>
      </c>
      <c r="J275">
        <f>10^(_10sept_0_107[[#This Row],[V_mag_adj]]/20)*COS(RADIANS(_10sept_0_107[[#This Row],[V_phase]]))</f>
        <v>1.5274049949443307E-3</v>
      </c>
      <c r="K275">
        <f>10^(_10sept_0_107[[#This Row],[V_mag_adj]]/20)*SIN(RADIANS(_10sept_0_107[[#This Row],[V_phase]]))</f>
        <v>-1.1318712858868884E-3</v>
      </c>
    </row>
    <row r="276" spans="1:11" x14ac:dyDescent="0.25">
      <c r="A276">
        <v>93</v>
      </c>
      <c r="B276">
        <v>-14.53</v>
      </c>
      <c r="C276">
        <v>-53.16</v>
      </c>
      <c r="D276">
        <v>-14.57</v>
      </c>
      <c r="E276">
        <v>-53.19</v>
      </c>
      <c r="F276">
        <f>_10sept_0_107[[#This Row],[H_mag]]-40</f>
        <v>-54.53</v>
      </c>
      <c r="G276">
        <f>_10sept_0_107[[#This Row],[V_mag]]-40</f>
        <v>-54.57</v>
      </c>
      <c r="H276">
        <f>10^(_10sept_0_107[[#This Row],[H_mag_adj]]/20)*COS(RADIANS(_10sept_0_107[[#This Row],[H_phase]]))</f>
        <v>1.125508879822947E-3</v>
      </c>
      <c r="I276">
        <f>10^(_10sept_0_107[[#This Row],[H_mag_adj]]/20)*SIN(RADIANS(_10sept_0_107[[#This Row],[H_phase]]))</f>
        <v>-1.5023110436472734E-3</v>
      </c>
      <c r="J276">
        <f>10^(_10sept_0_107[[#This Row],[V_mag_adj]]/20)*COS(RADIANS(_10sept_0_107[[#This Row],[V_phase]]))</f>
        <v>1.1195544886288004E-3</v>
      </c>
      <c r="K276">
        <f>10^(_10sept_0_107[[#This Row],[V_mag_adj]]/20)*SIN(RADIANS(_10sept_0_107[[#This Row],[V_phase]]))</f>
        <v>-1.4959949537939506E-3</v>
      </c>
    </row>
    <row r="277" spans="1:11" x14ac:dyDescent="0.25">
      <c r="A277">
        <v>94</v>
      </c>
      <c r="B277">
        <v>-14.58</v>
      </c>
      <c r="C277">
        <v>-70.33</v>
      </c>
      <c r="D277">
        <v>-14.58</v>
      </c>
      <c r="E277">
        <v>-70.86</v>
      </c>
      <c r="F277">
        <f>_10sept_0_107[[#This Row],[H_mag]]-40</f>
        <v>-54.58</v>
      </c>
      <c r="G277">
        <f>_10sept_0_107[[#This Row],[V_mag]]-40</f>
        <v>-54.58</v>
      </c>
      <c r="H277">
        <f>10^(_10sept_0_107[[#This Row],[H_mag_adj]]/20)*COS(RADIANS(_10sept_0_107[[#This Row],[H_phase]]))</f>
        <v>6.2822762085709856E-4</v>
      </c>
      <c r="I277">
        <f>10^(_10sept_0_107[[#This Row],[H_mag_adj]]/20)*SIN(RADIANS(_10sept_0_107[[#This Row],[H_phase]]))</f>
        <v>-1.7574706844645639E-3</v>
      </c>
      <c r="J277">
        <f>10^(_10sept_0_107[[#This Row],[V_mag_adj]]/20)*COS(RADIANS(_10sept_0_107[[#This Row],[V_phase]]))</f>
        <v>6.1194394063114924E-4</v>
      </c>
      <c r="K277">
        <f>10^(_10sept_0_107[[#This Row],[V_mag_adj]]/20)*SIN(RADIANS(_10sept_0_107[[#This Row],[V_phase]]))</f>
        <v>-1.7632066707805225E-3</v>
      </c>
    </row>
    <row r="278" spans="1:11" x14ac:dyDescent="0.25">
      <c r="A278">
        <v>95</v>
      </c>
      <c r="B278">
        <v>-14.45</v>
      </c>
      <c r="C278">
        <v>-87.87</v>
      </c>
      <c r="D278">
        <v>-14.49</v>
      </c>
      <c r="E278">
        <v>-88.49</v>
      </c>
      <c r="F278">
        <f>_10sept_0_107[[#This Row],[H_mag]]-40</f>
        <v>-54.45</v>
      </c>
      <c r="G278">
        <f>_10sept_0_107[[#This Row],[V_mag]]-40</f>
        <v>-54.49</v>
      </c>
      <c r="H278">
        <f>10^(_10sept_0_107[[#This Row],[H_mag_adj]]/20)*COS(RADIANS(_10sept_0_107[[#This Row],[H_phase]]))</f>
        <v>7.0413662215347585E-5</v>
      </c>
      <c r="I278">
        <f>10^(_10sept_0_107[[#This Row],[H_mag_adj]]/20)*SIN(RADIANS(_10sept_0_107[[#This Row],[H_phase]]))</f>
        <v>-1.8932145315899809E-3</v>
      </c>
      <c r="J278">
        <f>10^(_10sept_0_107[[#This Row],[V_mag_adj]]/20)*COS(RADIANS(_10sept_0_107[[#This Row],[V_phase]]))</f>
        <v>4.9694009642755631E-5</v>
      </c>
      <c r="K278">
        <f>10^(_10sept_0_107[[#This Row],[V_mag_adj]]/20)*SIN(RADIANS(_10sept_0_107[[#This Row],[V_phase]]))</f>
        <v>-1.8851641019008072E-3</v>
      </c>
    </row>
    <row r="279" spans="1:11" x14ac:dyDescent="0.25">
      <c r="A279">
        <v>96</v>
      </c>
      <c r="B279">
        <v>-14.27</v>
      </c>
      <c r="C279">
        <v>-104.53</v>
      </c>
      <c r="D279">
        <v>-14.33</v>
      </c>
      <c r="E279">
        <v>-105.85</v>
      </c>
      <c r="F279">
        <f>_10sept_0_107[[#This Row],[H_mag]]-40</f>
        <v>-54.269999999999996</v>
      </c>
      <c r="G279">
        <f>_10sept_0_107[[#This Row],[V_mag]]-40</f>
        <v>-54.33</v>
      </c>
      <c r="H279">
        <f>10^(_10sept_0_107[[#This Row],[H_mag_adj]]/20)*COS(RADIANS(_10sept_0_107[[#This Row],[H_phase]]))</f>
        <v>-4.8526388306236942E-4</v>
      </c>
      <c r="I279">
        <f>10^(_10sept_0_107[[#This Row],[H_mag_adj]]/20)*SIN(RADIANS(_10sept_0_107[[#This Row],[H_phase]]))</f>
        <v>-1.8723313933478123E-3</v>
      </c>
      <c r="J279">
        <f>10^(_10sept_0_107[[#This Row],[V_mag_adj]]/20)*COS(RADIANS(_10sept_0_107[[#This Row],[V_phase]]))</f>
        <v>-5.2463014866693683E-4</v>
      </c>
      <c r="K279">
        <f>10^(_10sept_0_107[[#This Row],[V_mag_adj]]/20)*SIN(RADIANS(_10sept_0_107[[#This Row],[V_phase]]))</f>
        <v>-1.8478471778832827E-3</v>
      </c>
    </row>
    <row r="280" spans="1:11" x14ac:dyDescent="0.25">
      <c r="A280">
        <v>97</v>
      </c>
      <c r="B280">
        <v>-14.01</v>
      </c>
      <c r="C280">
        <v>-121.66</v>
      </c>
      <c r="D280">
        <v>-14.03</v>
      </c>
      <c r="E280">
        <v>-122.04</v>
      </c>
      <c r="F280">
        <f>_10sept_0_107[[#This Row],[H_mag]]-40</f>
        <v>-54.01</v>
      </c>
      <c r="G280">
        <f>_10sept_0_107[[#This Row],[V_mag]]-40</f>
        <v>-54.03</v>
      </c>
      <c r="H280">
        <f>10^(_10sept_0_107[[#This Row],[H_mag_adj]]/20)*COS(RADIANS(_10sept_0_107[[#This Row],[H_phase]]))</f>
        <v>-1.0460633667427287E-3</v>
      </c>
      <c r="I280">
        <f>10^(_10sept_0_107[[#This Row],[H_mag_adj]]/20)*SIN(RADIANS(_10sept_0_107[[#This Row],[H_phase]]))</f>
        <v>-1.6963687474877826E-3</v>
      </c>
      <c r="J280">
        <f>10^(_10sept_0_107[[#This Row],[V_mag_adj]]/20)*COS(RADIANS(_10sept_0_107[[#This Row],[V_phase]]))</f>
        <v>-1.0548593195987316E-3</v>
      </c>
      <c r="K280">
        <f>10^(_10sept_0_107[[#This Row],[V_mag_adj]]/20)*SIN(RADIANS(_10sept_0_107[[#This Row],[V_phase]]))</f>
        <v>-1.6855082368641729E-3</v>
      </c>
    </row>
    <row r="281" spans="1:11" x14ac:dyDescent="0.25">
      <c r="A281">
        <v>98</v>
      </c>
      <c r="B281">
        <v>-13.66</v>
      </c>
      <c r="C281">
        <v>-138.76</v>
      </c>
      <c r="D281">
        <v>-13.62</v>
      </c>
      <c r="E281">
        <v>-139.28</v>
      </c>
      <c r="F281">
        <f>_10sept_0_107[[#This Row],[H_mag]]-40</f>
        <v>-53.66</v>
      </c>
      <c r="G281">
        <f>_10sept_0_107[[#This Row],[V_mag]]-40</f>
        <v>-53.62</v>
      </c>
      <c r="H281">
        <f>10^(_10sept_0_107[[#This Row],[H_mag_adj]]/20)*COS(RADIANS(_10sept_0_107[[#This Row],[H_phase]]))</f>
        <v>-1.560241331709408E-3</v>
      </c>
      <c r="I281">
        <f>10^(_10sept_0_107[[#This Row],[H_mag_adj]]/20)*SIN(RADIANS(_10sept_0_107[[#This Row],[H_phase]]))</f>
        <v>-1.3678132517791874E-3</v>
      </c>
      <c r="J281">
        <f>10^(_10sept_0_107[[#This Row],[V_mag_adj]]/20)*COS(RADIANS(_10sept_0_107[[#This Row],[V_phase]]))</f>
        <v>-1.5798495328688024E-3</v>
      </c>
      <c r="K281">
        <f>10^(_10sept_0_107[[#This Row],[V_mag_adj]]/20)*SIN(RADIANS(_10sept_0_107[[#This Row],[V_phase]]))</f>
        <v>-1.359844732022717E-3</v>
      </c>
    </row>
    <row r="282" spans="1:11" x14ac:dyDescent="0.25">
      <c r="A282">
        <v>99</v>
      </c>
      <c r="B282">
        <v>-13.21</v>
      </c>
      <c r="C282">
        <v>-154.97999999999999</v>
      </c>
      <c r="D282">
        <v>-13.22</v>
      </c>
      <c r="E282">
        <v>-155.77000000000001</v>
      </c>
      <c r="F282">
        <f>_10sept_0_107[[#This Row],[H_mag]]-40</f>
        <v>-53.21</v>
      </c>
      <c r="G282">
        <f>_10sept_0_107[[#This Row],[V_mag]]-40</f>
        <v>-53.22</v>
      </c>
      <c r="H282">
        <f>10^(_10sept_0_107[[#This Row],[H_mag_adj]]/20)*COS(RADIANS(_10sept_0_107[[#This Row],[H_phase]]))</f>
        <v>-1.9801814520818903E-3</v>
      </c>
      <c r="I282">
        <f>10^(_10sept_0_107[[#This Row],[H_mag_adj]]/20)*SIN(RADIANS(_10sept_0_107[[#This Row],[H_phase]]))</f>
        <v>-9.2421542586550523E-4</v>
      </c>
      <c r="J282">
        <f>10^(_10sept_0_107[[#This Row],[V_mag_adj]]/20)*COS(RADIANS(_10sept_0_107[[#This Row],[V_phase]]))</f>
        <v>-1.9904430972063109E-3</v>
      </c>
      <c r="K282">
        <f>10^(_10sept_0_107[[#This Row],[V_mag_adj]]/20)*SIN(RADIANS(_10sept_0_107[[#This Row],[V_phase]]))</f>
        <v>-8.9579358383385136E-4</v>
      </c>
    </row>
    <row r="283" spans="1:11" x14ac:dyDescent="0.25">
      <c r="A283">
        <v>100</v>
      </c>
      <c r="B283">
        <v>-12.71</v>
      </c>
      <c r="C283">
        <v>-169.98</v>
      </c>
      <c r="D283">
        <v>-12.72</v>
      </c>
      <c r="E283">
        <v>-170.85</v>
      </c>
      <c r="F283">
        <f>_10sept_0_107[[#This Row],[H_mag]]-40</f>
        <v>-52.71</v>
      </c>
      <c r="G283">
        <f>_10sept_0_107[[#This Row],[V_mag]]-40</f>
        <v>-52.72</v>
      </c>
      <c r="H283">
        <f>10^(_10sept_0_107[[#This Row],[H_mag_adj]]/20)*COS(RADIANS(_10sept_0_107[[#This Row],[H_phase]]))</f>
        <v>-2.2794218183915908E-3</v>
      </c>
      <c r="I283">
        <f>10^(_10sept_0_107[[#This Row],[H_mag_adj]]/20)*SIN(RADIANS(_10sept_0_107[[#This Row],[H_phase]]))</f>
        <v>-4.0274402413169216E-4</v>
      </c>
      <c r="J283">
        <f>10^(_10sept_0_107[[#This Row],[V_mag_adj]]/20)*COS(RADIANS(_10sept_0_107[[#This Row],[V_phase]]))</f>
        <v>-2.2826447179179867E-3</v>
      </c>
      <c r="K283">
        <f>10^(_10sept_0_107[[#This Row],[V_mag_adj]]/20)*SIN(RADIANS(_10sept_0_107[[#This Row],[V_phase]]))</f>
        <v>-3.6766382162352741E-4</v>
      </c>
    </row>
    <row r="284" spans="1:11" x14ac:dyDescent="0.25">
      <c r="A284">
        <v>101</v>
      </c>
      <c r="B284">
        <v>-12.24</v>
      </c>
      <c r="C284">
        <v>175.25</v>
      </c>
      <c r="D284">
        <v>-12.27</v>
      </c>
      <c r="E284">
        <v>175.05</v>
      </c>
      <c r="F284">
        <f>_10sept_0_107[[#This Row],[H_mag]]-40</f>
        <v>-52.24</v>
      </c>
      <c r="G284">
        <f>_10sept_0_107[[#This Row],[V_mag]]-40</f>
        <v>-52.269999999999996</v>
      </c>
      <c r="H284">
        <f>10^(_10sept_0_107[[#This Row],[H_mag_adj]]/20)*COS(RADIANS(_10sept_0_107[[#This Row],[H_phase]]))</f>
        <v>-2.43503859656385E-3</v>
      </c>
      <c r="I284">
        <f>10^(_10sept_0_107[[#This Row],[H_mag_adj]]/20)*SIN(RADIANS(_10sept_0_107[[#This Row],[H_phase]]))</f>
        <v>2.023361042491421E-4</v>
      </c>
      <c r="J284">
        <f>10^(_10sept_0_107[[#This Row],[V_mag_adj]]/20)*COS(RADIANS(_10sept_0_107[[#This Row],[V_phase]]))</f>
        <v>-2.4259241450806999E-3</v>
      </c>
      <c r="K284">
        <f>10^(_10sept_0_107[[#This Row],[V_mag_adj]]/20)*SIN(RADIANS(_10sept_0_107[[#This Row],[V_phase]]))</f>
        <v>2.1010780117472567E-4</v>
      </c>
    </row>
    <row r="285" spans="1:11" x14ac:dyDescent="0.25">
      <c r="A285">
        <v>102</v>
      </c>
      <c r="B285">
        <v>-11.85</v>
      </c>
      <c r="C285">
        <v>161.49</v>
      </c>
      <c r="D285">
        <v>-11.85</v>
      </c>
      <c r="E285">
        <v>160.93</v>
      </c>
      <c r="F285">
        <f>_10sept_0_107[[#This Row],[H_mag]]-40</f>
        <v>-51.85</v>
      </c>
      <c r="G285">
        <f>_10sept_0_107[[#This Row],[V_mag]]-40</f>
        <v>-51.85</v>
      </c>
      <c r="H285">
        <f>10^(_10sept_0_107[[#This Row],[H_mag_adj]]/20)*COS(RADIANS(_10sept_0_107[[#This Row],[H_phase]]))</f>
        <v>-2.4234341003735631E-3</v>
      </c>
      <c r="I285">
        <f>10^(_10sept_0_107[[#This Row],[H_mag_adj]]/20)*SIN(RADIANS(_10sept_0_107[[#This Row],[H_phase]]))</f>
        <v>8.1134005670944662E-4</v>
      </c>
      <c r="J285">
        <f>10^(_10sept_0_107[[#This Row],[V_mag_adj]]/20)*COS(RADIANS(_10sept_0_107[[#This Row],[V_phase]]))</f>
        <v>-2.41538856362314E-3</v>
      </c>
      <c r="K285">
        <f>10^(_10sept_0_107[[#This Row],[V_mag_adj]]/20)*SIN(RADIANS(_10sept_0_107[[#This Row],[V_phase]]))</f>
        <v>8.3498719343068643E-4</v>
      </c>
    </row>
    <row r="286" spans="1:11" x14ac:dyDescent="0.25">
      <c r="A286">
        <v>103</v>
      </c>
      <c r="B286">
        <v>-11.48</v>
      </c>
      <c r="C286">
        <v>148.41999999999999</v>
      </c>
      <c r="D286">
        <v>-11.48</v>
      </c>
      <c r="E286">
        <v>147.87</v>
      </c>
      <c r="F286">
        <f>_10sept_0_107[[#This Row],[H_mag]]-40</f>
        <v>-51.480000000000004</v>
      </c>
      <c r="G286">
        <f>_10sept_0_107[[#This Row],[V_mag]]-40</f>
        <v>-51.480000000000004</v>
      </c>
      <c r="H286">
        <f>10^(_10sept_0_107[[#This Row],[H_mag_adj]]/20)*COS(RADIANS(_10sept_0_107[[#This Row],[H_phase]]))</f>
        <v>-2.2719229990784909E-3</v>
      </c>
      <c r="I286">
        <f>10^(_10sept_0_107[[#This Row],[H_mag_adj]]/20)*SIN(RADIANS(_10sept_0_107[[#This Row],[H_phase]]))</f>
        <v>1.3966033877917763E-3</v>
      </c>
      <c r="J286">
        <f>10^(_10sept_0_107[[#This Row],[V_mag_adj]]/20)*COS(RADIANS(_10sept_0_107[[#This Row],[V_phase]]))</f>
        <v>-2.2584121004882818E-3</v>
      </c>
      <c r="K286">
        <f>10^(_10sept_0_107[[#This Row],[V_mag_adj]]/20)*SIN(RADIANS(_10sept_0_107[[#This Row],[V_phase]]))</f>
        <v>1.4183476022828038E-3</v>
      </c>
    </row>
    <row r="287" spans="1:11" x14ac:dyDescent="0.25">
      <c r="A287">
        <v>104</v>
      </c>
      <c r="B287">
        <v>-11.28</v>
      </c>
      <c r="C287">
        <v>135.72</v>
      </c>
      <c r="D287">
        <v>-11.29</v>
      </c>
      <c r="E287">
        <v>135.49</v>
      </c>
      <c r="F287">
        <f>_10sept_0_107[[#This Row],[H_mag]]-40</f>
        <v>-51.28</v>
      </c>
      <c r="G287">
        <f>_10sept_0_107[[#This Row],[V_mag]]-40</f>
        <v>-51.29</v>
      </c>
      <c r="H287">
        <f>10^(_10sept_0_107[[#This Row],[H_mag_adj]]/20)*COS(RADIANS(_10sept_0_107[[#This Row],[H_phase]]))</f>
        <v>-1.9537747560683023E-3</v>
      </c>
      <c r="I287">
        <f>10^(_10sept_0_107[[#This Row],[H_mag_adj]]/20)*SIN(RADIANS(_10sept_0_107[[#This Row],[H_phase]]))</f>
        <v>1.9052779171580528E-3</v>
      </c>
      <c r="J287">
        <f>10^(_10sept_0_107[[#This Row],[V_mag_adj]]/20)*COS(RADIANS(_10sept_0_107[[#This Row],[V_phase]]))</f>
        <v>-1.9438715055169497E-3</v>
      </c>
      <c r="K287">
        <f>10^(_10sept_0_107[[#This Row],[V_mag_adj]]/20)*SIN(RADIANS(_10sept_0_107[[#This Row],[V_phase]]))</f>
        <v>1.9109042228762491E-3</v>
      </c>
    </row>
    <row r="288" spans="1:11" x14ac:dyDescent="0.25">
      <c r="A288">
        <v>105</v>
      </c>
      <c r="B288">
        <v>-11.19</v>
      </c>
      <c r="C288">
        <v>123.24</v>
      </c>
      <c r="D288">
        <v>-11.14</v>
      </c>
      <c r="E288">
        <v>122.91</v>
      </c>
      <c r="F288">
        <f>_10sept_0_107[[#This Row],[H_mag]]-40</f>
        <v>-51.19</v>
      </c>
      <c r="G288">
        <f>_10sept_0_107[[#This Row],[V_mag]]-40</f>
        <v>-51.14</v>
      </c>
      <c r="H288">
        <f>10^(_10sept_0_107[[#This Row],[H_mag_adj]]/20)*COS(RADIANS(_10sept_0_107[[#This Row],[H_phase]]))</f>
        <v>-1.5114620555128802E-3</v>
      </c>
      <c r="I288">
        <f>10^(_10sept_0_107[[#This Row],[H_mag_adj]]/20)*SIN(RADIANS(_10sept_0_107[[#This Row],[H_phase]]))</f>
        <v>2.3062404957303558E-3</v>
      </c>
      <c r="J288">
        <f>10^(_10sept_0_107[[#This Row],[V_mag_adj]]/20)*COS(RADIANS(_10sept_0_107[[#This Row],[V_phase]]))</f>
        <v>-1.5068030053995967E-3</v>
      </c>
      <c r="K288">
        <f>10^(_10sept_0_107[[#This Row],[V_mag_adj]]/20)*SIN(RADIANS(_10sept_0_107[[#This Row],[V_phase]]))</f>
        <v>2.3282716993050525E-3</v>
      </c>
    </row>
    <row r="289" spans="1:11" x14ac:dyDescent="0.25">
      <c r="A289">
        <v>106</v>
      </c>
      <c r="B289">
        <v>-11.14</v>
      </c>
      <c r="C289">
        <v>109.93</v>
      </c>
      <c r="D289">
        <v>-11.14</v>
      </c>
      <c r="E289">
        <v>109.76</v>
      </c>
      <c r="F289">
        <f>_10sept_0_107[[#This Row],[H_mag]]-40</f>
        <v>-51.14</v>
      </c>
      <c r="G289">
        <f>_10sept_0_107[[#This Row],[V_mag]]-40</f>
        <v>-51.14</v>
      </c>
      <c r="H289">
        <f>10^(_10sept_0_107[[#This Row],[H_mag_adj]]/20)*COS(RADIANS(_10sept_0_107[[#This Row],[H_phase]]))</f>
        <v>-9.4534671933860128E-4</v>
      </c>
      <c r="I289">
        <f>10^(_10sept_0_107[[#This Row],[H_mag_adj]]/20)*SIN(RADIANS(_10sept_0_107[[#This Row],[H_phase]]))</f>
        <v>2.6072253418340805E-3</v>
      </c>
      <c r="J289">
        <f>10^(_10sept_0_107[[#This Row],[V_mag_adj]]/20)*COS(RADIANS(_10sept_0_107[[#This Row],[V_phase]]))</f>
        <v>-9.3760677622414053E-4</v>
      </c>
      <c r="K289">
        <f>10^(_10sept_0_107[[#This Row],[V_mag_adj]]/20)*SIN(RADIANS(_10sept_0_107[[#This Row],[V_phase]]))</f>
        <v>2.6100187616269481E-3</v>
      </c>
    </row>
    <row r="290" spans="1:11" x14ac:dyDescent="0.25">
      <c r="A290">
        <v>107</v>
      </c>
      <c r="B290">
        <v>-11.21</v>
      </c>
      <c r="C290">
        <v>95.9</v>
      </c>
      <c r="D290">
        <v>-11.22</v>
      </c>
      <c r="E290">
        <v>96.28</v>
      </c>
      <c r="F290">
        <f>_10sept_0_107[[#This Row],[H_mag]]-40</f>
        <v>-51.21</v>
      </c>
      <c r="G290">
        <f>_10sept_0_107[[#This Row],[V_mag]]-40</f>
        <v>-51.22</v>
      </c>
      <c r="H290">
        <f>10^(_10sept_0_107[[#This Row],[H_mag_adj]]/20)*COS(RADIANS(_10sept_0_107[[#This Row],[H_phase]]))</f>
        <v>-2.827883956498805E-4</v>
      </c>
      <c r="I290">
        <f>10^(_10sept_0_107[[#This Row],[H_mag_adj]]/20)*SIN(RADIANS(_10sept_0_107[[#This Row],[H_phase]]))</f>
        <v>2.7364867391411747E-3</v>
      </c>
      <c r="J290">
        <f>10^(_10sept_0_107[[#This Row],[V_mag_adj]]/20)*COS(RADIANS(_10sept_0_107[[#This Row],[V_phase]]))</f>
        <v>-3.0058485010847142E-4</v>
      </c>
      <c r="K290">
        <f>10^(_10sept_0_107[[#This Row],[V_mag_adj]]/20)*SIN(RADIANS(_10sept_0_107[[#This Row],[V_phase]]))</f>
        <v>2.7314045882182313E-3</v>
      </c>
    </row>
    <row r="291" spans="1:11" x14ac:dyDescent="0.25">
      <c r="A291">
        <v>108</v>
      </c>
      <c r="B291">
        <v>-11.28</v>
      </c>
      <c r="C291">
        <v>83.33</v>
      </c>
      <c r="D291">
        <v>-11.28</v>
      </c>
      <c r="E291">
        <v>83.05</v>
      </c>
      <c r="F291">
        <f>_10sept_0_107[[#This Row],[H_mag]]-40</f>
        <v>-51.28</v>
      </c>
      <c r="G291">
        <f>_10sept_0_107[[#This Row],[V_mag]]-40</f>
        <v>-51.28</v>
      </c>
      <c r="H291">
        <f>10^(_10sept_0_107[[#This Row],[H_mag_adj]]/20)*COS(RADIANS(_10sept_0_107[[#This Row],[H_phase]]))</f>
        <v>3.1697267482924213E-4</v>
      </c>
      <c r="I291">
        <f>10^(_10sept_0_107[[#This Row],[H_mag_adj]]/20)*SIN(RADIANS(_10sept_0_107[[#This Row],[H_phase]]))</f>
        <v>2.7105069751748429E-3</v>
      </c>
      <c r="J291">
        <f>10^(_10sept_0_107[[#This Row],[V_mag_adj]]/20)*COS(RADIANS(_10sept_0_107[[#This Row],[V_phase]]))</f>
        <v>3.3021487305379192E-4</v>
      </c>
      <c r="K291">
        <f>10^(_10sept_0_107[[#This Row],[V_mag_adj]]/20)*SIN(RADIANS(_10sept_0_107[[#This Row],[V_phase]]))</f>
        <v>2.7089255945252446E-3</v>
      </c>
    </row>
    <row r="292" spans="1:11" x14ac:dyDescent="0.25">
      <c r="A292">
        <v>109</v>
      </c>
      <c r="B292">
        <v>-11.35</v>
      </c>
      <c r="C292">
        <v>70.36</v>
      </c>
      <c r="D292">
        <v>-11.33</v>
      </c>
      <c r="E292">
        <v>69.959999999999994</v>
      </c>
      <c r="F292">
        <f>_10sept_0_107[[#This Row],[H_mag]]-40</f>
        <v>-51.35</v>
      </c>
      <c r="G292">
        <f>_10sept_0_107[[#This Row],[V_mag]]-40</f>
        <v>-51.33</v>
      </c>
      <c r="H292">
        <f>10^(_10sept_0_107[[#This Row],[H_mag_adj]]/20)*COS(RADIANS(_10sept_0_107[[#This Row],[H_phase]]))</f>
        <v>9.0987212261288582E-4</v>
      </c>
      <c r="I292">
        <f>10^(_10sept_0_107[[#This Row],[H_mag_adj]]/20)*SIN(RADIANS(_10sept_0_107[[#This Row],[H_phase]]))</f>
        <v>2.5495838977921395E-3</v>
      </c>
      <c r="J292">
        <f>10^(_10sept_0_107[[#This Row],[V_mag_adj]]/20)*COS(RADIANS(_10sept_0_107[[#This Row],[V_phase]]))</f>
        <v>9.2978771090671453E-4</v>
      </c>
      <c r="K292">
        <f>10^(_10sept_0_107[[#This Row],[V_mag_adj]]/20)*SIN(RADIANS(_10sept_0_107[[#This Row],[V_phase]]))</f>
        <v>2.5490323237640994E-3</v>
      </c>
    </row>
    <row r="293" spans="1:11" x14ac:dyDescent="0.25">
      <c r="A293">
        <v>110</v>
      </c>
      <c r="B293">
        <v>-11.54</v>
      </c>
      <c r="C293">
        <v>56.88</v>
      </c>
      <c r="D293">
        <v>-11.56</v>
      </c>
      <c r="E293">
        <v>56.86</v>
      </c>
      <c r="F293">
        <f>_10sept_0_107[[#This Row],[H_mag]]-40</f>
        <v>-51.54</v>
      </c>
      <c r="G293">
        <f>_10sept_0_107[[#This Row],[V_mag]]-40</f>
        <v>-51.56</v>
      </c>
      <c r="H293">
        <f>10^(_10sept_0_107[[#This Row],[H_mag_adj]]/20)*COS(RADIANS(_10sept_0_107[[#This Row],[H_phase]]))</f>
        <v>1.4471255030596279E-3</v>
      </c>
      <c r="I293">
        <f>10^(_10sept_0_107[[#This Row],[H_mag_adj]]/20)*SIN(RADIANS(_10sept_0_107[[#This Row],[H_phase]]))</f>
        <v>2.2181931301386089E-3</v>
      </c>
      <c r="J293">
        <f>10^(_10sept_0_107[[#This Row],[V_mag_adj]]/20)*COS(RADIANS(_10sept_0_107[[#This Row],[V_phase]]))</f>
        <v>1.4445696334261455E-3</v>
      </c>
      <c r="K293">
        <f>10^(_10sept_0_107[[#This Row],[V_mag_adj]]/20)*SIN(RADIANS(_10sept_0_107[[#This Row],[V_phase]]))</f>
        <v>2.212587312391252E-3</v>
      </c>
    </row>
    <row r="294" spans="1:11" x14ac:dyDescent="0.25">
      <c r="A294">
        <v>111</v>
      </c>
      <c r="B294">
        <v>-11.87</v>
      </c>
      <c r="C294">
        <v>43.96</v>
      </c>
      <c r="D294">
        <v>-11.88</v>
      </c>
      <c r="E294">
        <v>43.9</v>
      </c>
      <c r="F294">
        <f>_10sept_0_107[[#This Row],[H_mag]]-40</f>
        <v>-51.87</v>
      </c>
      <c r="G294">
        <f>_10sept_0_107[[#This Row],[V_mag]]-40</f>
        <v>-51.88</v>
      </c>
      <c r="H294">
        <f>10^(_10sept_0_107[[#This Row],[H_mag_adj]]/20)*COS(RADIANS(_10sept_0_107[[#This Row],[H_phase]]))</f>
        <v>1.8353828840742123E-3</v>
      </c>
      <c r="I294">
        <f>10^(_10sept_0_107[[#This Row],[H_mag_adj]]/20)*SIN(RADIANS(_10sept_0_107[[#This Row],[H_phase]]))</f>
        <v>1.7699340587373116E-3</v>
      </c>
      <c r="J294">
        <f>10^(_10sept_0_107[[#This Row],[V_mag_adj]]/20)*COS(RADIANS(_10sept_0_107[[#This Row],[V_phase]]))</f>
        <v>1.8351213697612462E-3</v>
      </c>
      <c r="K294">
        <f>10^(_10sept_0_107[[#This Row],[V_mag_adj]]/20)*SIN(RADIANS(_10sept_0_107[[#This Row],[V_phase]]))</f>
        <v>1.7659767534506162E-3</v>
      </c>
    </row>
    <row r="295" spans="1:11" x14ac:dyDescent="0.25">
      <c r="A295">
        <v>112</v>
      </c>
      <c r="B295">
        <v>-12.33</v>
      </c>
      <c r="C295">
        <v>30.96</v>
      </c>
      <c r="D295">
        <v>-12.36</v>
      </c>
      <c r="E295">
        <v>31.21</v>
      </c>
      <c r="F295">
        <f>_10sept_0_107[[#This Row],[H_mag]]-40</f>
        <v>-52.33</v>
      </c>
      <c r="G295">
        <f>_10sept_0_107[[#This Row],[V_mag]]-40</f>
        <v>-52.36</v>
      </c>
      <c r="H295">
        <f>10^(_10sept_0_107[[#This Row],[H_mag_adj]]/20)*COS(RADIANS(_10sept_0_107[[#This Row],[H_phase]]))</f>
        <v>2.0737081234380398E-3</v>
      </c>
      <c r="I295">
        <f>10^(_10sept_0_107[[#This Row],[H_mag_adj]]/20)*SIN(RADIANS(_10sept_0_107[[#This Row],[H_phase]]))</f>
        <v>1.2440399753351535E-3</v>
      </c>
      <c r="J295">
        <f>10^(_10sept_0_107[[#This Row],[V_mag_adj]]/20)*COS(RADIANS(_10sept_0_107[[#This Row],[V_phase]]))</f>
        <v>2.0611290564467879E-3</v>
      </c>
      <c r="K295">
        <f>10^(_10sept_0_107[[#This Row],[V_mag_adj]]/20)*SIN(RADIANS(_10sept_0_107[[#This Row],[V_phase]]))</f>
        <v>1.2487558559958359E-3</v>
      </c>
    </row>
    <row r="296" spans="1:11" x14ac:dyDescent="0.25">
      <c r="A296">
        <v>113</v>
      </c>
      <c r="B296">
        <v>-12.89</v>
      </c>
      <c r="C296">
        <v>16.850000000000001</v>
      </c>
      <c r="D296">
        <v>-12.89</v>
      </c>
      <c r="E296">
        <v>16.72</v>
      </c>
      <c r="F296">
        <f>_10sept_0_107[[#This Row],[H_mag]]-40</f>
        <v>-52.89</v>
      </c>
      <c r="G296">
        <f>_10sept_0_107[[#This Row],[V_mag]]-40</f>
        <v>-52.89</v>
      </c>
      <c r="H296">
        <f>10^(_10sept_0_107[[#This Row],[H_mag_adj]]/20)*COS(RADIANS(_10sept_0_107[[#This Row],[H_phase]]))</f>
        <v>2.1699128858913104E-3</v>
      </c>
      <c r="I296">
        <f>10^(_10sept_0_107[[#This Row],[H_mag_adj]]/20)*SIN(RADIANS(_10sept_0_107[[#This Row],[H_phase]]))</f>
        <v>6.5720208723581044E-4</v>
      </c>
      <c r="J296">
        <f>10^(_10sept_0_107[[#This Row],[V_mag_adj]]/20)*COS(RADIANS(_10sept_0_107[[#This Row],[V_phase]]))</f>
        <v>2.1713984434567333E-3</v>
      </c>
      <c r="K296">
        <f>10^(_10sept_0_107[[#This Row],[V_mag_adj]]/20)*SIN(RADIANS(_10sept_0_107[[#This Row],[V_phase]]))</f>
        <v>6.522770236471122E-4</v>
      </c>
    </row>
    <row r="297" spans="1:11" x14ac:dyDescent="0.25">
      <c r="A297">
        <v>114</v>
      </c>
      <c r="B297">
        <v>-13.56</v>
      </c>
      <c r="C297">
        <v>0.5</v>
      </c>
      <c r="D297">
        <v>-13.59</v>
      </c>
      <c r="E297">
        <v>0.51</v>
      </c>
      <c r="F297">
        <f>_10sept_0_107[[#This Row],[H_mag]]-40</f>
        <v>-53.56</v>
      </c>
      <c r="G297">
        <f>_10sept_0_107[[#This Row],[V_mag]]-40</f>
        <v>-53.59</v>
      </c>
      <c r="H297">
        <f>10^(_10sept_0_107[[#This Row],[H_mag_adj]]/20)*COS(RADIANS(_10sept_0_107[[#This Row],[H_phase]]))</f>
        <v>2.0988599624242659E-3</v>
      </c>
      <c r="I297">
        <f>10^(_10sept_0_107[[#This Row],[H_mag_adj]]/20)*SIN(RADIANS(_10sept_0_107[[#This Row],[H_phase]]))</f>
        <v>1.8316473403393528E-5</v>
      </c>
      <c r="J297">
        <f>10^(_10sept_0_107[[#This Row],[V_mag_adj]]/20)*COS(RADIANS(_10sept_0_107[[#This Row],[V_phase]]))</f>
        <v>2.0916200438029792E-3</v>
      </c>
      <c r="K297">
        <f>10^(_10sept_0_107[[#This Row],[V_mag_adj]]/20)*SIN(RADIANS(_10sept_0_107[[#This Row],[V_phase]]))</f>
        <v>1.8618376517256392E-5</v>
      </c>
    </row>
    <row r="298" spans="1:11" x14ac:dyDescent="0.25">
      <c r="A298">
        <v>115</v>
      </c>
      <c r="B298">
        <v>-14.09</v>
      </c>
      <c r="C298">
        <v>-16.8</v>
      </c>
      <c r="D298">
        <v>-14.12</v>
      </c>
      <c r="E298">
        <v>-17.059999999999999</v>
      </c>
      <c r="F298">
        <f>_10sept_0_107[[#This Row],[H_mag]]-40</f>
        <v>-54.09</v>
      </c>
      <c r="G298">
        <f>_10sept_0_107[[#This Row],[V_mag]]-40</f>
        <v>-54.12</v>
      </c>
      <c r="H298">
        <f>10^(_10sept_0_107[[#This Row],[H_mag_adj]]/20)*COS(RADIANS(_10sept_0_107[[#This Row],[H_phase]]))</f>
        <v>1.8904139097352846E-3</v>
      </c>
      <c r="I298">
        <f>10^(_10sept_0_107[[#This Row],[H_mag_adj]]/20)*SIN(RADIANS(_10sept_0_107[[#This Row],[H_phase]]))</f>
        <v>-5.7074960941272499E-4</v>
      </c>
      <c r="J298">
        <f>10^(_10sept_0_107[[#This Row],[V_mag_adj]]/20)*COS(RADIANS(_10sept_0_107[[#This Row],[V_phase]]))</f>
        <v>1.8812954767029205E-3</v>
      </c>
      <c r="K298">
        <f>10^(_10sept_0_107[[#This Row],[V_mag_adj]]/20)*SIN(RADIANS(_10sept_0_107[[#This Row],[V_phase]]))</f>
        <v>-5.7732467343194328E-4</v>
      </c>
    </row>
    <row r="299" spans="1:11" x14ac:dyDescent="0.25">
      <c r="A299">
        <v>116</v>
      </c>
      <c r="B299">
        <v>-14.48</v>
      </c>
      <c r="C299">
        <v>-34.950000000000003</v>
      </c>
      <c r="D299">
        <v>-14.44</v>
      </c>
      <c r="E299">
        <v>-35.1</v>
      </c>
      <c r="F299">
        <f>_10sept_0_107[[#This Row],[H_mag]]-40</f>
        <v>-54.480000000000004</v>
      </c>
      <c r="G299">
        <f>_10sept_0_107[[#This Row],[V_mag]]-40</f>
        <v>-54.44</v>
      </c>
      <c r="H299">
        <f>10^(_10sept_0_107[[#This Row],[H_mag_adj]]/20)*COS(RADIANS(_10sept_0_107[[#This Row],[H_phase]]))</f>
        <v>1.5474963991463811E-3</v>
      </c>
      <c r="I299">
        <f>10^(_10sept_0_107[[#This Row],[H_mag_adj]]/20)*SIN(RADIANS(_10sept_0_107[[#This Row],[H_phase]]))</f>
        <v>-1.0815573165077386E-3</v>
      </c>
      <c r="J299">
        <f>10^(_10sept_0_107[[#This Row],[V_mag_adj]]/20)*COS(RADIANS(_10sept_0_107[[#This Row],[V_phase]]))</f>
        <v>1.5517894134772676E-3</v>
      </c>
      <c r="K299">
        <f>10^(_10sept_0_107[[#This Row],[V_mag_adj]]/20)*SIN(RADIANS(_10sept_0_107[[#This Row],[V_phase]]))</f>
        <v>-1.0906158662779939E-3</v>
      </c>
    </row>
    <row r="300" spans="1:11" x14ac:dyDescent="0.25">
      <c r="A300">
        <v>117</v>
      </c>
      <c r="B300">
        <v>-14.58</v>
      </c>
      <c r="C300">
        <v>-54.37</v>
      </c>
      <c r="D300">
        <v>-14.57</v>
      </c>
      <c r="E300">
        <v>-55.08</v>
      </c>
      <c r="F300">
        <f>_10sept_0_107[[#This Row],[H_mag]]-40</f>
        <v>-54.58</v>
      </c>
      <c r="G300">
        <f>_10sept_0_107[[#This Row],[V_mag]]-40</f>
        <v>-54.57</v>
      </c>
      <c r="H300">
        <f>10^(_10sept_0_107[[#This Row],[H_mag_adj]]/20)*COS(RADIANS(_10sept_0_107[[#This Row],[H_phase]]))</f>
        <v>1.0872569299111307E-3</v>
      </c>
      <c r="I300">
        <f>10^(_10sept_0_107[[#This Row],[H_mag_adj]]/20)*SIN(RADIANS(_10sept_0_107[[#This Row],[H_phase]]))</f>
        <v>-1.5169856685942474E-3</v>
      </c>
      <c r="J300">
        <f>10^(_10sept_0_107[[#This Row],[V_mag_adj]]/20)*COS(RADIANS(_10sept_0_107[[#This Row],[V_phase]]))</f>
        <v>1.0696064148881426E-3</v>
      </c>
      <c r="K300">
        <f>10^(_10sept_0_107[[#This Row],[V_mag_adj]]/20)*SIN(RADIANS(_10sept_0_107[[#This Row],[V_phase]]))</f>
        <v>-1.5321048502031425E-3</v>
      </c>
    </row>
    <row r="301" spans="1:11" x14ac:dyDescent="0.25">
      <c r="A301">
        <v>118</v>
      </c>
      <c r="B301">
        <v>-14.33</v>
      </c>
      <c r="C301">
        <v>-73.61</v>
      </c>
      <c r="D301">
        <v>-14.33</v>
      </c>
      <c r="E301">
        <v>-73.91</v>
      </c>
      <c r="F301">
        <f>_10sept_0_107[[#This Row],[H_mag]]-40</f>
        <v>-54.33</v>
      </c>
      <c r="G301">
        <f>_10sept_0_107[[#This Row],[V_mag]]-40</f>
        <v>-54.33</v>
      </c>
      <c r="H301">
        <f>10^(_10sept_0_107[[#This Row],[H_mag_adj]]/20)*COS(RADIANS(_10sept_0_107[[#This Row],[H_phase]]))</f>
        <v>5.4202213985655838E-4</v>
      </c>
      <c r="I301">
        <f>10^(_10sept_0_107[[#This Row],[H_mag_adj]]/20)*SIN(RADIANS(_10sept_0_107[[#This Row],[H_phase]]))</f>
        <v>-1.8428206601855813E-3</v>
      </c>
      <c r="J301">
        <f>10^(_10sept_0_107[[#This Row],[V_mag_adj]]/20)*COS(RADIANS(_10sept_0_107[[#This Row],[V_phase]]))</f>
        <v>5.3236576762665173E-4</v>
      </c>
      <c r="K301">
        <f>10^(_10sept_0_107[[#This Row],[V_mag_adj]]/20)*SIN(RADIANS(_10sept_0_107[[#This Row],[V_phase]]))</f>
        <v>-1.8456334075760523E-3</v>
      </c>
    </row>
    <row r="302" spans="1:11" x14ac:dyDescent="0.25">
      <c r="A302">
        <v>119</v>
      </c>
      <c r="B302">
        <v>-13.87</v>
      </c>
      <c r="C302">
        <v>-91.3</v>
      </c>
      <c r="D302">
        <v>-13.9</v>
      </c>
      <c r="E302">
        <v>-90.95</v>
      </c>
      <c r="F302">
        <f>_10sept_0_107[[#This Row],[H_mag]]-40</f>
        <v>-53.87</v>
      </c>
      <c r="G302">
        <f>_10sept_0_107[[#This Row],[V_mag]]-40</f>
        <v>-53.9</v>
      </c>
      <c r="H302">
        <f>10^(_10sept_0_107[[#This Row],[H_mag_adj]]/20)*COS(RADIANS(_10sept_0_107[[#This Row],[H_phase]]))</f>
        <v>-4.5949782131539428E-5</v>
      </c>
      <c r="I302">
        <f>10^(_10sept_0_107[[#This Row],[H_mag_adj]]/20)*SIN(RADIANS(_10sept_0_107[[#This Row],[H_phase]]))</f>
        <v>-2.0248283007178987E-3</v>
      </c>
      <c r="J302">
        <f>10^(_10sept_0_107[[#This Row],[V_mag_adj]]/20)*COS(RADIANS(_10sept_0_107[[#This Row],[V_phase]]))</f>
        <v>-3.3464248264322691E-5</v>
      </c>
      <c r="K302">
        <f>10^(_10sept_0_107[[#This Row],[V_mag_adj]]/20)*SIN(RADIANS(_10sept_0_107[[#This Row],[V_phase]]))</f>
        <v>-2.0180889282014388E-3</v>
      </c>
    </row>
    <row r="303" spans="1:11" x14ac:dyDescent="0.25">
      <c r="A303">
        <v>120</v>
      </c>
      <c r="B303">
        <v>-13.38</v>
      </c>
      <c r="C303">
        <v>-106.05</v>
      </c>
      <c r="D303">
        <v>-13.47</v>
      </c>
      <c r="E303">
        <v>-106.84</v>
      </c>
      <c r="F303">
        <f>_10sept_0_107[[#This Row],[H_mag]]-40</f>
        <v>-53.38</v>
      </c>
      <c r="G303">
        <f>_10sept_0_107[[#This Row],[V_mag]]-40</f>
        <v>-53.47</v>
      </c>
      <c r="H303">
        <f>10^(_10sept_0_107[[#This Row],[H_mag_adj]]/20)*COS(RADIANS(_10sept_0_107[[#This Row],[H_phase]]))</f>
        <v>-5.9245805719747378E-4</v>
      </c>
      <c r="I303">
        <f>10^(_10sept_0_107[[#This Row],[H_mag_adj]]/20)*SIN(RADIANS(_10sept_0_107[[#This Row],[H_phase]]))</f>
        <v>-2.0593624204667026E-3</v>
      </c>
      <c r="J303">
        <f>10^(_10sept_0_107[[#This Row],[V_mag_adj]]/20)*COS(RADIANS(_10sept_0_107[[#This Row],[V_phase]]))</f>
        <v>-6.1439629410060467E-4</v>
      </c>
      <c r="K303">
        <f>10^(_10sept_0_107[[#This Row],[V_mag_adj]]/20)*SIN(RADIANS(_10sept_0_107[[#This Row],[V_phase]]))</f>
        <v>-2.0298560891669937E-3</v>
      </c>
    </row>
    <row r="304" spans="1:11" x14ac:dyDescent="0.25">
      <c r="A304">
        <v>121</v>
      </c>
      <c r="B304">
        <v>-12.96</v>
      </c>
      <c r="C304">
        <v>-120.36</v>
      </c>
      <c r="D304">
        <v>-13.01</v>
      </c>
      <c r="E304">
        <v>-120.6</v>
      </c>
      <c r="F304">
        <f>_10sept_0_107[[#This Row],[H_mag]]-40</f>
        <v>-52.96</v>
      </c>
      <c r="G304">
        <f>_10sept_0_107[[#This Row],[V_mag]]-40</f>
        <v>-53.01</v>
      </c>
      <c r="H304">
        <f>10^(_10sept_0_107[[#This Row],[H_mag_adj]]/20)*COS(RADIANS(_10sept_0_107[[#This Row],[H_phase]]))</f>
        <v>-1.1367430266315953E-3</v>
      </c>
      <c r="I304">
        <f>10^(_10sept_0_107[[#This Row],[H_mag_adj]]/20)*SIN(RADIANS(_10sept_0_107[[#This Row],[H_phase]]))</f>
        <v>-1.940634409525806E-3</v>
      </c>
      <c r="J304">
        <f>10^(_10sept_0_107[[#This Row],[V_mag_adj]]/20)*COS(RADIANS(_10sept_0_107[[#This Row],[V_phase]]))</f>
        <v>-1.138290517781107E-3</v>
      </c>
      <c r="K304">
        <f>10^(_10sept_0_107[[#This Row],[V_mag_adj]]/20)*SIN(RADIANS(_10sept_0_107[[#This Row],[V_phase]]))</f>
        <v>-1.9247441510235582E-3</v>
      </c>
    </row>
    <row r="305" spans="1:11" x14ac:dyDescent="0.25">
      <c r="A305">
        <v>122</v>
      </c>
      <c r="B305">
        <v>-12.65</v>
      </c>
      <c r="C305">
        <v>-133.72</v>
      </c>
      <c r="D305">
        <v>-12.71</v>
      </c>
      <c r="E305">
        <v>-134.11000000000001</v>
      </c>
      <c r="F305">
        <f>_10sept_0_107[[#This Row],[H_mag]]-40</f>
        <v>-52.65</v>
      </c>
      <c r="G305">
        <f>_10sept_0_107[[#This Row],[V_mag]]-40</f>
        <v>-52.71</v>
      </c>
      <c r="H305">
        <f>10^(_10sept_0_107[[#This Row],[H_mag_adj]]/20)*COS(RADIANS(_10sept_0_107[[#This Row],[H_phase]]))</f>
        <v>-1.6108782526688811E-3</v>
      </c>
      <c r="I305">
        <f>10^(_10sept_0_107[[#This Row],[H_mag_adj]]/20)*SIN(RADIANS(_10sept_0_107[[#This Row],[H_phase]]))</f>
        <v>-1.6845101869691311E-3</v>
      </c>
      <c r="J305">
        <f>10^(_10sept_0_107[[#This Row],[V_mag_adj]]/20)*COS(RADIANS(_10sept_0_107[[#This Row],[V_phase]]))</f>
        <v>-1.6111390610986504E-3</v>
      </c>
      <c r="K305">
        <f>10^(_10sept_0_107[[#This Row],[V_mag_adj]]/20)*SIN(RADIANS(_10sept_0_107[[#This Row],[V_phase]]))</f>
        <v>-1.6619860110529134E-3</v>
      </c>
    </row>
    <row r="306" spans="1:11" x14ac:dyDescent="0.25">
      <c r="A306">
        <v>123</v>
      </c>
      <c r="B306">
        <v>-12.47</v>
      </c>
      <c r="C306">
        <v>-146.16999999999999</v>
      </c>
      <c r="D306">
        <v>-12.53</v>
      </c>
      <c r="E306">
        <v>-146.54</v>
      </c>
      <c r="F306">
        <f>_10sept_0_107[[#This Row],[H_mag]]-40</f>
        <v>-52.47</v>
      </c>
      <c r="G306">
        <f>_10sept_0_107[[#This Row],[V_mag]]-40</f>
        <v>-52.53</v>
      </c>
      <c r="H306">
        <f>10^(_10sept_0_107[[#This Row],[H_mag_adj]]/20)*COS(RADIANS(_10sept_0_107[[#This Row],[H_phase]]))</f>
        <v>-1.9766992271491248E-3</v>
      </c>
      <c r="I306">
        <f>10^(_10sept_0_107[[#This Row],[H_mag_adj]]/20)*SIN(RADIANS(_10sept_0_107[[#This Row],[H_phase]]))</f>
        <v>-1.3247841544080222E-3</v>
      </c>
      <c r="J306">
        <f>10^(_10sept_0_107[[#This Row],[V_mag_adj]]/20)*COS(RADIANS(_10sept_0_107[[#This Row],[V_phase]]))</f>
        <v>-1.9715469239380825E-3</v>
      </c>
      <c r="K306">
        <f>10^(_10sept_0_107[[#This Row],[V_mag_adj]]/20)*SIN(RADIANS(_10sept_0_107[[#This Row],[V_phase]]))</f>
        <v>-1.3029599664143886E-3</v>
      </c>
    </row>
    <row r="307" spans="1:11" x14ac:dyDescent="0.25">
      <c r="A307">
        <v>124</v>
      </c>
      <c r="B307">
        <v>-12.49</v>
      </c>
      <c r="C307">
        <v>-158.94999999999999</v>
      </c>
      <c r="D307">
        <v>-12.49</v>
      </c>
      <c r="E307">
        <v>-159.21</v>
      </c>
      <c r="F307">
        <f>_10sept_0_107[[#This Row],[H_mag]]-40</f>
        <v>-52.49</v>
      </c>
      <c r="G307">
        <f>_10sept_0_107[[#This Row],[V_mag]]-40</f>
        <v>-52.49</v>
      </c>
      <c r="H307">
        <f>10^(_10sept_0_107[[#This Row],[H_mag_adj]]/20)*COS(RADIANS(_10sept_0_107[[#This Row],[H_phase]]))</f>
        <v>-2.2156750433140453E-3</v>
      </c>
      <c r="I307">
        <f>10^(_10sept_0_107[[#This Row],[H_mag_adj]]/20)*SIN(RADIANS(_10sept_0_107[[#This Row],[H_phase]]))</f>
        <v>-8.5273715803571841E-4</v>
      </c>
      <c r="J307">
        <f>10^(_10sept_0_107[[#This Row],[V_mag_adj]]/20)*COS(RADIANS(_10sept_0_107[[#This Row],[V_phase]]))</f>
        <v>-2.2195218158060697E-3</v>
      </c>
      <c r="K307">
        <f>10^(_10sept_0_107[[#This Row],[V_mag_adj]]/20)*SIN(RADIANS(_10sept_0_107[[#This Row],[V_phase]]))</f>
        <v>-8.426739983056654E-4</v>
      </c>
    </row>
    <row r="308" spans="1:11" x14ac:dyDescent="0.25">
      <c r="A308">
        <v>125</v>
      </c>
      <c r="B308">
        <v>-12.58</v>
      </c>
      <c r="C308">
        <v>-171.19</v>
      </c>
      <c r="D308">
        <v>-12.58</v>
      </c>
      <c r="E308">
        <v>-171.31</v>
      </c>
      <c r="F308">
        <f>_10sept_0_107[[#This Row],[H_mag]]-40</f>
        <v>-52.58</v>
      </c>
      <c r="G308">
        <f>_10sept_0_107[[#This Row],[V_mag]]-40</f>
        <v>-52.58</v>
      </c>
      <c r="H308">
        <f>10^(_10sept_0_107[[#This Row],[H_mag_adj]]/20)*COS(RADIANS(_10sept_0_107[[#This Row],[H_phase]]))</f>
        <v>-2.3219110664753546E-3</v>
      </c>
      <c r="I308">
        <f>10^(_10sept_0_107[[#This Row],[H_mag_adj]]/20)*SIN(RADIANS(_10sept_0_107[[#This Row],[H_phase]]))</f>
        <v>-3.5986579746739806E-4</v>
      </c>
      <c r="J308">
        <f>10^(_10sept_0_107[[#This Row],[V_mag_adj]]/20)*COS(RADIANS(_10sept_0_107[[#This Row],[V_phase]]))</f>
        <v>-2.3226596745691158E-3</v>
      </c>
      <c r="K308">
        <f>10^(_10sept_0_107[[#This Row],[V_mag_adj]]/20)*SIN(RADIANS(_10sept_0_107[[#This Row],[V_phase]]))</f>
        <v>-3.5500201258310479E-4</v>
      </c>
    </row>
    <row r="309" spans="1:11" x14ac:dyDescent="0.25">
      <c r="A309">
        <v>126</v>
      </c>
      <c r="B309">
        <v>-12.84</v>
      </c>
      <c r="C309">
        <v>175.71</v>
      </c>
      <c r="D309">
        <v>-12.84</v>
      </c>
      <c r="E309">
        <v>175.85</v>
      </c>
      <c r="F309">
        <f>_10sept_0_107[[#This Row],[H_mag]]-40</f>
        <v>-52.84</v>
      </c>
      <c r="G309">
        <f>_10sept_0_107[[#This Row],[V_mag]]-40</f>
        <v>-52.84</v>
      </c>
      <c r="H309">
        <f>10^(_10sept_0_107[[#This Row],[H_mag_adj]]/20)*COS(RADIANS(_10sept_0_107[[#This Row],[H_phase]]))</f>
        <v>-2.2739530200580004E-3</v>
      </c>
      <c r="I309">
        <f>10^(_10sept_0_107[[#This Row],[H_mag_adj]]/20)*SIN(RADIANS(_10sept_0_107[[#This Row],[H_phase]]))</f>
        <v>1.705802682148452E-4</v>
      </c>
      <c r="J309">
        <f>10^(_10sept_0_107[[#This Row],[V_mag_adj]]/20)*COS(RADIANS(_10sept_0_107[[#This Row],[V_phase]]))</f>
        <v>-2.2743630375514439E-3</v>
      </c>
      <c r="K309">
        <f>10^(_10sept_0_107[[#This Row],[V_mag_adj]]/20)*SIN(RADIANS(_10sept_0_107[[#This Row],[V_phase]]))</f>
        <v>1.6502344910623268E-4</v>
      </c>
    </row>
    <row r="310" spans="1:11" x14ac:dyDescent="0.25">
      <c r="A310">
        <v>127</v>
      </c>
      <c r="B310">
        <v>-13.19</v>
      </c>
      <c r="C310">
        <v>162.72</v>
      </c>
      <c r="D310">
        <v>-13.22</v>
      </c>
      <c r="E310">
        <v>162.63</v>
      </c>
      <c r="F310">
        <f>_10sept_0_107[[#This Row],[H_mag]]-40</f>
        <v>-53.19</v>
      </c>
      <c r="G310">
        <f>_10sept_0_107[[#This Row],[V_mag]]-40</f>
        <v>-53.22</v>
      </c>
      <c r="H310">
        <f>10^(_10sept_0_107[[#This Row],[H_mag_adj]]/20)*COS(RADIANS(_10sept_0_107[[#This Row],[H_phase]]))</f>
        <v>-2.0914224606254283E-3</v>
      </c>
      <c r="I310">
        <f>10^(_10sept_0_107[[#This Row],[H_mag_adj]]/20)*SIN(RADIANS(_10sept_0_107[[#This Row],[H_phase]]))</f>
        <v>6.5060477830889253E-4</v>
      </c>
      <c r="J310">
        <f>10^(_10sept_0_107[[#This Row],[V_mag_adj]]/20)*COS(RADIANS(_10sept_0_107[[#This Row],[V_phase]]))</f>
        <v>-2.0831903887698505E-3</v>
      </c>
      <c r="K310">
        <f>10^(_10sept_0_107[[#This Row],[V_mag_adj]]/20)*SIN(RADIANS(_10sept_0_107[[#This Row],[V_phase]]))</f>
        <v>6.5163461555619272E-4</v>
      </c>
    </row>
    <row r="311" spans="1:11" x14ac:dyDescent="0.25">
      <c r="A311">
        <v>128</v>
      </c>
      <c r="B311">
        <v>-13.64</v>
      </c>
      <c r="C311">
        <v>149.06</v>
      </c>
      <c r="D311">
        <v>-13.65</v>
      </c>
      <c r="E311">
        <v>149.41999999999999</v>
      </c>
      <c r="F311">
        <f>_10sept_0_107[[#This Row],[H_mag]]-40</f>
        <v>-53.64</v>
      </c>
      <c r="G311">
        <f>_10sept_0_107[[#This Row],[V_mag]]-40</f>
        <v>-53.65</v>
      </c>
      <c r="H311">
        <f>10^(_10sept_0_107[[#This Row],[H_mag_adj]]/20)*COS(RADIANS(_10sept_0_107[[#This Row],[H_phase]]))</f>
        <v>-1.7837686952724607E-3</v>
      </c>
      <c r="I311">
        <f>10^(_10sept_0_107[[#This Row],[H_mag_adj]]/20)*SIN(RADIANS(_10sept_0_107[[#This Row],[H_phase]]))</f>
        <v>1.0692556065394585E-3</v>
      </c>
      <c r="J311">
        <f>10^(_10sept_0_107[[#This Row],[V_mag_adj]]/20)*COS(RADIANS(_10sept_0_107[[#This Row],[V_phase]]))</f>
        <v>-1.7883916244811982E-3</v>
      </c>
      <c r="K311">
        <f>10^(_10sept_0_107[[#This Row],[V_mag_adj]]/20)*SIN(RADIANS(_10sept_0_107[[#This Row],[V_phase]]))</f>
        <v>1.0568094273629212E-3</v>
      </c>
    </row>
    <row r="312" spans="1:11" x14ac:dyDescent="0.25">
      <c r="A312">
        <v>129</v>
      </c>
      <c r="B312">
        <v>-14.17</v>
      </c>
      <c r="C312">
        <v>134.26</v>
      </c>
      <c r="D312">
        <v>-14.19</v>
      </c>
      <c r="E312">
        <v>134.62</v>
      </c>
      <c r="F312">
        <f>_10sept_0_107[[#This Row],[H_mag]]-40</f>
        <v>-54.17</v>
      </c>
      <c r="G312">
        <f>_10sept_0_107[[#This Row],[V_mag]]-40</f>
        <v>-54.19</v>
      </c>
      <c r="H312">
        <f>10^(_10sept_0_107[[#This Row],[H_mag_adj]]/20)*COS(RADIANS(_10sept_0_107[[#This Row],[H_phase]]))</f>
        <v>-1.365534960483278E-3</v>
      </c>
      <c r="I312">
        <f>10^(_10sept_0_107[[#This Row],[H_mag_adj]]/20)*SIN(RADIANS(_10sept_0_107[[#This Row],[H_phase]]))</f>
        <v>1.4012714600912109E-3</v>
      </c>
      <c r="J312">
        <f>10^(_10sept_0_107[[#This Row],[V_mag_adj]]/20)*COS(RADIANS(_10sept_0_107[[#This Row],[V_phase]]))</f>
        <v>-1.3711515655114371E-3</v>
      </c>
      <c r="K312">
        <f>10^(_10sept_0_107[[#This Row],[V_mag_adj]]/20)*SIN(RADIANS(_10sept_0_107[[#This Row],[V_phase]]))</f>
        <v>1.3894609092497936E-3</v>
      </c>
    </row>
    <row r="313" spans="1:11" x14ac:dyDescent="0.25">
      <c r="A313">
        <v>130</v>
      </c>
      <c r="B313">
        <v>-14.64</v>
      </c>
      <c r="C313">
        <v>118.89</v>
      </c>
      <c r="D313">
        <v>-14.7</v>
      </c>
      <c r="E313">
        <v>119.23</v>
      </c>
      <c r="F313">
        <f>_10sept_0_107[[#This Row],[H_mag]]-40</f>
        <v>-54.64</v>
      </c>
      <c r="G313">
        <f>_10sept_0_107[[#This Row],[V_mag]]-40</f>
        <v>-54.7</v>
      </c>
      <c r="H313">
        <f>10^(_10sept_0_107[[#This Row],[H_mag_adj]]/20)*COS(RADIANS(_10sept_0_107[[#This Row],[H_phase]]))</f>
        <v>-8.9549595197565104E-4</v>
      </c>
      <c r="I313">
        <f>10^(_10sept_0_107[[#This Row],[H_mag_adj]]/20)*SIN(RADIANS(_10sept_0_107[[#This Row],[H_phase]]))</f>
        <v>1.6228575042171634E-3</v>
      </c>
      <c r="J313">
        <f>10^(_10sept_0_107[[#This Row],[V_mag_adj]]/20)*COS(RADIANS(_10sept_0_107[[#This Row],[V_phase]]))</f>
        <v>-8.9887962301363905E-4</v>
      </c>
      <c r="K313">
        <f>10^(_10sept_0_107[[#This Row],[V_mag_adj]]/20)*SIN(RADIANS(_10sept_0_107[[#This Row],[V_phase]]))</f>
        <v>1.6063800872529747E-3</v>
      </c>
    </row>
    <row r="314" spans="1:11" x14ac:dyDescent="0.25">
      <c r="A314">
        <v>131</v>
      </c>
      <c r="B314">
        <v>-15.1</v>
      </c>
      <c r="C314">
        <v>102.61</v>
      </c>
      <c r="D314">
        <v>-15.14</v>
      </c>
      <c r="E314">
        <v>102.87</v>
      </c>
      <c r="F314">
        <f>_10sept_0_107[[#This Row],[H_mag]]-40</f>
        <v>-55.1</v>
      </c>
      <c r="G314">
        <f>_10sept_0_107[[#This Row],[V_mag]]-40</f>
        <v>-55.14</v>
      </c>
      <c r="H314">
        <f>10^(_10sept_0_107[[#This Row],[H_mag_adj]]/20)*COS(RADIANS(_10sept_0_107[[#This Row],[H_phase]]))</f>
        <v>-3.8377857587290664E-4</v>
      </c>
      <c r="I314">
        <f>10^(_10sept_0_107[[#This Row],[H_mag_adj]]/20)*SIN(RADIANS(_10sept_0_107[[#This Row],[H_phase]]))</f>
        <v>1.7155201652019579E-3</v>
      </c>
      <c r="J314">
        <f>10^(_10sept_0_107[[#This Row],[V_mag_adj]]/20)*COS(RADIANS(_10sept_0_107[[#This Row],[V_phase]]))</f>
        <v>-3.897603293817317E-4</v>
      </c>
      <c r="K314">
        <f>10^(_10sept_0_107[[#This Row],[V_mag_adj]]/20)*SIN(RADIANS(_10sept_0_107[[#This Row],[V_phase]]))</f>
        <v>1.7058869597165328E-3</v>
      </c>
    </row>
    <row r="315" spans="1:11" x14ac:dyDescent="0.25">
      <c r="A315">
        <v>132</v>
      </c>
      <c r="B315">
        <v>-15.46</v>
      </c>
      <c r="C315">
        <v>86.55</v>
      </c>
      <c r="D315">
        <v>-15.38</v>
      </c>
      <c r="E315">
        <v>86.57</v>
      </c>
      <c r="F315">
        <f>_10sept_0_107[[#This Row],[H_mag]]-40</f>
        <v>-55.46</v>
      </c>
      <c r="G315">
        <f>_10sept_0_107[[#This Row],[V_mag]]-40</f>
        <v>-55.38</v>
      </c>
      <c r="H315">
        <f>10^(_10sept_0_107[[#This Row],[H_mag_adj]]/20)*COS(RADIANS(_10sept_0_107[[#This Row],[H_phase]]))</f>
        <v>1.0149251005920582E-4</v>
      </c>
      <c r="I315">
        <f>10^(_10sept_0_107[[#This Row],[H_mag_adj]]/20)*SIN(RADIANS(_10sept_0_107[[#This Row],[H_phase]]))</f>
        <v>1.6834964739641702E-3</v>
      </c>
      <c r="J315">
        <f>10^(_10sept_0_107[[#This Row],[V_mag_adj]]/20)*COS(RADIANS(_10sept_0_107[[#This Row],[V_phase]]))</f>
        <v>1.0183851386670325E-4</v>
      </c>
      <c r="K315">
        <f>10^(_10sept_0_107[[#This Row],[V_mag_adj]]/20)*SIN(RADIANS(_10sept_0_107[[#This Row],[V_phase]]))</f>
        <v>1.6991093269106427E-3</v>
      </c>
    </row>
    <row r="316" spans="1:11" x14ac:dyDescent="0.25">
      <c r="A316">
        <v>133</v>
      </c>
      <c r="B316">
        <v>-15.66</v>
      </c>
      <c r="C316">
        <v>70.180000000000007</v>
      </c>
      <c r="D316">
        <v>-15.71</v>
      </c>
      <c r="E316">
        <v>70.27</v>
      </c>
      <c r="F316">
        <f>_10sept_0_107[[#This Row],[H_mag]]-40</f>
        <v>-55.66</v>
      </c>
      <c r="G316">
        <f>_10sept_0_107[[#This Row],[V_mag]]-40</f>
        <v>-55.71</v>
      </c>
      <c r="H316">
        <f>10^(_10sept_0_107[[#This Row],[H_mag_adj]]/20)*COS(RADIANS(_10sept_0_107[[#This Row],[H_phase]]))</f>
        <v>5.5883637160350106E-4</v>
      </c>
      <c r="I316">
        <f>10^(_10sept_0_107[[#This Row],[H_mag_adj]]/20)*SIN(RADIANS(_10sept_0_107[[#This Row],[H_phase]]))</f>
        <v>1.5505293220742758E-3</v>
      </c>
      <c r="J316">
        <f>10^(_10sept_0_107[[#This Row],[V_mag_adj]]/20)*COS(RADIANS(_10sept_0_107[[#This Row],[V_phase]]))</f>
        <v>5.5320642187831862E-4</v>
      </c>
      <c r="K316">
        <f>10^(_10sept_0_107[[#This Row],[V_mag_adj]]/20)*SIN(RADIANS(_10sept_0_107[[#This Row],[V_phase]]))</f>
        <v>1.5425002756729392E-3</v>
      </c>
    </row>
    <row r="317" spans="1:11" x14ac:dyDescent="0.25">
      <c r="A317">
        <v>134</v>
      </c>
      <c r="B317">
        <v>-15.89</v>
      </c>
      <c r="C317">
        <v>53.27</v>
      </c>
      <c r="D317">
        <v>-15.94</v>
      </c>
      <c r="E317">
        <v>53.03</v>
      </c>
      <c r="F317">
        <f>_10sept_0_107[[#This Row],[H_mag]]-40</f>
        <v>-55.89</v>
      </c>
      <c r="G317">
        <f>_10sept_0_107[[#This Row],[V_mag]]-40</f>
        <v>-55.94</v>
      </c>
      <c r="H317">
        <f>10^(_10sept_0_107[[#This Row],[H_mag_adj]]/20)*COS(RADIANS(_10sept_0_107[[#This Row],[H_phase]]))</f>
        <v>9.5991719690010518E-4</v>
      </c>
      <c r="I317">
        <f>10^(_10sept_0_107[[#This Row],[H_mag_adj]]/20)*SIN(RADIANS(_10sept_0_107[[#This Row],[H_phase]]))</f>
        <v>1.286421444200155E-3</v>
      </c>
      <c r="J317">
        <f>10^(_10sept_0_107[[#This Row],[V_mag_adj]]/20)*COS(RADIANS(_10sept_0_107[[#This Row],[V_phase]]))</f>
        <v>9.5975657419409774E-4</v>
      </c>
      <c r="K317">
        <f>10^(_10sept_0_107[[#This Row],[V_mag_adj]]/20)*SIN(RADIANS(_10sept_0_107[[#This Row],[V_phase]]))</f>
        <v>1.2750284588495476E-3</v>
      </c>
    </row>
    <row r="318" spans="1:11" x14ac:dyDescent="0.25">
      <c r="A318">
        <v>135</v>
      </c>
      <c r="B318">
        <v>-15.97</v>
      </c>
      <c r="C318">
        <v>36.33</v>
      </c>
      <c r="D318">
        <v>-16.07</v>
      </c>
      <c r="E318">
        <v>36.869999999999997</v>
      </c>
      <c r="F318">
        <f>_10sept_0_107[[#This Row],[H_mag]]-40</f>
        <v>-55.97</v>
      </c>
      <c r="G318">
        <f>_10sept_0_107[[#This Row],[V_mag]]-40</f>
        <v>-56.07</v>
      </c>
      <c r="H318">
        <f>10^(_10sept_0_107[[#This Row],[H_mag_adj]]/20)*COS(RADIANS(_10sept_0_107[[#This Row],[H_phase]]))</f>
        <v>1.2812363924563457E-3</v>
      </c>
      <c r="I318">
        <f>10^(_10sept_0_107[[#This Row],[H_mag_adj]]/20)*SIN(RADIANS(_10sept_0_107[[#This Row],[H_phase]]))</f>
        <v>9.4219493900763189E-4</v>
      </c>
      <c r="J318">
        <f>10^(_10sept_0_107[[#This Row],[V_mag_adj]]/20)*COS(RADIANS(_10sept_0_107[[#This Row],[V_phase]]))</f>
        <v>1.25773574883567E-3</v>
      </c>
      <c r="K318">
        <f>10^(_10sept_0_107[[#This Row],[V_mag_adj]]/20)*SIN(RADIANS(_10sept_0_107[[#This Row],[V_phase]]))</f>
        <v>9.433053223198226E-4</v>
      </c>
    </row>
    <row r="319" spans="1:11" x14ac:dyDescent="0.25">
      <c r="A319">
        <v>136</v>
      </c>
      <c r="B319">
        <v>-16.010000000000002</v>
      </c>
      <c r="C319">
        <v>20.04</v>
      </c>
      <c r="D319">
        <v>-16.079999999999998</v>
      </c>
      <c r="E319">
        <v>19.89</v>
      </c>
      <c r="F319">
        <f>_10sept_0_107[[#This Row],[H_mag]]-40</f>
        <v>-56.010000000000005</v>
      </c>
      <c r="G319">
        <f>_10sept_0_107[[#This Row],[V_mag]]-40</f>
        <v>-56.08</v>
      </c>
      <c r="H319">
        <f>10^(_10sept_0_107[[#This Row],[H_mag_adj]]/20)*COS(RADIANS(_10sept_0_107[[#This Row],[H_phase]]))</f>
        <v>1.4872204299356886E-3</v>
      </c>
      <c r="I319">
        <f>10^(_10sept_0_107[[#This Row],[H_mag_adj]]/20)*SIN(RADIANS(_10sept_0_107[[#This Row],[H_phase]]))</f>
        <v>5.4248008794241357E-4</v>
      </c>
      <c r="J319">
        <f>10^(_10sept_0_107[[#This Row],[V_mag_adj]]/20)*COS(RADIANS(_10sept_0_107[[#This Row],[V_phase]]))</f>
        <v>1.4766867687551878E-3</v>
      </c>
      <c r="K319">
        <f>10^(_10sept_0_107[[#This Row],[V_mag_adj]]/20)*SIN(RADIANS(_10sept_0_107[[#This Row],[V_phase]]))</f>
        <v>5.3426166268758337E-4</v>
      </c>
    </row>
    <row r="320" spans="1:11" x14ac:dyDescent="0.25">
      <c r="A320">
        <v>137</v>
      </c>
      <c r="B320">
        <v>-15.93</v>
      </c>
      <c r="C320">
        <v>2.92</v>
      </c>
      <c r="D320">
        <v>-16.05</v>
      </c>
      <c r="E320">
        <v>2.6</v>
      </c>
      <c r="F320">
        <f>_10sept_0_107[[#This Row],[H_mag]]-40</f>
        <v>-55.93</v>
      </c>
      <c r="G320">
        <f>_10sept_0_107[[#This Row],[V_mag]]-40</f>
        <v>-56.05</v>
      </c>
      <c r="H320">
        <f>10^(_10sept_0_107[[#This Row],[H_mag_adj]]/20)*COS(RADIANS(_10sept_0_107[[#This Row],[H_phase]]))</f>
        <v>1.5956431102508661E-3</v>
      </c>
      <c r="I320">
        <f>10^(_10sept_0_107[[#This Row],[H_mag_adj]]/20)*SIN(RADIANS(_10sept_0_107[[#This Row],[H_phase]]))</f>
        <v>8.1390216673655355E-5</v>
      </c>
      <c r="J320">
        <f>10^(_10sept_0_107[[#This Row],[V_mag_adj]]/20)*COS(RADIANS(_10sept_0_107[[#This Row],[V_phase]]))</f>
        <v>1.5741738507144404E-3</v>
      </c>
      <c r="K320">
        <f>10^(_10sept_0_107[[#This Row],[V_mag_adj]]/20)*SIN(RADIANS(_10sept_0_107[[#This Row],[V_phase]]))</f>
        <v>7.1482816273857973E-5</v>
      </c>
    </row>
    <row r="321" spans="1:11" x14ac:dyDescent="0.25">
      <c r="A321">
        <v>138</v>
      </c>
      <c r="B321">
        <v>-15.65</v>
      </c>
      <c r="C321">
        <v>-13.72</v>
      </c>
      <c r="D321">
        <v>-15.72</v>
      </c>
      <c r="E321">
        <v>-13.82</v>
      </c>
      <c r="F321">
        <f>_10sept_0_107[[#This Row],[H_mag]]-40</f>
        <v>-55.65</v>
      </c>
      <c r="G321">
        <f>_10sept_0_107[[#This Row],[V_mag]]-40</f>
        <v>-55.72</v>
      </c>
      <c r="H321">
        <f>10^(_10sept_0_107[[#This Row],[H_mag_adj]]/20)*COS(RADIANS(_10sept_0_107[[#This Row],[H_phase]]))</f>
        <v>1.6029788020877709E-3</v>
      </c>
      <c r="I321">
        <f>10^(_10sept_0_107[[#This Row],[H_mag_adj]]/20)*SIN(RADIANS(_10sept_0_107[[#This Row],[H_phase]]))</f>
        <v>-3.9135695743804913E-4</v>
      </c>
      <c r="J321">
        <f>10^(_10sept_0_107[[#This Row],[V_mag_adj]]/20)*COS(RADIANS(_10sept_0_107[[#This Row],[V_phase]]))</f>
        <v>1.5894322493403721E-3</v>
      </c>
      <c r="K321">
        <f>10^(_10sept_0_107[[#This Row],[V_mag_adj]]/20)*SIN(RADIANS(_10sept_0_107[[#This Row],[V_phase]]))</f>
        <v>-3.9099034460691426E-4</v>
      </c>
    </row>
    <row r="322" spans="1:11" x14ac:dyDescent="0.25">
      <c r="A322">
        <v>139</v>
      </c>
      <c r="B322">
        <v>-15.12</v>
      </c>
      <c r="C322">
        <v>-29.49</v>
      </c>
      <c r="D322">
        <v>-15.16</v>
      </c>
      <c r="E322">
        <v>-29.77</v>
      </c>
      <c r="F322">
        <f>_10sept_0_107[[#This Row],[H_mag]]-40</f>
        <v>-55.12</v>
      </c>
      <c r="G322">
        <f>_10sept_0_107[[#This Row],[V_mag]]-40</f>
        <v>-55.16</v>
      </c>
      <c r="H322">
        <f>10^(_10sept_0_107[[#This Row],[H_mag_adj]]/20)*COS(RADIANS(_10sept_0_107[[#This Row],[H_phase]]))</f>
        <v>1.52665059724922E-3</v>
      </c>
      <c r="I322">
        <f>10^(_10sept_0_107[[#This Row],[H_mag_adj]]/20)*SIN(RADIANS(_10sept_0_107[[#This Row],[H_phase]]))</f>
        <v>-8.6338564306994814E-4</v>
      </c>
      <c r="J322">
        <f>10^(_10sept_0_107[[#This Row],[V_mag_adj]]/20)*COS(RADIANS(_10sept_0_107[[#This Row],[V_phase]]))</f>
        <v>1.5154182333791356E-3</v>
      </c>
      <c r="K322">
        <f>10^(_10sept_0_107[[#This Row],[V_mag_adj]]/20)*SIN(RADIANS(_10sept_0_107[[#This Row],[V_phase]]))</f>
        <v>-8.6683479831513386E-4</v>
      </c>
    </row>
    <row r="323" spans="1:11" x14ac:dyDescent="0.25">
      <c r="A323">
        <v>140</v>
      </c>
      <c r="B323">
        <v>-14.58</v>
      </c>
      <c r="C323">
        <v>-43.74</v>
      </c>
      <c r="D323">
        <v>-14.55</v>
      </c>
      <c r="E323">
        <v>-43.51</v>
      </c>
      <c r="F323">
        <f>_10sept_0_107[[#This Row],[H_mag]]-40</f>
        <v>-54.58</v>
      </c>
      <c r="G323">
        <f>_10sept_0_107[[#This Row],[V_mag]]-40</f>
        <v>-54.55</v>
      </c>
      <c r="H323">
        <f>10^(_10sept_0_107[[#This Row],[H_mag_adj]]/20)*COS(RADIANS(_10sept_0_107[[#This Row],[H_phase]]))</f>
        <v>1.348430664361431E-3</v>
      </c>
      <c r="I323">
        <f>10^(_10sept_0_107[[#This Row],[H_mag_adj]]/20)*SIN(RADIANS(_10sept_0_107[[#This Row],[H_phase]]))</f>
        <v>-1.2903905973657369E-3</v>
      </c>
      <c r="J323">
        <f>10^(_10sept_0_107[[#This Row],[V_mag_adj]]/20)*COS(RADIANS(_10sept_0_107[[#This Row],[V_phase]]))</f>
        <v>1.3582829967581007E-3</v>
      </c>
      <c r="K323">
        <f>10^(_10sept_0_107[[#This Row],[V_mag_adj]]/20)*SIN(RADIANS(_10sept_0_107[[#This Row],[V_phase]]))</f>
        <v>-1.2894130603664249E-3</v>
      </c>
    </row>
    <row r="324" spans="1:11" x14ac:dyDescent="0.25">
      <c r="A324">
        <v>141</v>
      </c>
      <c r="B324">
        <v>-13.98</v>
      </c>
      <c r="C324">
        <v>-55.65</v>
      </c>
      <c r="D324">
        <v>-14</v>
      </c>
      <c r="E324">
        <v>-56.07</v>
      </c>
      <c r="F324">
        <f>_10sept_0_107[[#This Row],[H_mag]]-40</f>
        <v>-53.980000000000004</v>
      </c>
      <c r="G324">
        <f>_10sept_0_107[[#This Row],[V_mag]]-40</f>
        <v>-54</v>
      </c>
      <c r="H324">
        <f>10^(_10sept_0_107[[#This Row],[H_mag_adj]]/20)*COS(RADIANS(_10sept_0_107[[#This Row],[H_phase]]))</f>
        <v>1.1284155424513857E-3</v>
      </c>
      <c r="I324">
        <f>10^(_10sept_0_107[[#This Row],[H_mag_adj]]/20)*SIN(RADIANS(_10sept_0_107[[#This Row],[H_phase]]))</f>
        <v>-1.6510983802200012E-3</v>
      </c>
      <c r="J324">
        <f>10^(_10sept_0_107[[#This Row],[V_mag_adj]]/20)*COS(RADIANS(_10sept_0_107[[#This Row],[V_phase]]))</f>
        <v>1.1137147725846894E-3</v>
      </c>
      <c r="K324">
        <f>10^(_10sept_0_107[[#This Row],[V_mag_adj]]/20)*SIN(RADIANS(_10sept_0_107[[#This Row],[V_phase]]))</f>
        <v>-1.6555093206809801E-3</v>
      </c>
    </row>
    <row r="325" spans="1:11" x14ac:dyDescent="0.25">
      <c r="A325">
        <v>142</v>
      </c>
      <c r="B325">
        <v>-13.5</v>
      </c>
      <c r="C325">
        <v>-66.69</v>
      </c>
      <c r="D325">
        <v>-13.57</v>
      </c>
      <c r="E325">
        <v>-66.95</v>
      </c>
      <c r="F325">
        <f>_10sept_0_107[[#This Row],[H_mag]]-40</f>
        <v>-53.5</v>
      </c>
      <c r="G325">
        <f>_10sept_0_107[[#This Row],[V_mag]]-40</f>
        <v>-53.57</v>
      </c>
      <c r="H325">
        <f>10^(_10sept_0_107[[#This Row],[H_mag_adj]]/20)*COS(RADIANS(_10sept_0_107[[#This Row],[H_phase]]))</f>
        <v>8.3631986215096995E-4</v>
      </c>
      <c r="I325">
        <f>10^(_10sept_0_107[[#This Row],[H_mag_adj]]/20)*SIN(RADIANS(_10sept_0_107[[#This Row],[H_phase]]))</f>
        <v>-1.9409804248578639E-3</v>
      </c>
      <c r="J325">
        <f>10^(_10sept_0_107[[#This Row],[V_mag_adj]]/20)*COS(RADIANS(_10sept_0_107[[#This Row],[V_phase]]))</f>
        <v>8.2086130280922733E-4</v>
      </c>
      <c r="K325">
        <f>10^(_10sept_0_107[[#This Row],[V_mag_adj]]/20)*SIN(RADIANS(_10sept_0_107[[#This Row],[V_phase]]))</f>
        <v>-1.9291456336753261E-3</v>
      </c>
    </row>
    <row r="326" spans="1:11" x14ac:dyDescent="0.25">
      <c r="A326">
        <v>143</v>
      </c>
      <c r="B326">
        <v>-13.25</v>
      </c>
      <c r="C326">
        <v>-77.040000000000006</v>
      </c>
      <c r="D326">
        <v>-13.25</v>
      </c>
      <c r="E326">
        <v>-77.23</v>
      </c>
      <c r="F326">
        <f>_10sept_0_107[[#This Row],[H_mag]]-40</f>
        <v>-53.25</v>
      </c>
      <c r="G326">
        <f>_10sept_0_107[[#This Row],[V_mag]]-40</f>
        <v>-53.25</v>
      </c>
      <c r="H326">
        <f>10^(_10sept_0_107[[#This Row],[H_mag_adj]]/20)*COS(RADIANS(_10sept_0_107[[#This Row],[H_phase]]))</f>
        <v>4.8783466392972135E-4</v>
      </c>
      <c r="I326">
        <f>10^(_10sept_0_107[[#This Row],[H_mag_adj]]/20)*SIN(RADIANS(_10sept_0_107[[#This Row],[H_phase]]))</f>
        <v>-2.1197947849457902E-3</v>
      </c>
      <c r="J326">
        <f>10^(_10sept_0_107[[#This Row],[V_mag_adj]]/20)*COS(RADIANS(_10sept_0_107[[#This Row],[V_phase]]))</f>
        <v>4.8080248882457149E-4</v>
      </c>
      <c r="K326">
        <f>10^(_10sept_0_107[[#This Row],[V_mag_adj]]/20)*SIN(RADIANS(_10sept_0_107[[#This Row],[V_phase]]))</f>
        <v>-2.1214008476369783E-3</v>
      </c>
    </row>
    <row r="327" spans="1:11" x14ac:dyDescent="0.25">
      <c r="A327">
        <v>144</v>
      </c>
      <c r="B327">
        <v>-13.1</v>
      </c>
      <c r="C327">
        <v>-86.55</v>
      </c>
      <c r="D327">
        <v>-13.13</v>
      </c>
      <c r="E327">
        <v>-86.67</v>
      </c>
      <c r="F327">
        <f>_10sept_0_107[[#This Row],[H_mag]]-40</f>
        <v>-53.1</v>
      </c>
      <c r="G327">
        <f>_10sept_0_107[[#This Row],[V_mag]]-40</f>
        <v>-53.13</v>
      </c>
      <c r="H327">
        <f>10^(_10sept_0_107[[#This Row],[H_mag_adj]]/20)*COS(RADIANS(_10sept_0_107[[#This Row],[H_phase]]))</f>
        <v>1.3317846145089523E-4</v>
      </c>
      <c r="I327">
        <f>10^(_10sept_0_107[[#This Row],[H_mag_adj]]/20)*SIN(RADIANS(_10sept_0_107[[#This Row],[H_phase]]))</f>
        <v>-2.2090839031349671E-3</v>
      </c>
      <c r="J327">
        <f>10^(_10sept_0_107[[#This Row],[V_mag_adj]]/20)*COS(RADIANS(_10sept_0_107[[#This Row],[V_phase]]))</f>
        <v>1.2810824303743652E-4</v>
      </c>
      <c r="K327">
        <f>10^(_10sept_0_107[[#This Row],[V_mag_adj]]/20)*SIN(RADIANS(_10sept_0_107[[#This Row],[V_phase]]))</f>
        <v>-2.2017402968970848E-3</v>
      </c>
    </row>
    <row r="328" spans="1:11" x14ac:dyDescent="0.25">
      <c r="A328">
        <v>145</v>
      </c>
      <c r="B328">
        <v>-13.08</v>
      </c>
      <c r="C328">
        <v>-95.92</v>
      </c>
      <c r="D328">
        <v>-13.15</v>
      </c>
      <c r="E328">
        <v>-96.32</v>
      </c>
      <c r="F328">
        <f>_10sept_0_107[[#This Row],[H_mag]]-40</f>
        <v>-53.08</v>
      </c>
      <c r="G328">
        <f>_10sept_0_107[[#This Row],[V_mag]]-40</f>
        <v>-53.15</v>
      </c>
      <c r="H328">
        <f>10^(_10sept_0_107[[#This Row],[H_mag_adj]]/20)*COS(RADIANS(_10sept_0_107[[#This Row],[H_phase]]))</f>
        <v>-2.287842182054321E-4</v>
      </c>
      <c r="I328">
        <f>10^(_10sept_0_107[[#This Row],[H_mag_adj]]/20)*SIN(RADIANS(_10sept_0_107[[#This Row],[H_phase]]))</f>
        <v>-2.2063665013579755E-3</v>
      </c>
      <c r="J328">
        <f>10^(_10sept_0_107[[#This Row],[V_mag_adj]]/20)*COS(RADIANS(_10sept_0_107[[#This Row],[V_phase]]))</f>
        <v>-2.4222189678583083E-4</v>
      </c>
      <c r="K328">
        <f>10^(_10sept_0_107[[#This Row],[V_mag_adj]]/20)*SIN(RADIANS(_10sept_0_107[[#This Row],[V_phase]]))</f>
        <v>-2.1870190279369918E-3</v>
      </c>
    </row>
    <row r="329" spans="1:11" x14ac:dyDescent="0.25">
      <c r="A329">
        <v>146</v>
      </c>
      <c r="B329">
        <v>-13.27</v>
      </c>
      <c r="C329">
        <v>-106.36</v>
      </c>
      <c r="D329">
        <v>-13.32</v>
      </c>
      <c r="E329">
        <v>-106.47</v>
      </c>
      <c r="F329">
        <f>_10sept_0_107[[#This Row],[H_mag]]-40</f>
        <v>-53.269999999999996</v>
      </c>
      <c r="G329">
        <f>_10sept_0_107[[#This Row],[V_mag]]-40</f>
        <v>-53.32</v>
      </c>
      <c r="H329">
        <f>10^(_10sept_0_107[[#This Row],[H_mag_adj]]/20)*COS(RADIANS(_10sept_0_107[[#This Row],[H_phase]]))</f>
        <v>-6.1128417683596397E-4</v>
      </c>
      <c r="I329">
        <f>10^(_10sept_0_107[[#This Row],[H_mag_adj]]/20)*SIN(RADIANS(_10sept_0_107[[#This Row],[H_phase]]))</f>
        <v>-2.0823316064257163E-3</v>
      </c>
      <c r="J329">
        <f>10^(_10sept_0_107[[#This Row],[V_mag_adj]]/20)*COS(RADIANS(_10sept_0_107[[#This Row],[V_phase]]))</f>
        <v>-6.1174917100923301E-4</v>
      </c>
      <c r="K329">
        <f>10^(_10sept_0_107[[#This Row],[V_mag_adj]]/20)*SIN(RADIANS(_10sept_0_107[[#This Row],[V_phase]]))</f>
        <v>-2.0692085170419885E-3</v>
      </c>
    </row>
    <row r="330" spans="1:11" x14ac:dyDescent="0.25">
      <c r="A330">
        <v>147</v>
      </c>
      <c r="B330">
        <v>-13.56</v>
      </c>
      <c r="C330">
        <v>-116.29</v>
      </c>
      <c r="D330">
        <v>-13.6</v>
      </c>
      <c r="E330">
        <v>-116.57</v>
      </c>
      <c r="F330">
        <f>_10sept_0_107[[#This Row],[H_mag]]-40</f>
        <v>-53.56</v>
      </c>
      <c r="G330">
        <f>_10sept_0_107[[#This Row],[V_mag]]-40</f>
        <v>-53.6</v>
      </c>
      <c r="H330">
        <f>10^(_10sept_0_107[[#This Row],[H_mag_adj]]/20)*COS(RADIANS(_10sept_0_107[[#This Row],[H_phase]]))</f>
        <v>-9.296513659771946E-4</v>
      </c>
      <c r="I330">
        <f>10^(_10sept_0_107[[#This Row],[H_mag_adj]]/20)*SIN(RADIANS(_10sept_0_107[[#This Row],[H_phase]]))</f>
        <v>-1.8818334072925437E-3</v>
      </c>
      <c r="J330">
        <f>10^(_10sept_0_107[[#This Row],[V_mag_adj]]/20)*COS(RADIANS(_10sept_0_107[[#This Row],[V_phase]]))</f>
        <v>-9.345230389676307E-4</v>
      </c>
      <c r="K330">
        <f>10^(_10sept_0_107[[#This Row],[V_mag_adj]]/20)*SIN(RADIANS(_10sept_0_107[[#This Row],[V_phase]]))</f>
        <v>-1.8686425586613281E-3</v>
      </c>
    </row>
    <row r="331" spans="1:11" x14ac:dyDescent="0.25">
      <c r="A331">
        <v>148</v>
      </c>
      <c r="B331">
        <v>-13.9</v>
      </c>
      <c r="C331">
        <v>-126.7</v>
      </c>
      <c r="D331">
        <v>-13.94</v>
      </c>
      <c r="E331">
        <v>-127.16</v>
      </c>
      <c r="F331">
        <f>_10sept_0_107[[#This Row],[H_mag]]-40</f>
        <v>-53.9</v>
      </c>
      <c r="G331">
        <f>_10sept_0_107[[#This Row],[V_mag]]-40</f>
        <v>-53.94</v>
      </c>
      <c r="H331">
        <f>10^(_10sept_0_107[[#This Row],[H_mag_adj]]/20)*COS(RADIANS(_10sept_0_107[[#This Row],[H_phase]]))</f>
        <v>-1.2062264947456413E-3</v>
      </c>
      <c r="I331">
        <f>10^(_10sept_0_107[[#This Row],[H_mag_adj]]/20)*SIN(RADIANS(_10sept_0_107[[#This Row],[H_phase]]))</f>
        <v>-1.6182769915607069E-3</v>
      </c>
      <c r="J331">
        <f>10^(_10sept_0_107[[#This Row],[V_mag_adj]]/20)*COS(RADIANS(_10sept_0_107[[#This Row],[V_phase]]))</f>
        <v>-1.2135782183269913E-3</v>
      </c>
      <c r="K331">
        <f>10^(_10sept_0_107[[#This Row],[V_mag_adj]]/20)*SIN(RADIANS(_10sept_0_107[[#This Row],[V_phase]]))</f>
        <v>-1.6011501608775894E-3</v>
      </c>
    </row>
    <row r="332" spans="1:11" x14ac:dyDescent="0.25">
      <c r="A332">
        <v>149</v>
      </c>
      <c r="B332">
        <v>-14.29</v>
      </c>
      <c r="C332">
        <v>-137.41999999999999</v>
      </c>
      <c r="D332">
        <v>-14.3</v>
      </c>
      <c r="E332">
        <v>-138.32</v>
      </c>
      <c r="F332">
        <f>_10sept_0_107[[#This Row],[H_mag]]-40</f>
        <v>-54.29</v>
      </c>
      <c r="G332">
        <f>_10sept_0_107[[#This Row],[V_mag]]-40</f>
        <v>-54.3</v>
      </c>
      <c r="H332">
        <f>10^(_10sept_0_107[[#This Row],[H_mag_adj]]/20)*COS(RADIANS(_10sept_0_107[[#This Row],[H_phase]]))</f>
        <v>-1.4209357835036596E-3</v>
      </c>
      <c r="I332">
        <f>10^(_10sept_0_107[[#This Row],[H_mag_adj]]/20)*SIN(RADIANS(_10sept_0_107[[#This Row],[H_phase]]))</f>
        <v>-1.305702325074332E-3</v>
      </c>
      <c r="J332">
        <f>10^(_10sept_0_107[[#This Row],[V_mag_adj]]/20)*COS(RADIANS(_10sept_0_107[[#This Row],[V_phase]]))</f>
        <v>-1.4396111988237606E-3</v>
      </c>
      <c r="K332">
        <f>10^(_10sept_0_107[[#This Row],[V_mag_adj]]/20)*SIN(RADIANS(_10sept_0_107[[#This Row],[V_phase]]))</f>
        <v>-1.2817456405983759E-3</v>
      </c>
    </row>
    <row r="333" spans="1:11" x14ac:dyDescent="0.25">
      <c r="A333">
        <v>150</v>
      </c>
      <c r="B333">
        <v>-14.76</v>
      </c>
      <c r="C333">
        <v>-149.49</v>
      </c>
      <c r="D333">
        <v>-14.73</v>
      </c>
      <c r="E333">
        <v>-149.53</v>
      </c>
      <c r="F333">
        <f>_10sept_0_107[[#This Row],[H_mag]]-40</f>
        <v>-54.76</v>
      </c>
      <c r="G333">
        <f>_10sept_0_107[[#This Row],[V_mag]]-40</f>
        <v>-54.730000000000004</v>
      </c>
      <c r="H333">
        <f>10^(_10sept_0_107[[#This Row],[H_mag_adj]]/20)*COS(RADIANS(_10sept_0_107[[#This Row],[H_phase]]))</f>
        <v>-1.5749824933910873E-3</v>
      </c>
      <c r="I333">
        <f>10^(_10sept_0_107[[#This Row],[H_mag_adj]]/20)*SIN(RADIANS(_10sept_0_107[[#This Row],[H_phase]]))</f>
        <v>-9.2810589146537096E-4</v>
      </c>
      <c r="J333">
        <f>10^(_10sept_0_107[[#This Row],[V_mag_adj]]/20)*COS(RADIANS(_10sept_0_107[[#This Row],[V_phase]]))</f>
        <v>-1.5810814919539732E-3</v>
      </c>
      <c r="K333">
        <f>10^(_10sept_0_107[[#This Row],[V_mag_adj]]/20)*SIN(RADIANS(_10sept_0_107[[#This Row],[V_phase]]))</f>
        <v>-9.3021342150900776E-4</v>
      </c>
    </row>
    <row r="334" spans="1:11" x14ac:dyDescent="0.25">
      <c r="A334">
        <v>151</v>
      </c>
      <c r="B334">
        <v>-15.17</v>
      </c>
      <c r="C334">
        <v>-160.78</v>
      </c>
      <c r="D334">
        <v>-15.23</v>
      </c>
      <c r="E334">
        <v>-161.07</v>
      </c>
      <c r="F334">
        <f>_10sept_0_107[[#This Row],[H_mag]]-40</f>
        <v>-55.17</v>
      </c>
      <c r="G334">
        <f>_10sept_0_107[[#This Row],[V_mag]]-40</f>
        <v>-55.230000000000004</v>
      </c>
      <c r="H334">
        <f>10^(_10sept_0_107[[#This Row],[H_mag_adj]]/20)*COS(RADIANS(_10sept_0_107[[#This Row],[H_phase]]))</f>
        <v>-1.6466158455695488E-3</v>
      </c>
      <c r="I334">
        <f>10^(_10sept_0_107[[#This Row],[H_mag_adj]]/20)*SIN(RADIANS(_10sept_0_107[[#This Row],[H_phase]]))</f>
        <v>-5.7405686373002552E-4</v>
      </c>
      <c r="J334">
        <f>10^(_10sept_0_107[[#This Row],[V_mag_adj]]/20)*COS(RADIANS(_10sept_0_107[[#This Row],[V_phase]]))</f>
        <v>-1.6381452241001494E-3</v>
      </c>
      <c r="K334">
        <f>10^(_10sept_0_107[[#This Row],[V_mag_adj]]/20)*SIN(RADIANS(_10sept_0_107[[#This Row],[V_phase]]))</f>
        <v>-5.6182091786041038E-4</v>
      </c>
    </row>
    <row r="335" spans="1:11" x14ac:dyDescent="0.25">
      <c r="A335">
        <v>152</v>
      </c>
      <c r="B335">
        <v>-15.63</v>
      </c>
      <c r="C335">
        <v>-172.44</v>
      </c>
      <c r="D335">
        <v>-15.66</v>
      </c>
      <c r="E335">
        <v>-172.89</v>
      </c>
      <c r="F335">
        <f>_10sept_0_107[[#This Row],[H_mag]]-40</f>
        <v>-55.63</v>
      </c>
      <c r="G335">
        <f>_10sept_0_107[[#This Row],[V_mag]]-40</f>
        <v>-55.66</v>
      </c>
      <c r="H335">
        <f>10^(_10sept_0_107[[#This Row],[H_mag_adj]]/20)*COS(RADIANS(_10sept_0_107[[#This Row],[H_phase]]))</f>
        <v>-1.639488781900943E-3</v>
      </c>
      <c r="I335">
        <f>10^(_10sept_0_107[[#This Row],[H_mag_adj]]/20)*SIN(RADIANS(_10sept_0_107[[#This Row],[H_phase]]))</f>
        <v>-2.1758966043373512E-4</v>
      </c>
      <c r="J335">
        <f>10^(_10sept_0_107[[#This Row],[V_mag_adj]]/20)*COS(RADIANS(_10sept_0_107[[#This Row],[V_phase]]))</f>
        <v>-1.6354885999940341E-3</v>
      </c>
      <c r="K335">
        <f>10^(_10sept_0_107[[#This Row],[V_mag_adj]]/20)*SIN(RADIANS(_10sept_0_107[[#This Row],[V_phase]]))</f>
        <v>-2.0400075521584274E-4</v>
      </c>
    </row>
    <row r="336" spans="1:11" x14ac:dyDescent="0.25">
      <c r="A336">
        <v>153</v>
      </c>
      <c r="B336">
        <v>-16.14</v>
      </c>
      <c r="C336">
        <v>175.67</v>
      </c>
      <c r="D336">
        <v>-16.11</v>
      </c>
      <c r="E336">
        <v>175.26</v>
      </c>
      <c r="F336">
        <f>_10sept_0_107[[#This Row],[H_mag]]-40</f>
        <v>-56.14</v>
      </c>
      <c r="G336">
        <f>_10sept_0_107[[#This Row],[V_mag]]-40</f>
        <v>-56.11</v>
      </c>
      <c r="H336">
        <f>10^(_10sept_0_107[[#This Row],[H_mag_adj]]/20)*COS(RADIANS(_10sept_0_107[[#This Row],[H_phase]]))</f>
        <v>-1.5551011314830733E-3</v>
      </c>
      <c r="I336">
        <f>10^(_10sept_0_107[[#This Row],[H_mag_adj]]/20)*SIN(RADIANS(_10sept_0_107[[#This Row],[H_phase]]))</f>
        <v>1.177475262325252E-4</v>
      </c>
      <c r="J336">
        <f>10^(_10sept_0_107[[#This Row],[V_mag_adj]]/20)*COS(RADIANS(_10sept_0_107[[#This Row],[V_phase]]))</f>
        <v>-1.559596102197998E-3</v>
      </c>
      <c r="K336">
        <f>10^(_10sept_0_107[[#This Row],[V_mag_adj]]/20)*SIN(RADIANS(_10sept_0_107[[#This Row],[V_phase]]))</f>
        <v>1.2931836626541593E-4</v>
      </c>
    </row>
    <row r="337" spans="1:11" x14ac:dyDescent="0.25">
      <c r="A337">
        <v>154</v>
      </c>
      <c r="B337">
        <v>-16.62</v>
      </c>
      <c r="C337">
        <v>163.44999999999999</v>
      </c>
      <c r="D337">
        <v>-16.66</v>
      </c>
      <c r="E337">
        <v>163.4</v>
      </c>
      <c r="F337">
        <f>_10sept_0_107[[#This Row],[H_mag]]-40</f>
        <v>-56.620000000000005</v>
      </c>
      <c r="G337">
        <f>_10sept_0_107[[#This Row],[V_mag]]-40</f>
        <v>-56.66</v>
      </c>
      <c r="H337">
        <f>10^(_10sept_0_107[[#This Row],[H_mag_adj]]/20)*COS(RADIANS(_10sept_0_107[[#This Row],[H_phase]]))</f>
        <v>-1.4145702541798031E-3</v>
      </c>
      <c r="I337">
        <f>10^(_10sept_0_107[[#This Row],[H_mag_adj]]/20)*SIN(RADIANS(_10sept_0_107[[#This Row],[H_phase]]))</f>
        <v>4.2035790505572915E-4</v>
      </c>
      <c r="J337">
        <f>10^(_10sept_0_107[[#This Row],[V_mag_adj]]/20)*COS(RADIANS(_10sept_0_107[[#This Row],[V_phase]]))</f>
        <v>-1.4077052120911556E-3</v>
      </c>
      <c r="K337">
        <f>10^(_10sept_0_107[[#This Row],[V_mag_adj]]/20)*SIN(RADIANS(_10sept_0_107[[#This Row],[V_phase]]))</f>
        <v>4.1965515009834104E-4</v>
      </c>
    </row>
    <row r="338" spans="1:11" x14ac:dyDescent="0.25">
      <c r="A338">
        <v>155</v>
      </c>
      <c r="B338">
        <v>-16.989999999999998</v>
      </c>
      <c r="C338">
        <v>150.91999999999999</v>
      </c>
      <c r="D338">
        <v>-17.100000000000001</v>
      </c>
      <c r="E338">
        <v>151.05000000000001</v>
      </c>
      <c r="F338">
        <f>_10sept_0_107[[#This Row],[H_mag]]-40</f>
        <v>-56.989999999999995</v>
      </c>
      <c r="G338">
        <f>_10sept_0_107[[#This Row],[V_mag]]-40</f>
        <v>-57.1</v>
      </c>
      <c r="H338">
        <f>10^(_10sept_0_107[[#This Row],[H_mag_adj]]/20)*COS(RADIANS(_10sept_0_107[[#This Row],[H_phase]]))</f>
        <v>-1.235897853227092E-3</v>
      </c>
      <c r="I338">
        <f>10^(_10sept_0_107[[#This Row],[H_mag_adj]]/20)*SIN(RADIANS(_10sept_0_107[[#This Row],[H_phase]]))</f>
        <v>6.8732697169644513E-4</v>
      </c>
      <c r="J338">
        <f>10^(_10sept_0_107[[#This Row],[V_mag_adj]]/20)*COS(RADIANS(_10sept_0_107[[#This Row],[V_phase]]))</f>
        <v>-1.2218815921255372E-3</v>
      </c>
      <c r="K338">
        <f>10^(_10sept_0_107[[#This Row],[V_mag_adj]]/20)*SIN(RADIANS(_10sept_0_107[[#This Row],[V_phase]]))</f>
        <v>6.7590677950646945E-4</v>
      </c>
    </row>
    <row r="339" spans="1:11" x14ac:dyDescent="0.25">
      <c r="A339">
        <v>156</v>
      </c>
      <c r="B339">
        <v>-17.48</v>
      </c>
      <c r="C339">
        <v>138.19999999999999</v>
      </c>
      <c r="D339">
        <v>-17.59</v>
      </c>
      <c r="E339">
        <v>138.62</v>
      </c>
      <c r="F339">
        <f>_10sept_0_107[[#This Row],[H_mag]]-40</f>
        <v>-57.480000000000004</v>
      </c>
      <c r="G339">
        <f>_10sept_0_107[[#This Row],[V_mag]]-40</f>
        <v>-57.59</v>
      </c>
      <c r="H339">
        <f>10^(_10sept_0_107[[#This Row],[H_mag_adj]]/20)*COS(RADIANS(_10sept_0_107[[#This Row],[H_phase]]))</f>
        <v>-9.9639987886908886E-4</v>
      </c>
      <c r="I339">
        <f>10^(_10sept_0_107[[#This Row],[H_mag_adj]]/20)*SIN(RADIANS(_10sept_0_107[[#This Row],[H_phase]]))</f>
        <v>8.9088431136804256E-4</v>
      </c>
      <c r="J339">
        <f>10^(_10sept_0_107[[#This Row],[V_mag_adj]]/20)*COS(RADIANS(_10sept_0_107[[#This Row],[V_phase]]))</f>
        <v>-9.9028266918305455E-4</v>
      </c>
      <c r="K339">
        <f>10^(_10sept_0_107[[#This Row],[V_mag_adj]]/20)*SIN(RADIANS(_10sept_0_107[[#This Row],[V_phase]]))</f>
        <v>8.7243745249003014E-4</v>
      </c>
    </row>
    <row r="340" spans="1:11" x14ac:dyDescent="0.25">
      <c r="A340">
        <v>157</v>
      </c>
      <c r="B340">
        <v>-17.79</v>
      </c>
      <c r="C340">
        <v>126.19</v>
      </c>
      <c r="D340">
        <v>-17.920000000000002</v>
      </c>
      <c r="E340">
        <v>125.75</v>
      </c>
      <c r="F340">
        <f>_10sept_0_107[[#This Row],[H_mag]]-40</f>
        <v>-57.79</v>
      </c>
      <c r="G340">
        <f>_10sept_0_107[[#This Row],[V_mag]]-40</f>
        <v>-57.92</v>
      </c>
      <c r="H340">
        <f>10^(_10sept_0_107[[#This Row],[H_mag_adj]]/20)*COS(RADIANS(_10sept_0_107[[#This Row],[H_phase]]))</f>
        <v>-7.6154228986432604E-4</v>
      </c>
      <c r="I340">
        <f>10^(_10sept_0_107[[#This Row],[H_mag_adj]]/20)*SIN(RADIANS(_10sept_0_107[[#This Row],[H_phase]]))</f>
        <v>1.0408967245209137E-3</v>
      </c>
      <c r="J340">
        <f>10^(_10sept_0_107[[#This Row],[V_mag_adj]]/20)*COS(RADIANS(_10sept_0_107[[#This Row],[V_phase]]))</f>
        <v>-7.423324961356721E-4</v>
      </c>
      <c r="K340">
        <f>10^(_10sept_0_107[[#This Row],[V_mag_adj]]/20)*SIN(RADIANS(_10sept_0_107[[#This Row],[V_phase]]))</f>
        <v>1.0311648859457282E-3</v>
      </c>
    </row>
    <row r="341" spans="1:11" x14ac:dyDescent="0.25">
      <c r="A341">
        <v>158</v>
      </c>
      <c r="B341">
        <v>-18.149999999999999</v>
      </c>
      <c r="C341">
        <v>112.9</v>
      </c>
      <c r="D341">
        <v>-18.13</v>
      </c>
      <c r="E341">
        <v>112.48</v>
      </c>
      <c r="F341">
        <f>_10sept_0_107[[#This Row],[H_mag]]-40</f>
        <v>-58.15</v>
      </c>
      <c r="G341">
        <f>_10sept_0_107[[#This Row],[V_mag]]-40</f>
        <v>-58.129999999999995</v>
      </c>
      <c r="H341">
        <f>10^(_10sept_0_107[[#This Row],[H_mag_adj]]/20)*COS(RADIANS(_10sept_0_107[[#This Row],[H_phase]]))</f>
        <v>-4.8149076521733204E-4</v>
      </c>
      <c r="I341">
        <f>10^(_10sept_0_107[[#This Row],[H_mag_adj]]/20)*SIN(RADIANS(_10sept_0_107[[#This Row],[H_phase]]))</f>
        <v>1.1398482814359368E-3</v>
      </c>
      <c r="J341">
        <f>10^(_10sept_0_107[[#This Row],[V_mag_adj]]/20)*COS(RADIANS(_10sept_0_107[[#This Row],[V_phase]]))</f>
        <v>-4.7421303919047071E-4</v>
      </c>
      <c r="K341">
        <f>10^(_10sept_0_107[[#This Row],[V_mag_adj]]/20)*SIN(RADIANS(_10sept_0_107[[#This Row],[V_phase]]))</f>
        <v>1.1459828243759905E-3</v>
      </c>
    </row>
    <row r="342" spans="1:11" x14ac:dyDescent="0.25">
      <c r="A342">
        <v>159</v>
      </c>
      <c r="B342">
        <v>-18.32</v>
      </c>
      <c r="C342">
        <v>99.87</v>
      </c>
      <c r="D342">
        <v>-18.309999999999999</v>
      </c>
      <c r="E342">
        <v>99.73</v>
      </c>
      <c r="F342">
        <f>_10sept_0_107[[#This Row],[H_mag]]-40</f>
        <v>-58.32</v>
      </c>
      <c r="G342">
        <f>_10sept_0_107[[#This Row],[V_mag]]-40</f>
        <v>-58.31</v>
      </c>
      <c r="H342">
        <f>10^(_10sept_0_107[[#This Row],[H_mag_adj]]/20)*COS(RADIANS(_10sept_0_107[[#This Row],[H_phase]]))</f>
        <v>-2.0799095634061227E-4</v>
      </c>
      <c r="I342">
        <f>10^(_10sept_0_107[[#This Row],[H_mag_adj]]/20)*SIN(RADIANS(_10sept_0_107[[#This Row],[H_phase]]))</f>
        <v>1.1954297405172901E-3</v>
      </c>
      <c r="J342">
        <f>10^(_10sept_0_107[[#This Row],[V_mag_adj]]/20)*COS(RADIANS(_10sept_0_107[[#This Row],[V_phase]]))</f>
        <v>-2.0530558322589705E-4</v>
      </c>
      <c r="K342">
        <f>10^(_10sept_0_107[[#This Row],[V_mag_adj]]/20)*SIN(RADIANS(_10sept_0_107[[#This Row],[V_phase]]))</f>
        <v>1.197312052379064E-3</v>
      </c>
    </row>
    <row r="343" spans="1:11" x14ac:dyDescent="0.25">
      <c r="A343">
        <v>160</v>
      </c>
      <c r="B343">
        <v>-18.350000000000001</v>
      </c>
      <c r="C343">
        <v>87.8</v>
      </c>
      <c r="D343">
        <v>-18.43</v>
      </c>
      <c r="E343">
        <v>87.47</v>
      </c>
      <c r="F343">
        <f>_10sept_0_107[[#This Row],[H_mag]]-40</f>
        <v>-58.35</v>
      </c>
      <c r="G343">
        <f>_10sept_0_107[[#This Row],[V_mag]]-40</f>
        <v>-58.43</v>
      </c>
      <c r="H343">
        <f>10^(_10sept_0_107[[#This Row],[H_mag_adj]]/20)*COS(RADIANS(_10sept_0_107[[#This Row],[H_phase]]))</f>
        <v>4.6418737710463621E-5</v>
      </c>
      <c r="I343">
        <f>10^(_10sept_0_107[[#This Row],[H_mag_adj]]/20)*SIN(RADIANS(_10sept_0_107[[#This Row],[H_phase]]))</f>
        <v>1.2083138976466685E-3</v>
      </c>
      <c r="J343">
        <f>10^(_10sept_0_107[[#This Row],[V_mag_adj]]/20)*COS(RADIANS(_10sept_0_107[[#This Row],[V_phase]]))</f>
        <v>5.2887951574991232E-5</v>
      </c>
      <c r="K343">
        <f>10^(_10sept_0_107[[#This Row],[V_mag_adj]]/20)*SIN(RADIANS(_10sept_0_107[[#This Row],[V_phase]]))</f>
        <v>1.1969512512762812E-3</v>
      </c>
    </row>
    <row r="344" spans="1:11" x14ac:dyDescent="0.25">
      <c r="A344">
        <v>161</v>
      </c>
      <c r="B344">
        <v>-18.32</v>
      </c>
      <c r="C344">
        <v>76.849999999999994</v>
      </c>
      <c r="D344">
        <v>-18.25</v>
      </c>
      <c r="E344">
        <v>76.14</v>
      </c>
      <c r="F344">
        <f>_10sept_0_107[[#This Row],[H_mag]]-40</f>
        <v>-58.32</v>
      </c>
      <c r="G344">
        <f>_10sept_0_107[[#This Row],[V_mag]]-40</f>
        <v>-58.25</v>
      </c>
      <c r="H344">
        <f>10^(_10sept_0_107[[#This Row],[H_mag_adj]]/20)*COS(RADIANS(_10sept_0_107[[#This Row],[H_phase]]))</f>
        <v>2.7604738969776578E-4</v>
      </c>
      <c r="I344">
        <f>10^(_10sept_0_107[[#This Row],[H_mag_adj]]/20)*SIN(RADIANS(_10sept_0_107[[#This Row],[H_phase]]))</f>
        <v>1.1815711324646382E-3</v>
      </c>
      <c r="J344">
        <f>10^(_10sept_0_107[[#This Row],[V_mag_adj]]/20)*COS(RADIANS(_10sept_0_107[[#This Row],[V_phase]]))</f>
        <v>2.9301962748899733E-4</v>
      </c>
      <c r="K344">
        <f>10^(_10sept_0_107[[#This Row],[V_mag_adj]]/20)*SIN(RADIANS(_10sept_0_107[[#This Row],[V_phase]]))</f>
        <v>1.1875921665288301E-3</v>
      </c>
    </row>
    <row r="345" spans="1:11" x14ac:dyDescent="0.25">
      <c r="A345">
        <v>162</v>
      </c>
      <c r="B345">
        <v>-18.18</v>
      </c>
      <c r="C345">
        <v>66.39</v>
      </c>
      <c r="D345">
        <v>-18.239999999999998</v>
      </c>
      <c r="E345">
        <v>65.56</v>
      </c>
      <c r="F345">
        <f>_10sept_0_107[[#This Row],[H_mag]]-40</f>
        <v>-58.18</v>
      </c>
      <c r="G345">
        <f>_10sept_0_107[[#This Row],[V_mag]]-40</f>
        <v>-58.239999999999995</v>
      </c>
      <c r="H345">
        <f>10^(_10sept_0_107[[#This Row],[H_mag_adj]]/20)*COS(RADIANS(_10sept_0_107[[#This Row],[H_phase]]))</f>
        <v>4.9386953670263218E-4</v>
      </c>
      <c r="I345">
        <f>10^(_10sept_0_107[[#This Row],[H_mag_adj]]/20)*SIN(RADIANS(_10sept_0_107[[#This Row],[H_phase]]))</f>
        <v>1.1298851315286983E-3</v>
      </c>
      <c r="J345">
        <f>10^(_10sept_0_107[[#This Row],[V_mag_adj]]/20)*COS(RADIANS(_10sept_0_107[[#This Row],[V_phase]]))</f>
        <v>5.0667283638085618E-4</v>
      </c>
      <c r="K345">
        <f>10^(_10sept_0_107[[#This Row],[V_mag_adj]]/20)*SIN(RADIANS(_10sept_0_107[[#This Row],[V_phase]]))</f>
        <v>1.1148845107795476E-3</v>
      </c>
    </row>
    <row r="346" spans="1:11" x14ac:dyDescent="0.25">
      <c r="A346">
        <v>163</v>
      </c>
      <c r="B346">
        <v>-18.2</v>
      </c>
      <c r="C346">
        <v>57.31</v>
      </c>
      <c r="D346">
        <v>-18.079999999999998</v>
      </c>
      <c r="E346">
        <v>56.68</v>
      </c>
      <c r="F346">
        <f>_10sept_0_107[[#This Row],[H_mag]]-40</f>
        <v>-58.2</v>
      </c>
      <c r="G346">
        <f>_10sept_0_107[[#This Row],[V_mag]]-40</f>
        <v>-58.08</v>
      </c>
      <c r="H346">
        <f>10^(_10sept_0_107[[#This Row],[H_mag_adj]]/20)*COS(RADIANS(_10sept_0_107[[#This Row],[H_phase]]))</f>
        <v>6.6446009367427923E-4</v>
      </c>
      <c r="I346">
        <f>10^(_10sept_0_107[[#This Row],[H_mag_adj]]/20)*SIN(RADIANS(_10sept_0_107[[#This Row],[H_phase]]))</f>
        <v>1.0354004212625059E-3</v>
      </c>
      <c r="J346">
        <f>10^(_10sept_0_107[[#This Row],[V_mag_adj]]/20)*COS(RADIANS(_10sept_0_107[[#This Row],[V_phase]]))</f>
        <v>6.8520589677847985E-4</v>
      </c>
      <c r="K346">
        <f>10^(_10sept_0_107[[#This Row],[V_mag_adj]]/20)*SIN(RADIANS(_10sept_0_107[[#This Row],[V_phase]]))</f>
        <v>1.0423332051820431E-3</v>
      </c>
    </row>
    <row r="347" spans="1:11" x14ac:dyDescent="0.25">
      <c r="A347">
        <v>164</v>
      </c>
      <c r="B347">
        <v>-18.079999999999998</v>
      </c>
      <c r="C347">
        <v>48.72</v>
      </c>
      <c r="D347">
        <v>-18.05</v>
      </c>
      <c r="E347">
        <v>48.69</v>
      </c>
      <c r="F347">
        <f>_10sept_0_107[[#This Row],[H_mag]]-40</f>
        <v>-58.08</v>
      </c>
      <c r="G347">
        <f>_10sept_0_107[[#This Row],[V_mag]]-40</f>
        <v>-58.05</v>
      </c>
      <c r="H347">
        <f>10^(_10sept_0_107[[#This Row],[H_mag_adj]]/20)*COS(RADIANS(_10sept_0_107[[#This Row],[H_phase]]))</f>
        <v>8.2294803516905744E-4</v>
      </c>
      <c r="I347">
        <f>10^(_10sept_0_107[[#This Row],[H_mag_adj]]/20)*SIN(RADIANS(_10sept_0_107[[#This Row],[H_phase]]))</f>
        <v>9.3740181513396893E-4</v>
      </c>
      <c r="J347">
        <f>10^(_10sept_0_107[[#This Row],[V_mag_adj]]/20)*COS(RADIANS(_10sept_0_107[[#This Row],[V_phase]]))</f>
        <v>8.2628771862077214E-4</v>
      </c>
      <c r="K347">
        <f>10^(_10sept_0_107[[#This Row],[V_mag_adj]]/20)*SIN(RADIANS(_10sept_0_107[[#This Row],[V_phase]]))</f>
        <v>9.4021256966955421E-4</v>
      </c>
    </row>
    <row r="348" spans="1:11" x14ac:dyDescent="0.25">
      <c r="A348">
        <v>165</v>
      </c>
      <c r="B348">
        <v>-18.13</v>
      </c>
      <c r="C348">
        <v>41.39</v>
      </c>
      <c r="D348">
        <v>-18.07</v>
      </c>
      <c r="E348">
        <v>41.07</v>
      </c>
      <c r="F348">
        <f>_10sept_0_107[[#This Row],[H_mag]]-40</f>
        <v>-58.129999999999995</v>
      </c>
      <c r="G348">
        <f>_10sept_0_107[[#This Row],[V_mag]]-40</f>
        <v>-58.07</v>
      </c>
      <c r="H348">
        <f>10^(_10sept_0_107[[#This Row],[H_mag_adj]]/20)*COS(RADIANS(_10sept_0_107[[#This Row],[H_phase]]))</f>
        <v>9.3044860332073382E-4</v>
      </c>
      <c r="I348">
        <f>10^(_10sept_0_107[[#This Row],[H_mag_adj]]/20)*SIN(RADIANS(_10sept_0_107[[#This Row],[H_phase]]))</f>
        <v>8.2001221751967248E-4</v>
      </c>
      <c r="J348">
        <f>10^(_10sept_0_107[[#This Row],[V_mag_adj]]/20)*COS(RADIANS(_10sept_0_107[[#This Row],[V_phase]]))</f>
        <v>9.4149508667058725E-4</v>
      </c>
      <c r="K348">
        <f>10^(_10sept_0_107[[#This Row],[V_mag_adj]]/20)*SIN(RADIANS(_10sept_0_107[[#This Row],[V_phase]]))</f>
        <v>8.2045079352883381E-4</v>
      </c>
    </row>
    <row r="349" spans="1:11" x14ac:dyDescent="0.25">
      <c r="A349">
        <v>166</v>
      </c>
      <c r="B349">
        <v>-18.18</v>
      </c>
      <c r="C349">
        <v>34.46</v>
      </c>
      <c r="D349">
        <v>-18.21</v>
      </c>
      <c r="E349">
        <v>33.21</v>
      </c>
      <c r="F349">
        <f>_10sept_0_107[[#This Row],[H_mag]]-40</f>
        <v>-58.18</v>
      </c>
      <c r="G349">
        <f>_10sept_0_107[[#This Row],[V_mag]]-40</f>
        <v>-58.21</v>
      </c>
      <c r="H349">
        <f>10^(_10sept_0_107[[#This Row],[H_mag_adj]]/20)*COS(RADIANS(_10sept_0_107[[#This Row],[H_phase]]))</f>
        <v>1.0167213405868356E-3</v>
      </c>
      <c r="I349">
        <f>10^(_10sept_0_107[[#This Row],[H_mag_adj]]/20)*SIN(RADIANS(_10sept_0_107[[#This Row],[H_phase]]))</f>
        <v>6.9772863301415704E-4</v>
      </c>
      <c r="J349">
        <f>10^(_10sept_0_107[[#This Row],[V_mag_adj]]/20)*COS(RADIANS(_10sept_0_107[[#This Row],[V_phase]]))</f>
        <v>1.0281430385392755E-3</v>
      </c>
      <c r="K349">
        <f>10^(_10sept_0_107[[#This Row],[V_mag_adj]]/20)*SIN(RADIANS(_10sept_0_107[[#This Row],[V_phase]]))</f>
        <v>6.7305426710435033E-4</v>
      </c>
    </row>
    <row r="350" spans="1:11" x14ac:dyDescent="0.25">
      <c r="A350">
        <v>167</v>
      </c>
      <c r="B350">
        <v>-18.41</v>
      </c>
      <c r="C350">
        <v>27.07</v>
      </c>
      <c r="D350">
        <v>-18.29</v>
      </c>
      <c r="E350">
        <v>27.22</v>
      </c>
      <c r="F350">
        <f>_10sept_0_107[[#This Row],[H_mag]]-40</f>
        <v>-58.41</v>
      </c>
      <c r="G350">
        <f>_10sept_0_107[[#This Row],[V_mag]]-40</f>
        <v>-58.29</v>
      </c>
      <c r="H350">
        <f>10^(_10sept_0_107[[#This Row],[H_mag_adj]]/20)*COS(RADIANS(_10sept_0_107[[#This Row],[H_phase]]))</f>
        <v>1.0693259989208244E-3</v>
      </c>
      <c r="I350">
        <f>10^(_10sept_0_107[[#This Row],[H_mag_adj]]/20)*SIN(RADIANS(_10sept_0_107[[#This Row],[H_phase]]))</f>
        <v>5.4649543415919734E-4</v>
      </c>
      <c r="J350">
        <f>10^(_10sept_0_107[[#This Row],[V_mag_adj]]/20)*COS(RADIANS(_10sept_0_107[[#This Row],[V_phase]]))</f>
        <v>1.082747466505811E-3</v>
      </c>
      <c r="K350">
        <f>10^(_10sept_0_107[[#This Row],[V_mag_adj]]/20)*SIN(RADIANS(_10sept_0_107[[#This Row],[V_phase]]))</f>
        <v>5.5693447453107137E-4</v>
      </c>
    </row>
    <row r="351" spans="1:11" x14ac:dyDescent="0.25">
      <c r="A351">
        <v>168</v>
      </c>
      <c r="B351">
        <v>-18.71</v>
      </c>
      <c r="C351">
        <v>20.34</v>
      </c>
      <c r="D351">
        <v>-18.64</v>
      </c>
      <c r="E351">
        <v>20.37</v>
      </c>
      <c r="F351">
        <f>_10sept_0_107[[#This Row],[H_mag]]-40</f>
        <v>-58.71</v>
      </c>
      <c r="G351">
        <f>_10sept_0_107[[#This Row],[V_mag]]-40</f>
        <v>-58.64</v>
      </c>
      <c r="H351">
        <f>10^(_10sept_0_107[[#This Row],[H_mag_adj]]/20)*COS(RADIANS(_10sept_0_107[[#This Row],[H_phase]]))</f>
        <v>1.0877751582631797E-3</v>
      </c>
      <c r="I351">
        <f>10^(_10sept_0_107[[#This Row],[H_mag_adj]]/20)*SIN(RADIANS(_10sept_0_107[[#This Row],[H_phase]]))</f>
        <v>4.0324379613511824E-4</v>
      </c>
      <c r="J351">
        <f>10^(_10sept_0_107[[#This Row],[V_mag_adj]]/20)*COS(RADIANS(_10sept_0_107[[#This Row],[V_phase]]))</f>
        <v>1.0963640132095516E-3</v>
      </c>
      <c r="K351">
        <f>10^(_10sept_0_107[[#This Row],[V_mag_adj]]/20)*SIN(RADIANS(_10sept_0_107[[#This Row],[V_phase]]))</f>
        <v>4.0708079804247085E-4</v>
      </c>
    </row>
    <row r="352" spans="1:11" x14ac:dyDescent="0.25">
      <c r="A352">
        <v>169</v>
      </c>
      <c r="B352">
        <v>-19.04</v>
      </c>
      <c r="C352">
        <v>14.23</v>
      </c>
      <c r="D352">
        <v>-18.97</v>
      </c>
      <c r="E352">
        <v>13.71</v>
      </c>
      <c r="F352">
        <f>_10sept_0_107[[#This Row],[H_mag]]-40</f>
        <v>-59.04</v>
      </c>
      <c r="G352">
        <f>_10sept_0_107[[#This Row],[V_mag]]-40</f>
        <v>-58.97</v>
      </c>
      <c r="H352">
        <f>10^(_10sept_0_107[[#This Row],[H_mag_adj]]/20)*COS(RADIANS(_10sept_0_107[[#This Row],[H_phase]]))</f>
        <v>1.0825942807450748E-3</v>
      </c>
      <c r="I352">
        <f>10^(_10sept_0_107[[#This Row],[H_mag_adj]]/20)*SIN(RADIANS(_10sept_0_107[[#This Row],[H_phase]]))</f>
        <v>2.74541686344706E-4</v>
      </c>
      <c r="J352">
        <f>10^(_10sept_0_107[[#This Row],[V_mag_adj]]/20)*COS(RADIANS(_10sept_0_107[[#This Row],[V_phase]]))</f>
        <v>1.0938210528164279E-3</v>
      </c>
      <c r="K352">
        <f>10^(_10sept_0_107[[#This Row],[V_mag_adj]]/20)*SIN(RADIANS(_10sept_0_107[[#This Row],[V_phase]]))</f>
        <v>2.6684709155882526E-4</v>
      </c>
    </row>
    <row r="353" spans="1:11" x14ac:dyDescent="0.25">
      <c r="A353">
        <v>170</v>
      </c>
      <c r="B353">
        <v>-19.489999999999998</v>
      </c>
      <c r="C353">
        <v>7.44</v>
      </c>
      <c r="D353">
        <v>-19.47</v>
      </c>
      <c r="E353">
        <v>7.3</v>
      </c>
      <c r="F353">
        <f>_10sept_0_107[[#This Row],[H_mag]]-40</f>
        <v>-59.489999999999995</v>
      </c>
      <c r="G353">
        <f>_10sept_0_107[[#This Row],[V_mag]]-40</f>
        <v>-59.47</v>
      </c>
      <c r="H353">
        <f>10^(_10sept_0_107[[#This Row],[H_mag_adj]]/20)*COS(RADIANS(_10sept_0_107[[#This Row],[H_phase]]))</f>
        <v>1.0515458129907761E-3</v>
      </c>
      <c r="I353">
        <f>10^(_10sept_0_107[[#This Row],[H_mag_adj]]/20)*SIN(RADIANS(_10sept_0_107[[#This Row],[H_phase]]))</f>
        <v>1.3731852441856908E-4</v>
      </c>
      <c r="J353">
        <f>10^(_10sept_0_107[[#This Row],[V_mag_adj]]/20)*COS(RADIANS(_10sept_0_107[[#This Row],[V_phase]]))</f>
        <v>1.054303035676823E-3</v>
      </c>
      <c r="K353">
        <f>10^(_10sept_0_107[[#This Row],[V_mag_adj]]/20)*SIN(RADIANS(_10sept_0_107[[#This Row],[V_phase]]))</f>
        <v>1.3505933375902731E-4</v>
      </c>
    </row>
    <row r="354" spans="1:11" x14ac:dyDescent="0.25">
      <c r="A354">
        <v>171</v>
      </c>
      <c r="B354">
        <v>-19.87</v>
      </c>
      <c r="C354">
        <v>0.35</v>
      </c>
      <c r="D354">
        <v>-19.940000000000001</v>
      </c>
      <c r="E354">
        <v>-0.48</v>
      </c>
      <c r="F354">
        <f>_10sept_0_107[[#This Row],[H_mag]]-40</f>
        <v>-59.870000000000005</v>
      </c>
      <c r="G354">
        <f>_10sept_0_107[[#This Row],[V_mag]]-40</f>
        <v>-59.94</v>
      </c>
      <c r="H354">
        <f>10^(_10sept_0_107[[#This Row],[H_mag_adj]]/20)*COS(RADIANS(_10sept_0_107[[#This Row],[H_phase]]))</f>
        <v>1.0150604274665612E-3</v>
      </c>
      <c r="I354">
        <f>10^(_10sept_0_107[[#This Row],[H_mag_adj]]/20)*SIN(RADIANS(_10sept_0_107[[#This Row],[H_phase]]))</f>
        <v>6.2007284263266144E-6</v>
      </c>
      <c r="J354">
        <f>10^(_10sept_0_107[[#This Row],[V_mag_adj]]/20)*COS(RADIANS(_10sept_0_107[[#This Row],[V_phase]]))</f>
        <v>1.0068963338860915E-3</v>
      </c>
      <c r="K354">
        <f>10^(_10sept_0_107[[#This Row],[V_mag_adj]]/20)*SIN(RADIANS(_10sept_0_107[[#This Row],[V_phase]]))</f>
        <v>-8.4355523486816122E-6</v>
      </c>
    </row>
    <row r="355" spans="1:11" x14ac:dyDescent="0.25">
      <c r="A355">
        <v>172</v>
      </c>
      <c r="B355">
        <v>-20.32</v>
      </c>
      <c r="C355">
        <v>-6.51</v>
      </c>
      <c r="D355">
        <v>-20.38</v>
      </c>
      <c r="E355">
        <v>-6.92</v>
      </c>
      <c r="F355">
        <f>_10sept_0_107[[#This Row],[H_mag]]-40</f>
        <v>-60.32</v>
      </c>
      <c r="G355">
        <f>_10sept_0_107[[#This Row],[V_mag]]-40</f>
        <v>-60.379999999999995</v>
      </c>
      <c r="H355">
        <f>10^(_10sept_0_107[[#This Row],[H_mag_adj]]/20)*COS(RADIANS(_10sept_0_107[[#This Row],[H_phase]]))</f>
        <v>9.5761433393835415E-4</v>
      </c>
      <c r="I355">
        <f>10^(_10sept_0_107[[#This Row],[H_mag_adj]]/20)*SIN(RADIANS(_10sept_0_107[[#This Row],[H_phase]]))</f>
        <v>-1.0927567989144752E-4</v>
      </c>
      <c r="J355">
        <f>10^(_10sept_0_107[[#This Row],[V_mag_adj]]/20)*COS(RADIANS(_10sept_0_107[[#This Row],[V_phase]]))</f>
        <v>9.5022124346426666E-4</v>
      </c>
      <c r="K355">
        <f>10^(_10sept_0_107[[#This Row],[V_mag_adj]]/20)*SIN(RADIANS(_10sept_0_107[[#This Row],[V_phase]]))</f>
        <v>-1.1532596668236908E-4</v>
      </c>
    </row>
    <row r="356" spans="1:11" x14ac:dyDescent="0.25">
      <c r="A356">
        <v>173</v>
      </c>
      <c r="B356">
        <v>-20.87</v>
      </c>
      <c r="C356">
        <v>-13.75</v>
      </c>
      <c r="D356">
        <v>-20.73</v>
      </c>
      <c r="E356">
        <v>-14.34</v>
      </c>
      <c r="F356">
        <f>_10sept_0_107[[#This Row],[H_mag]]-40</f>
        <v>-60.870000000000005</v>
      </c>
      <c r="G356">
        <f>_10sept_0_107[[#This Row],[V_mag]]-40</f>
        <v>-60.730000000000004</v>
      </c>
      <c r="H356">
        <f>10^(_10sept_0_107[[#This Row],[H_mag_adj]]/20)*COS(RADIANS(_10sept_0_107[[#This Row],[H_phase]]))</f>
        <v>8.7876388233280942E-4</v>
      </c>
      <c r="I356">
        <f>10^(_10sept_0_107[[#This Row],[H_mag_adj]]/20)*SIN(RADIANS(_10sept_0_107[[#This Row],[H_phase]]))</f>
        <v>-2.1503215397274082E-4</v>
      </c>
      <c r="J356">
        <f>10^(_10sept_0_107[[#This Row],[V_mag_adj]]/20)*COS(RADIANS(_10sept_0_107[[#This Row],[V_phase]]))</f>
        <v>8.9074507858734222E-4</v>
      </c>
      <c r="K356">
        <f>10^(_10sept_0_107[[#This Row],[V_mag_adj]]/20)*SIN(RADIANS(_10sept_0_107[[#This Row],[V_phase]]))</f>
        <v>-2.2771045240110808E-4</v>
      </c>
    </row>
    <row r="357" spans="1:11" x14ac:dyDescent="0.25">
      <c r="A357">
        <v>174</v>
      </c>
      <c r="B357">
        <v>-21.44</v>
      </c>
      <c r="C357">
        <v>-21.41</v>
      </c>
      <c r="D357">
        <v>-21.31</v>
      </c>
      <c r="E357">
        <v>-20.95</v>
      </c>
      <c r="F357">
        <f>_10sept_0_107[[#This Row],[H_mag]]-40</f>
        <v>-61.44</v>
      </c>
      <c r="G357">
        <f>_10sept_0_107[[#This Row],[V_mag]]-40</f>
        <v>-61.31</v>
      </c>
      <c r="H357">
        <f>10^(_10sept_0_107[[#This Row],[H_mag_adj]]/20)*COS(RADIANS(_10sept_0_107[[#This Row],[H_phase]]))</f>
        <v>7.8876204528568008E-4</v>
      </c>
      <c r="I357">
        <f>10^(_10sept_0_107[[#This Row],[H_mag_adj]]/20)*SIN(RADIANS(_10sept_0_107[[#This Row],[H_phase]]))</f>
        <v>-3.0927128413111953E-4</v>
      </c>
      <c r="J357">
        <f>10^(_10sept_0_107[[#This Row],[V_mag_adj]]/20)*COS(RADIANS(_10sept_0_107[[#This Row],[V_phase]]))</f>
        <v>8.0315067731327641E-4</v>
      </c>
      <c r="K357">
        <f>10^(_10sept_0_107[[#This Row],[V_mag_adj]]/20)*SIN(RADIANS(_10sept_0_107[[#This Row],[V_phase]]))</f>
        <v>-3.0749677167323425E-4</v>
      </c>
    </row>
    <row r="358" spans="1:11" x14ac:dyDescent="0.25">
      <c r="A358">
        <v>175</v>
      </c>
      <c r="B358">
        <v>-22.13</v>
      </c>
      <c r="C358">
        <v>-26.68</v>
      </c>
      <c r="D358">
        <v>-22.1</v>
      </c>
      <c r="E358">
        <v>-27.83</v>
      </c>
      <c r="F358">
        <f>_10sept_0_107[[#This Row],[H_mag]]-40</f>
        <v>-62.129999999999995</v>
      </c>
      <c r="G358">
        <f>_10sept_0_107[[#This Row],[V_mag]]-40</f>
        <v>-62.1</v>
      </c>
      <c r="H358">
        <f>10^(_10sept_0_107[[#This Row],[H_mag_adj]]/20)*COS(RADIANS(_10sept_0_107[[#This Row],[H_phase]]))</f>
        <v>6.9921099959751004E-4</v>
      </c>
      <c r="I358">
        <f>10^(_10sept_0_107[[#This Row],[H_mag_adj]]/20)*SIN(RADIANS(_10sept_0_107[[#This Row],[H_phase]]))</f>
        <v>-3.5136074021811916E-4</v>
      </c>
      <c r="J358">
        <f>10^(_10sept_0_107[[#This Row],[V_mag_adj]]/20)*COS(RADIANS(_10sept_0_107[[#This Row],[V_phase]]))</f>
        <v>6.9441265410208179E-4</v>
      </c>
      <c r="K358">
        <f>10^(_10sept_0_107[[#This Row],[V_mag_adj]]/20)*SIN(RADIANS(_10sept_0_107[[#This Row],[V_phase]]))</f>
        <v>-3.6658705335074773E-4</v>
      </c>
    </row>
    <row r="359" spans="1:11" x14ac:dyDescent="0.25">
      <c r="A359">
        <v>176</v>
      </c>
      <c r="B359">
        <v>-22.92</v>
      </c>
      <c r="C359">
        <v>-33.64</v>
      </c>
      <c r="D359">
        <v>-22.83</v>
      </c>
      <c r="E359">
        <v>-33.64</v>
      </c>
      <c r="F359">
        <f>_10sept_0_107[[#This Row],[H_mag]]-40</f>
        <v>-62.92</v>
      </c>
      <c r="G359">
        <f>_10sept_0_107[[#This Row],[V_mag]]-40</f>
        <v>-62.83</v>
      </c>
      <c r="H359">
        <f>10^(_10sept_0_107[[#This Row],[H_mag_adj]]/20)*COS(RADIANS(_10sept_0_107[[#This Row],[H_phase]]))</f>
        <v>5.9484298275140884E-4</v>
      </c>
      <c r="I359">
        <f>10^(_10sept_0_107[[#This Row],[H_mag_adj]]/20)*SIN(RADIANS(_10sept_0_107[[#This Row],[H_phase]]))</f>
        <v>-3.9581160398201147E-4</v>
      </c>
      <c r="J359">
        <f>10^(_10sept_0_107[[#This Row],[V_mag_adj]]/20)*COS(RADIANS(_10sept_0_107[[#This Row],[V_phase]]))</f>
        <v>6.0103857015246043E-4</v>
      </c>
      <c r="K359">
        <f>10^(_10sept_0_107[[#This Row],[V_mag_adj]]/20)*SIN(RADIANS(_10sept_0_107[[#This Row],[V_phase]]))</f>
        <v>-3.9993417995235923E-4</v>
      </c>
    </row>
    <row r="360" spans="1:11" x14ac:dyDescent="0.25">
      <c r="A360">
        <v>177</v>
      </c>
      <c r="B360">
        <v>-23.85</v>
      </c>
      <c r="C360">
        <v>-40.04</v>
      </c>
      <c r="D360">
        <v>-23.76</v>
      </c>
      <c r="E360">
        <v>-41.24</v>
      </c>
      <c r="F360">
        <f>_10sept_0_107[[#This Row],[H_mag]]-40</f>
        <v>-63.85</v>
      </c>
      <c r="G360">
        <f>_10sept_0_107[[#This Row],[V_mag]]-40</f>
        <v>-63.760000000000005</v>
      </c>
      <c r="H360">
        <f>10^(_10sept_0_107[[#This Row],[H_mag_adj]]/20)*COS(RADIANS(_10sept_0_107[[#This Row],[H_phase]]))</f>
        <v>4.9147267351480107E-4</v>
      </c>
      <c r="I360">
        <f>10^(_10sept_0_107[[#This Row],[H_mag_adj]]/20)*SIN(RADIANS(_10sept_0_107[[#This Row],[H_phase]]))</f>
        <v>-4.1297957611187436E-4</v>
      </c>
      <c r="J360">
        <f>10^(_10sept_0_107[[#This Row],[V_mag_adj]]/20)*COS(RADIANS(_10sept_0_107[[#This Row],[V_phase]]))</f>
        <v>4.8774382347907807E-4</v>
      </c>
      <c r="K360">
        <f>10^(_10sept_0_107[[#This Row],[V_mag_adj]]/20)*SIN(RADIANS(_10sept_0_107[[#This Row],[V_phase]]))</f>
        <v>-4.275892784465638E-4</v>
      </c>
    </row>
    <row r="361" spans="1:11" x14ac:dyDescent="0.25">
      <c r="A361">
        <v>178</v>
      </c>
      <c r="B361">
        <v>-24.7</v>
      </c>
      <c r="C361">
        <v>-48.74</v>
      </c>
      <c r="D361">
        <v>-24.76</v>
      </c>
      <c r="E361">
        <v>-49.92</v>
      </c>
      <c r="F361">
        <f>_10sept_0_107[[#This Row],[H_mag]]-40</f>
        <v>-64.7</v>
      </c>
      <c r="G361">
        <f>_10sept_0_107[[#This Row],[V_mag]]-40</f>
        <v>-64.760000000000005</v>
      </c>
      <c r="H361">
        <f>10^(_10sept_0_107[[#This Row],[H_mag_adj]]/20)*COS(RADIANS(_10sept_0_107[[#This Row],[H_phase]]))</f>
        <v>3.8388369879783124E-4</v>
      </c>
      <c r="I361">
        <f>10^(_10sept_0_107[[#This Row],[H_mag_adj]]/20)*SIN(RADIANS(_10sept_0_107[[#This Row],[H_phase]]))</f>
        <v>-4.3758137750194288E-4</v>
      </c>
      <c r="J361">
        <f>10^(_10sept_0_107[[#This Row],[V_mag_adj]]/20)*COS(RADIANS(_10sept_0_107[[#This Row],[V_phase]]))</f>
        <v>3.7221094548868798E-4</v>
      </c>
      <c r="K361">
        <f>10^(_10sept_0_107[[#This Row],[V_mag_adj]]/20)*SIN(RADIANS(_10sept_0_107[[#This Row],[V_phase]]))</f>
        <v>-4.4232799152272781E-4</v>
      </c>
    </row>
    <row r="362" spans="1:11" x14ac:dyDescent="0.25">
      <c r="A362">
        <v>179</v>
      </c>
      <c r="B362">
        <v>-25.77</v>
      </c>
      <c r="C362">
        <v>-59.56</v>
      </c>
      <c r="D362">
        <v>-25.79</v>
      </c>
      <c r="E362">
        <v>-59.8</v>
      </c>
      <c r="F362">
        <f>_10sept_0_107[[#This Row],[H_mag]]-40</f>
        <v>-65.77</v>
      </c>
      <c r="G362">
        <f>_10sept_0_107[[#This Row],[V_mag]]-40</f>
        <v>-65.789999999999992</v>
      </c>
      <c r="H362">
        <f>10^(_10sept_0_107[[#This Row],[H_mag_adj]]/20)*COS(RADIANS(_10sept_0_107[[#This Row],[H_phase]]))</f>
        <v>2.6073291807730798E-4</v>
      </c>
      <c r="I362">
        <f>10^(_10sept_0_107[[#This Row],[H_mag_adj]]/20)*SIN(RADIANS(_10sept_0_107[[#This Row],[H_phase]]))</f>
        <v>-4.4369850043871197E-4</v>
      </c>
      <c r="J362">
        <f>10^(_10sept_0_107[[#This Row],[V_mag_adj]]/20)*COS(RADIANS(_10sept_0_107[[#This Row],[V_phase]]))</f>
        <v>2.5827668692472055E-4</v>
      </c>
      <c r="K362">
        <f>10^(_10sept_0_107[[#This Row],[V_mag_adj]]/20)*SIN(RADIANS(_10sept_0_107[[#This Row],[V_phase]]))</f>
        <v>-4.4376377902407524E-4</v>
      </c>
    </row>
    <row r="363" spans="1:11" x14ac:dyDescent="0.25">
      <c r="A363">
        <v>180</v>
      </c>
      <c r="B363">
        <v>-26.61</v>
      </c>
      <c r="C363">
        <v>-72.25</v>
      </c>
      <c r="D363">
        <v>-26.47</v>
      </c>
      <c r="E363">
        <v>-72.599999999999994</v>
      </c>
      <c r="F363">
        <f>_10sept_0_107[[#This Row],[H_mag]]-40</f>
        <v>-66.61</v>
      </c>
      <c r="G363">
        <f>_10sept_0_107[[#This Row],[V_mag]]-40</f>
        <v>-66.47</v>
      </c>
      <c r="H363">
        <f>10^(_10sept_0_107[[#This Row],[H_mag_adj]]/20)*COS(RADIANS(_10sept_0_107[[#This Row],[H_phase]]))</f>
        <v>1.4243167102703899E-4</v>
      </c>
      <c r="I363">
        <f>10^(_10sept_0_107[[#This Row],[H_mag_adj]]/20)*SIN(RADIANS(_10sept_0_107[[#This Row],[H_phase]]))</f>
        <v>-4.4495641390224422E-4</v>
      </c>
      <c r="J363">
        <f>10^(_10sept_0_107[[#This Row],[V_mag_adj]]/20)*COS(RADIANS(_10sept_0_107[[#This Row],[V_phase]]))</f>
        <v>1.4198106667708855E-4</v>
      </c>
      <c r="K363">
        <f>10^(_10sept_0_107[[#This Row],[V_mag_adj]]/20)*SIN(RADIANS(_10sept_0_107[[#This Row],[V_phase]]))</f>
        <v>-4.530621347237911E-4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24AB-D089-4016-8E40-B838DFF501F5}">
  <dimension ref="A1:F363"/>
  <sheetViews>
    <sheetView topLeftCell="A337" workbookViewId="0">
      <selection activeCell="B3" sqref="B3:F363"/>
    </sheetView>
  </sheetViews>
  <sheetFormatPr defaultRowHeight="15" x14ac:dyDescent="0.25"/>
  <cols>
    <col min="1" max="6" width="10.7109375" bestFit="1" customWidth="1"/>
  </cols>
  <sheetData>
    <row r="1" spans="1:6" x14ac:dyDescent="0.25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 t="s">
        <v>28</v>
      </c>
      <c r="B2">
        <v>1</v>
      </c>
      <c r="C2">
        <v>-90</v>
      </c>
      <c r="D2">
        <v>90</v>
      </c>
      <c r="E2">
        <v>-28.39</v>
      </c>
      <c r="F2">
        <v>3476</v>
      </c>
    </row>
    <row r="3" spans="1:6" x14ac:dyDescent="0.25">
      <c r="A3" s="1" t="s">
        <v>28</v>
      </c>
      <c r="B3">
        <v>-180</v>
      </c>
      <c r="C3">
        <v>-45.34</v>
      </c>
      <c r="D3">
        <v>-30.83</v>
      </c>
      <c r="E3">
        <v>-45.44</v>
      </c>
      <c r="F3">
        <v>-30.76</v>
      </c>
    </row>
    <row r="4" spans="1:6" x14ac:dyDescent="0.25">
      <c r="A4" s="1" t="s">
        <v>28</v>
      </c>
      <c r="B4">
        <v>-179</v>
      </c>
      <c r="C4">
        <v>-43.58</v>
      </c>
      <c r="D4">
        <v>-42.36</v>
      </c>
      <c r="E4">
        <v>-43.61</v>
      </c>
      <c r="F4">
        <v>-44.71</v>
      </c>
    </row>
    <row r="5" spans="1:6" x14ac:dyDescent="0.25">
      <c r="A5" s="1" t="s">
        <v>28</v>
      </c>
      <c r="B5">
        <v>-178</v>
      </c>
      <c r="C5">
        <v>-42.09</v>
      </c>
      <c r="D5">
        <v>-46.05</v>
      </c>
      <c r="E5">
        <v>-42.17</v>
      </c>
      <c r="F5">
        <v>-47.74</v>
      </c>
    </row>
    <row r="6" spans="1:6" x14ac:dyDescent="0.25">
      <c r="A6" s="1" t="s">
        <v>28</v>
      </c>
      <c r="B6">
        <v>-177</v>
      </c>
      <c r="C6">
        <v>-41.15</v>
      </c>
      <c r="D6">
        <v>-47.16</v>
      </c>
      <c r="E6">
        <v>-41.46</v>
      </c>
      <c r="F6">
        <v>-47.48</v>
      </c>
    </row>
    <row r="7" spans="1:6" x14ac:dyDescent="0.25">
      <c r="A7" s="1" t="s">
        <v>28</v>
      </c>
      <c r="B7">
        <v>-176</v>
      </c>
      <c r="C7">
        <v>-40.450000000000003</v>
      </c>
      <c r="D7">
        <v>-42.19</v>
      </c>
      <c r="E7">
        <v>-40.47</v>
      </c>
      <c r="F7">
        <v>-42.74</v>
      </c>
    </row>
    <row r="8" spans="1:6" x14ac:dyDescent="0.25">
      <c r="A8" s="1" t="s">
        <v>28</v>
      </c>
      <c r="B8">
        <v>-175</v>
      </c>
      <c r="C8">
        <v>-40.130000000000003</v>
      </c>
      <c r="D8">
        <v>-36.32</v>
      </c>
      <c r="E8">
        <v>-40.119999999999997</v>
      </c>
      <c r="F8">
        <v>-36.840000000000003</v>
      </c>
    </row>
    <row r="9" spans="1:6" x14ac:dyDescent="0.25">
      <c r="A9" s="1" t="s">
        <v>28</v>
      </c>
      <c r="B9">
        <v>-174</v>
      </c>
      <c r="C9">
        <v>-40.24</v>
      </c>
      <c r="D9">
        <v>-26.43</v>
      </c>
      <c r="E9">
        <v>-40.44</v>
      </c>
      <c r="F9">
        <v>-27.7</v>
      </c>
    </row>
    <row r="10" spans="1:6" x14ac:dyDescent="0.25">
      <c r="A10" s="1" t="s">
        <v>28</v>
      </c>
      <c r="B10">
        <v>-173</v>
      </c>
      <c r="C10">
        <v>-40.64</v>
      </c>
      <c r="D10">
        <v>-12.58</v>
      </c>
      <c r="E10">
        <v>-40.619999999999997</v>
      </c>
      <c r="F10">
        <v>-12.54</v>
      </c>
    </row>
    <row r="11" spans="1:6" x14ac:dyDescent="0.25">
      <c r="A11" s="1" t="s">
        <v>28</v>
      </c>
      <c r="B11">
        <v>-172</v>
      </c>
      <c r="C11">
        <v>-41.14</v>
      </c>
      <c r="D11">
        <v>4.3</v>
      </c>
      <c r="E11">
        <v>-41.14</v>
      </c>
      <c r="F11">
        <v>3.56</v>
      </c>
    </row>
    <row r="12" spans="1:6" x14ac:dyDescent="0.25">
      <c r="A12" s="1" t="s">
        <v>28</v>
      </c>
      <c r="B12">
        <v>-171</v>
      </c>
      <c r="C12">
        <v>-41.22</v>
      </c>
      <c r="D12">
        <v>25.93</v>
      </c>
      <c r="E12">
        <v>-41.1</v>
      </c>
      <c r="F12">
        <v>25.43</v>
      </c>
    </row>
    <row r="13" spans="1:6" x14ac:dyDescent="0.25">
      <c r="A13" s="1" t="s">
        <v>28</v>
      </c>
      <c r="B13">
        <v>-170</v>
      </c>
      <c r="C13">
        <v>-40.19</v>
      </c>
      <c r="D13">
        <v>51.99</v>
      </c>
      <c r="E13">
        <v>-40.18</v>
      </c>
      <c r="F13">
        <v>51.02</v>
      </c>
    </row>
    <row r="14" spans="1:6" x14ac:dyDescent="0.25">
      <c r="A14" s="1" t="s">
        <v>28</v>
      </c>
      <c r="B14">
        <v>-169</v>
      </c>
      <c r="C14">
        <v>-38.270000000000003</v>
      </c>
      <c r="D14">
        <v>73.61</v>
      </c>
      <c r="E14">
        <v>-38.35</v>
      </c>
      <c r="F14">
        <v>71.510000000000005</v>
      </c>
    </row>
    <row r="15" spans="1:6" x14ac:dyDescent="0.25">
      <c r="A15" s="1" t="s">
        <v>28</v>
      </c>
      <c r="B15">
        <v>-168</v>
      </c>
      <c r="C15">
        <v>-36.11</v>
      </c>
      <c r="D15">
        <v>88.94</v>
      </c>
      <c r="E15">
        <v>-36.36</v>
      </c>
      <c r="F15">
        <v>89</v>
      </c>
    </row>
    <row r="16" spans="1:6" x14ac:dyDescent="0.25">
      <c r="A16" s="1" t="s">
        <v>28</v>
      </c>
      <c r="B16">
        <v>-167</v>
      </c>
      <c r="C16">
        <v>-34.18</v>
      </c>
      <c r="D16">
        <v>102.7</v>
      </c>
      <c r="E16">
        <v>-34.340000000000003</v>
      </c>
      <c r="F16">
        <v>101.08</v>
      </c>
    </row>
    <row r="17" spans="1:6" x14ac:dyDescent="0.25">
      <c r="A17" s="1" t="s">
        <v>28</v>
      </c>
      <c r="B17">
        <v>-166</v>
      </c>
      <c r="C17">
        <v>-32.31</v>
      </c>
      <c r="D17">
        <v>113.12</v>
      </c>
      <c r="E17">
        <v>-32.58</v>
      </c>
      <c r="F17">
        <v>111.48</v>
      </c>
    </row>
    <row r="18" spans="1:6" x14ac:dyDescent="0.25">
      <c r="A18" s="1" t="s">
        <v>28</v>
      </c>
      <c r="B18">
        <v>-165</v>
      </c>
      <c r="C18">
        <v>-30.87</v>
      </c>
      <c r="D18">
        <v>122.09</v>
      </c>
      <c r="E18">
        <v>-31.02</v>
      </c>
      <c r="F18">
        <v>121.45</v>
      </c>
    </row>
    <row r="19" spans="1:6" x14ac:dyDescent="0.25">
      <c r="A19" s="1" t="s">
        <v>28</v>
      </c>
      <c r="B19">
        <v>-164</v>
      </c>
      <c r="C19">
        <v>-29.66</v>
      </c>
      <c r="D19">
        <v>130.93</v>
      </c>
      <c r="E19">
        <v>-29.81</v>
      </c>
      <c r="F19">
        <v>130.5</v>
      </c>
    </row>
    <row r="20" spans="1:6" x14ac:dyDescent="0.25">
      <c r="A20" s="1" t="s">
        <v>28</v>
      </c>
      <c r="B20">
        <v>-163</v>
      </c>
      <c r="C20">
        <v>-28.63</v>
      </c>
      <c r="D20">
        <v>138.94999999999999</v>
      </c>
      <c r="E20">
        <v>-28.71</v>
      </c>
      <c r="F20">
        <v>138.82</v>
      </c>
    </row>
    <row r="21" spans="1:6" x14ac:dyDescent="0.25">
      <c r="A21" s="1" t="s">
        <v>28</v>
      </c>
      <c r="B21">
        <v>-162</v>
      </c>
      <c r="C21">
        <v>-27.83</v>
      </c>
      <c r="D21">
        <v>147.1</v>
      </c>
      <c r="E21">
        <v>-27.95</v>
      </c>
      <c r="F21">
        <v>146.44</v>
      </c>
    </row>
    <row r="22" spans="1:6" x14ac:dyDescent="0.25">
      <c r="A22" s="1" t="s">
        <v>28</v>
      </c>
      <c r="B22">
        <v>-161</v>
      </c>
      <c r="C22">
        <v>-27.27</v>
      </c>
      <c r="D22">
        <v>154.76</v>
      </c>
      <c r="E22">
        <v>-27.34</v>
      </c>
      <c r="F22">
        <v>154.59</v>
      </c>
    </row>
    <row r="23" spans="1:6" x14ac:dyDescent="0.25">
      <c r="A23" s="1" t="s">
        <v>28</v>
      </c>
      <c r="B23">
        <v>-160</v>
      </c>
      <c r="C23">
        <v>-26.86</v>
      </c>
      <c r="D23">
        <v>162.65</v>
      </c>
      <c r="E23">
        <v>-26.88</v>
      </c>
      <c r="F23">
        <v>162.56</v>
      </c>
    </row>
    <row r="24" spans="1:6" x14ac:dyDescent="0.25">
      <c r="A24" s="1" t="s">
        <v>28</v>
      </c>
      <c r="B24">
        <v>-159</v>
      </c>
      <c r="C24">
        <v>-26.58</v>
      </c>
      <c r="D24">
        <v>170.06</v>
      </c>
      <c r="E24">
        <v>-26.65</v>
      </c>
      <c r="F24">
        <v>169.87</v>
      </c>
    </row>
    <row r="25" spans="1:6" x14ac:dyDescent="0.25">
      <c r="A25" s="1" t="s">
        <v>28</v>
      </c>
      <c r="B25">
        <v>-158</v>
      </c>
      <c r="C25">
        <v>-26.43</v>
      </c>
      <c r="D25">
        <v>178.23</v>
      </c>
      <c r="E25">
        <v>-26.46</v>
      </c>
      <c r="F25">
        <v>177.92</v>
      </c>
    </row>
    <row r="26" spans="1:6" x14ac:dyDescent="0.25">
      <c r="A26" s="1" t="s">
        <v>28</v>
      </c>
      <c r="B26">
        <v>-157</v>
      </c>
      <c r="C26">
        <v>-26.47</v>
      </c>
      <c r="D26">
        <v>-173.42</v>
      </c>
      <c r="E26">
        <v>-26.48</v>
      </c>
      <c r="F26">
        <v>-174.07</v>
      </c>
    </row>
    <row r="27" spans="1:6" x14ac:dyDescent="0.25">
      <c r="A27" s="1" t="s">
        <v>28</v>
      </c>
      <c r="B27">
        <v>-156</v>
      </c>
      <c r="C27">
        <v>-26.59</v>
      </c>
      <c r="D27">
        <v>-164.98</v>
      </c>
      <c r="E27">
        <v>-26.57</v>
      </c>
      <c r="F27">
        <v>-165.59</v>
      </c>
    </row>
    <row r="28" spans="1:6" x14ac:dyDescent="0.25">
      <c r="A28" s="1" t="s">
        <v>28</v>
      </c>
      <c r="B28">
        <v>-155</v>
      </c>
      <c r="C28">
        <v>-26.83</v>
      </c>
      <c r="D28">
        <v>-156.49</v>
      </c>
      <c r="E28">
        <v>-26.82</v>
      </c>
      <c r="F28">
        <v>-156.66</v>
      </c>
    </row>
    <row r="29" spans="1:6" x14ac:dyDescent="0.25">
      <c r="A29" s="1" t="s">
        <v>28</v>
      </c>
      <c r="B29">
        <v>-154</v>
      </c>
      <c r="C29">
        <v>-27.23</v>
      </c>
      <c r="D29">
        <v>-147.72</v>
      </c>
      <c r="E29">
        <v>-27.16</v>
      </c>
      <c r="F29">
        <v>-148.41999999999999</v>
      </c>
    </row>
    <row r="30" spans="1:6" x14ac:dyDescent="0.25">
      <c r="A30" s="1" t="s">
        <v>28</v>
      </c>
      <c r="B30">
        <v>-153</v>
      </c>
      <c r="C30">
        <v>-27.71</v>
      </c>
      <c r="D30">
        <v>-138.16</v>
      </c>
      <c r="E30">
        <v>-27.66</v>
      </c>
      <c r="F30">
        <v>-138.94999999999999</v>
      </c>
    </row>
    <row r="31" spans="1:6" x14ac:dyDescent="0.25">
      <c r="A31" s="1" t="s">
        <v>28</v>
      </c>
      <c r="B31">
        <v>-152</v>
      </c>
      <c r="C31">
        <v>-28.2</v>
      </c>
      <c r="D31">
        <v>-129.22999999999999</v>
      </c>
      <c r="E31">
        <v>-28.16</v>
      </c>
      <c r="F31">
        <v>-129.47</v>
      </c>
    </row>
    <row r="32" spans="1:6" x14ac:dyDescent="0.25">
      <c r="A32" s="1" t="s">
        <v>28</v>
      </c>
      <c r="B32">
        <v>-151</v>
      </c>
      <c r="C32">
        <v>-28.8</v>
      </c>
      <c r="D32">
        <v>-119.78</v>
      </c>
      <c r="E32">
        <v>-28.75</v>
      </c>
      <c r="F32">
        <v>-120.52</v>
      </c>
    </row>
    <row r="33" spans="1:6" x14ac:dyDescent="0.25">
      <c r="A33" s="1" t="s">
        <v>28</v>
      </c>
      <c r="B33">
        <v>-150</v>
      </c>
      <c r="C33">
        <v>-29.43</v>
      </c>
      <c r="D33">
        <v>-110.89</v>
      </c>
      <c r="E33">
        <v>-29.42</v>
      </c>
      <c r="F33">
        <v>-111.73</v>
      </c>
    </row>
    <row r="34" spans="1:6" x14ac:dyDescent="0.25">
      <c r="A34" s="1" t="s">
        <v>28</v>
      </c>
      <c r="B34">
        <v>-149</v>
      </c>
      <c r="C34">
        <v>-30.18</v>
      </c>
      <c r="D34">
        <v>-102.37</v>
      </c>
      <c r="E34">
        <v>-30.14</v>
      </c>
      <c r="F34">
        <v>-102.95</v>
      </c>
    </row>
    <row r="35" spans="1:6" x14ac:dyDescent="0.25">
      <c r="A35" s="1" t="s">
        <v>28</v>
      </c>
      <c r="B35">
        <v>-148</v>
      </c>
      <c r="C35">
        <v>-30.94</v>
      </c>
      <c r="D35">
        <v>-94.19</v>
      </c>
      <c r="E35">
        <v>-30.86</v>
      </c>
      <c r="F35">
        <v>-94.83</v>
      </c>
    </row>
    <row r="36" spans="1:6" x14ac:dyDescent="0.25">
      <c r="A36" s="1" t="s">
        <v>28</v>
      </c>
      <c r="B36">
        <v>-147</v>
      </c>
      <c r="C36">
        <v>-31.65</v>
      </c>
      <c r="D36">
        <v>-86.11</v>
      </c>
      <c r="E36">
        <v>-31.63</v>
      </c>
      <c r="F36">
        <v>-88.02</v>
      </c>
    </row>
    <row r="37" spans="1:6" x14ac:dyDescent="0.25">
      <c r="A37" s="1" t="s">
        <v>28</v>
      </c>
      <c r="B37">
        <v>-146</v>
      </c>
      <c r="C37">
        <v>-32.409999999999997</v>
      </c>
      <c r="D37">
        <v>-79.849999999999994</v>
      </c>
      <c r="E37">
        <v>-32.36</v>
      </c>
      <c r="F37">
        <v>-79.69</v>
      </c>
    </row>
    <row r="38" spans="1:6" x14ac:dyDescent="0.25">
      <c r="A38" s="1" t="s">
        <v>28</v>
      </c>
      <c r="B38">
        <v>-145</v>
      </c>
      <c r="C38">
        <v>-32.94</v>
      </c>
      <c r="D38">
        <v>-71.92</v>
      </c>
      <c r="E38">
        <v>-32.93</v>
      </c>
      <c r="F38">
        <v>-71.849999999999994</v>
      </c>
    </row>
    <row r="39" spans="1:6" x14ac:dyDescent="0.25">
      <c r="A39" s="1" t="s">
        <v>28</v>
      </c>
      <c r="B39">
        <v>-144</v>
      </c>
      <c r="C39">
        <v>-33.28</v>
      </c>
      <c r="D39">
        <v>-63.76</v>
      </c>
      <c r="E39">
        <v>-33.340000000000003</v>
      </c>
      <c r="F39">
        <v>-64.88</v>
      </c>
    </row>
    <row r="40" spans="1:6" x14ac:dyDescent="0.25">
      <c r="A40" s="1" t="s">
        <v>28</v>
      </c>
      <c r="B40">
        <v>-143</v>
      </c>
      <c r="C40">
        <v>-33.520000000000003</v>
      </c>
      <c r="D40">
        <v>-55.39</v>
      </c>
      <c r="E40">
        <v>-33.49</v>
      </c>
      <c r="F40">
        <v>-55.83</v>
      </c>
    </row>
    <row r="41" spans="1:6" x14ac:dyDescent="0.25">
      <c r="A41" s="1" t="s">
        <v>28</v>
      </c>
      <c r="B41">
        <v>-142</v>
      </c>
      <c r="C41">
        <v>-33.39</v>
      </c>
      <c r="D41">
        <v>-46.67</v>
      </c>
      <c r="E41">
        <v>-33.36</v>
      </c>
      <c r="F41">
        <v>-46.42</v>
      </c>
    </row>
    <row r="42" spans="1:6" x14ac:dyDescent="0.25">
      <c r="A42" s="1" t="s">
        <v>28</v>
      </c>
      <c r="B42">
        <v>-141</v>
      </c>
      <c r="C42">
        <v>-33.19</v>
      </c>
      <c r="D42">
        <v>-36.619999999999997</v>
      </c>
      <c r="E42">
        <v>-33.19</v>
      </c>
      <c r="F42">
        <v>-36.83</v>
      </c>
    </row>
    <row r="43" spans="1:6" x14ac:dyDescent="0.25">
      <c r="A43" s="1" t="s">
        <v>28</v>
      </c>
      <c r="B43">
        <v>-140</v>
      </c>
      <c r="C43">
        <v>-32.92</v>
      </c>
      <c r="D43">
        <v>-26.19</v>
      </c>
      <c r="E43">
        <v>-33.04</v>
      </c>
      <c r="F43">
        <v>-27.36</v>
      </c>
    </row>
    <row r="44" spans="1:6" x14ac:dyDescent="0.25">
      <c r="A44" s="1" t="s">
        <v>28</v>
      </c>
      <c r="B44">
        <v>-139</v>
      </c>
      <c r="C44">
        <v>-32.93</v>
      </c>
      <c r="D44">
        <v>-14.55</v>
      </c>
      <c r="E44">
        <v>-32.94</v>
      </c>
      <c r="F44">
        <v>-16.5</v>
      </c>
    </row>
    <row r="45" spans="1:6" x14ac:dyDescent="0.25">
      <c r="A45" s="1" t="s">
        <v>28</v>
      </c>
      <c r="B45">
        <v>-138</v>
      </c>
      <c r="C45">
        <v>-33.01</v>
      </c>
      <c r="D45">
        <v>-0.79</v>
      </c>
      <c r="E45">
        <v>-33.01</v>
      </c>
      <c r="F45">
        <v>-2.14</v>
      </c>
    </row>
    <row r="46" spans="1:6" x14ac:dyDescent="0.25">
      <c r="A46" s="1" t="s">
        <v>28</v>
      </c>
      <c r="B46">
        <v>-137</v>
      </c>
      <c r="C46">
        <v>-33.26</v>
      </c>
      <c r="D46">
        <v>14.99</v>
      </c>
      <c r="E46">
        <v>-33.35</v>
      </c>
      <c r="F46">
        <v>13.41</v>
      </c>
    </row>
    <row r="47" spans="1:6" x14ac:dyDescent="0.25">
      <c r="A47" s="1" t="s">
        <v>28</v>
      </c>
      <c r="B47">
        <v>-136</v>
      </c>
      <c r="C47">
        <v>-33.69</v>
      </c>
      <c r="D47">
        <v>32.81</v>
      </c>
      <c r="E47">
        <v>-33.659999999999997</v>
      </c>
      <c r="F47">
        <v>31.91</v>
      </c>
    </row>
    <row r="48" spans="1:6" x14ac:dyDescent="0.25">
      <c r="A48" s="1" t="s">
        <v>28</v>
      </c>
      <c r="B48">
        <v>-135</v>
      </c>
      <c r="C48">
        <v>-34</v>
      </c>
      <c r="D48">
        <v>52.73</v>
      </c>
      <c r="E48">
        <v>-33.99</v>
      </c>
      <c r="F48">
        <v>52.28</v>
      </c>
    </row>
    <row r="49" spans="1:6" x14ac:dyDescent="0.25">
      <c r="A49" s="1" t="s">
        <v>28</v>
      </c>
      <c r="B49">
        <v>-134</v>
      </c>
      <c r="C49">
        <v>-34.11</v>
      </c>
      <c r="D49">
        <v>74.349999999999994</v>
      </c>
      <c r="E49">
        <v>-33.979999999999997</v>
      </c>
      <c r="F49">
        <v>73.760000000000005</v>
      </c>
    </row>
    <row r="50" spans="1:6" x14ac:dyDescent="0.25">
      <c r="A50" s="1" t="s">
        <v>28</v>
      </c>
      <c r="B50">
        <v>-133</v>
      </c>
      <c r="C50">
        <v>-33.909999999999997</v>
      </c>
      <c r="D50">
        <v>93.88</v>
      </c>
      <c r="E50">
        <v>-33.89</v>
      </c>
      <c r="F50">
        <v>93.74</v>
      </c>
    </row>
    <row r="51" spans="1:6" x14ac:dyDescent="0.25">
      <c r="A51" s="1" t="s">
        <v>28</v>
      </c>
      <c r="B51">
        <v>-132</v>
      </c>
      <c r="C51">
        <v>-33.700000000000003</v>
      </c>
      <c r="D51">
        <v>113.28</v>
      </c>
      <c r="E51">
        <v>-33.630000000000003</v>
      </c>
      <c r="F51">
        <v>111.9</v>
      </c>
    </row>
    <row r="52" spans="1:6" x14ac:dyDescent="0.25">
      <c r="A52" s="1" t="s">
        <v>28</v>
      </c>
      <c r="B52">
        <v>-131</v>
      </c>
      <c r="C52">
        <v>-33.61</v>
      </c>
      <c r="D52">
        <v>130.11000000000001</v>
      </c>
      <c r="E52">
        <v>-33.619999999999997</v>
      </c>
      <c r="F52">
        <v>129.11000000000001</v>
      </c>
    </row>
    <row r="53" spans="1:6" x14ac:dyDescent="0.25">
      <c r="A53" s="1" t="s">
        <v>28</v>
      </c>
      <c r="B53">
        <v>-130</v>
      </c>
      <c r="C53">
        <v>-33.94</v>
      </c>
      <c r="D53">
        <v>146.36000000000001</v>
      </c>
      <c r="E53">
        <v>-33.78</v>
      </c>
      <c r="F53">
        <v>145.19999999999999</v>
      </c>
    </row>
    <row r="54" spans="1:6" x14ac:dyDescent="0.25">
      <c r="A54" s="1" t="s">
        <v>28</v>
      </c>
      <c r="B54">
        <v>-129</v>
      </c>
      <c r="C54">
        <v>-34.630000000000003</v>
      </c>
      <c r="D54">
        <v>163.47999999999999</v>
      </c>
      <c r="E54">
        <v>-34.479999999999997</v>
      </c>
      <c r="F54">
        <v>162.93</v>
      </c>
    </row>
    <row r="55" spans="1:6" x14ac:dyDescent="0.25">
      <c r="A55" s="1" t="s">
        <v>28</v>
      </c>
      <c r="B55">
        <v>-128</v>
      </c>
      <c r="C55">
        <v>-35.94</v>
      </c>
      <c r="D55">
        <v>-178.31</v>
      </c>
      <c r="E55">
        <v>-35.85</v>
      </c>
      <c r="F55">
        <v>-178.1</v>
      </c>
    </row>
    <row r="56" spans="1:6" x14ac:dyDescent="0.25">
      <c r="A56" s="1" t="s">
        <v>28</v>
      </c>
      <c r="B56">
        <v>-127</v>
      </c>
      <c r="C56">
        <v>-38.01</v>
      </c>
      <c r="D56">
        <v>-155.13999999999999</v>
      </c>
      <c r="E56">
        <v>-38.1</v>
      </c>
      <c r="F56">
        <v>-154.38</v>
      </c>
    </row>
    <row r="57" spans="1:6" x14ac:dyDescent="0.25">
      <c r="A57" s="1" t="s">
        <v>28</v>
      </c>
      <c r="B57">
        <v>-126</v>
      </c>
      <c r="C57">
        <v>-40.46</v>
      </c>
      <c r="D57">
        <v>-116.9</v>
      </c>
      <c r="E57">
        <v>-40.57</v>
      </c>
      <c r="F57">
        <v>-115.37</v>
      </c>
    </row>
    <row r="58" spans="1:6" x14ac:dyDescent="0.25">
      <c r="A58" s="1" t="s">
        <v>28</v>
      </c>
      <c r="B58">
        <v>-125</v>
      </c>
      <c r="C58">
        <v>-39.67</v>
      </c>
      <c r="D58">
        <v>-67.150000000000006</v>
      </c>
      <c r="E58">
        <v>-39.61</v>
      </c>
      <c r="F58">
        <v>-69.06</v>
      </c>
    </row>
    <row r="59" spans="1:6" x14ac:dyDescent="0.25">
      <c r="A59" s="1" t="s">
        <v>28</v>
      </c>
      <c r="B59">
        <v>-124</v>
      </c>
      <c r="C59">
        <v>-37.06</v>
      </c>
      <c r="D59">
        <v>-36.31</v>
      </c>
      <c r="E59">
        <v>-36.99</v>
      </c>
      <c r="F59">
        <v>-36.369999999999997</v>
      </c>
    </row>
    <row r="60" spans="1:6" x14ac:dyDescent="0.25">
      <c r="A60" s="1" t="s">
        <v>28</v>
      </c>
      <c r="B60">
        <v>-123</v>
      </c>
      <c r="C60">
        <v>-34.47</v>
      </c>
      <c r="D60">
        <v>-17.59</v>
      </c>
      <c r="E60">
        <v>-34.479999999999997</v>
      </c>
      <c r="F60">
        <v>-17.25</v>
      </c>
    </row>
    <row r="61" spans="1:6" x14ac:dyDescent="0.25">
      <c r="A61" s="1" t="s">
        <v>28</v>
      </c>
      <c r="B61">
        <v>-122</v>
      </c>
      <c r="C61">
        <v>-32.64</v>
      </c>
      <c r="D61">
        <v>-2.38</v>
      </c>
      <c r="E61">
        <v>-32.56</v>
      </c>
      <c r="F61">
        <v>-3.18</v>
      </c>
    </row>
    <row r="62" spans="1:6" x14ac:dyDescent="0.25">
      <c r="A62" s="1" t="s">
        <v>28</v>
      </c>
      <c r="B62">
        <v>-121</v>
      </c>
      <c r="C62">
        <v>-31.57</v>
      </c>
      <c r="D62">
        <v>9.66</v>
      </c>
      <c r="E62">
        <v>-31.6</v>
      </c>
      <c r="F62">
        <v>8.56</v>
      </c>
    </row>
    <row r="63" spans="1:6" x14ac:dyDescent="0.25">
      <c r="A63" s="1" t="s">
        <v>28</v>
      </c>
      <c r="B63">
        <v>-120</v>
      </c>
      <c r="C63">
        <v>-31.08</v>
      </c>
      <c r="D63">
        <v>20.25</v>
      </c>
      <c r="E63">
        <v>-31.06</v>
      </c>
      <c r="F63">
        <v>19.22</v>
      </c>
    </row>
    <row r="64" spans="1:6" x14ac:dyDescent="0.25">
      <c r="A64" s="1" t="s">
        <v>28</v>
      </c>
      <c r="B64">
        <v>-119</v>
      </c>
      <c r="C64">
        <v>-31.17</v>
      </c>
      <c r="D64">
        <v>31.1</v>
      </c>
      <c r="E64">
        <v>-31.1</v>
      </c>
      <c r="F64">
        <v>29.62</v>
      </c>
    </row>
    <row r="65" spans="1:6" x14ac:dyDescent="0.25">
      <c r="A65" s="1" t="s">
        <v>28</v>
      </c>
      <c r="B65">
        <v>-118</v>
      </c>
      <c r="C65">
        <v>-31.56</v>
      </c>
      <c r="D65">
        <v>42.08</v>
      </c>
      <c r="E65">
        <v>-31.59</v>
      </c>
      <c r="F65">
        <v>40.46</v>
      </c>
    </row>
    <row r="66" spans="1:6" x14ac:dyDescent="0.25">
      <c r="A66" s="1" t="s">
        <v>28</v>
      </c>
      <c r="B66">
        <v>-117</v>
      </c>
      <c r="C66">
        <v>-32.47</v>
      </c>
      <c r="D66">
        <v>52.8</v>
      </c>
      <c r="E66">
        <v>-32.46</v>
      </c>
      <c r="F66">
        <v>52.43</v>
      </c>
    </row>
    <row r="67" spans="1:6" x14ac:dyDescent="0.25">
      <c r="A67" s="1" t="s">
        <v>28</v>
      </c>
      <c r="B67">
        <v>-116</v>
      </c>
      <c r="C67">
        <v>-33.950000000000003</v>
      </c>
      <c r="D67">
        <v>63.75</v>
      </c>
      <c r="E67">
        <v>-33.840000000000003</v>
      </c>
      <c r="F67">
        <v>63.55</v>
      </c>
    </row>
    <row r="68" spans="1:6" x14ac:dyDescent="0.25">
      <c r="A68" s="1" t="s">
        <v>28</v>
      </c>
      <c r="B68">
        <v>-115</v>
      </c>
      <c r="C68">
        <v>-35.99</v>
      </c>
      <c r="D68">
        <v>75.97</v>
      </c>
      <c r="E68">
        <v>-35.78</v>
      </c>
      <c r="F68">
        <v>74.98</v>
      </c>
    </row>
    <row r="69" spans="1:6" x14ac:dyDescent="0.25">
      <c r="A69" s="1" t="s">
        <v>28</v>
      </c>
      <c r="B69">
        <v>-114</v>
      </c>
      <c r="C69">
        <v>-39.1</v>
      </c>
      <c r="D69">
        <v>87.67</v>
      </c>
      <c r="E69">
        <v>-38.869999999999997</v>
      </c>
      <c r="F69">
        <v>88.62</v>
      </c>
    </row>
    <row r="70" spans="1:6" x14ac:dyDescent="0.25">
      <c r="A70" s="1" t="s">
        <v>28</v>
      </c>
      <c r="B70">
        <v>-113</v>
      </c>
      <c r="C70">
        <v>-43.76</v>
      </c>
      <c r="D70">
        <v>104.91</v>
      </c>
      <c r="E70">
        <v>-43.68</v>
      </c>
      <c r="F70">
        <v>106.04</v>
      </c>
    </row>
    <row r="71" spans="1:6" x14ac:dyDescent="0.25">
      <c r="A71" s="1" t="s">
        <v>28</v>
      </c>
      <c r="B71">
        <v>-112</v>
      </c>
      <c r="C71">
        <v>-53.66</v>
      </c>
      <c r="D71">
        <v>157</v>
      </c>
      <c r="E71">
        <v>-52.47</v>
      </c>
      <c r="F71">
        <v>160.09</v>
      </c>
    </row>
    <row r="72" spans="1:6" x14ac:dyDescent="0.25">
      <c r="A72" s="1" t="s">
        <v>28</v>
      </c>
      <c r="B72">
        <v>-111</v>
      </c>
      <c r="C72">
        <v>-47.62</v>
      </c>
      <c r="D72">
        <v>-101.16</v>
      </c>
      <c r="E72">
        <v>-47.49</v>
      </c>
      <c r="F72">
        <v>-104.14</v>
      </c>
    </row>
    <row r="73" spans="1:6" x14ac:dyDescent="0.25">
      <c r="A73" s="1" t="s">
        <v>28</v>
      </c>
      <c r="B73">
        <v>-110</v>
      </c>
      <c r="C73">
        <v>-41.82</v>
      </c>
      <c r="D73">
        <v>-76.67</v>
      </c>
      <c r="E73">
        <v>-41.85</v>
      </c>
      <c r="F73">
        <v>-78.3</v>
      </c>
    </row>
    <row r="74" spans="1:6" x14ac:dyDescent="0.25">
      <c r="A74" s="1" t="s">
        <v>28</v>
      </c>
      <c r="B74">
        <v>-109</v>
      </c>
      <c r="C74">
        <v>-38.840000000000003</v>
      </c>
      <c r="D74">
        <v>-62.44</v>
      </c>
      <c r="E74">
        <v>-39.08</v>
      </c>
      <c r="F74">
        <v>-64.33</v>
      </c>
    </row>
    <row r="75" spans="1:6" x14ac:dyDescent="0.25">
      <c r="A75" s="1" t="s">
        <v>28</v>
      </c>
      <c r="B75">
        <v>-108</v>
      </c>
      <c r="C75">
        <v>-37.909999999999997</v>
      </c>
      <c r="D75">
        <v>-51.61</v>
      </c>
      <c r="E75">
        <v>-37.880000000000003</v>
      </c>
      <c r="F75">
        <v>-52.5</v>
      </c>
    </row>
    <row r="76" spans="1:6" x14ac:dyDescent="0.25">
      <c r="A76" s="1" t="s">
        <v>28</v>
      </c>
      <c r="B76">
        <v>-107</v>
      </c>
      <c r="C76">
        <v>-37.6</v>
      </c>
      <c r="D76">
        <v>-38.93</v>
      </c>
      <c r="E76">
        <v>-37.659999999999997</v>
      </c>
      <c r="F76">
        <v>-39.409999999999997</v>
      </c>
    </row>
    <row r="77" spans="1:6" x14ac:dyDescent="0.25">
      <c r="A77" s="1" t="s">
        <v>28</v>
      </c>
      <c r="B77">
        <v>-106</v>
      </c>
      <c r="C77">
        <v>-38.47</v>
      </c>
      <c r="D77">
        <v>-24.17</v>
      </c>
      <c r="E77">
        <v>-38.64</v>
      </c>
      <c r="F77">
        <v>-24.28</v>
      </c>
    </row>
    <row r="78" spans="1:6" x14ac:dyDescent="0.25">
      <c r="A78" s="1" t="s">
        <v>28</v>
      </c>
      <c r="B78">
        <v>-105</v>
      </c>
      <c r="C78">
        <v>-40.229999999999997</v>
      </c>
      <c r="D78">
        <v>-2.4</v>
      </c>
      <c r="E78">
        <v>-40.22</v>
      </c>
      <c r="F78">
        <v>-1.58</v>
      </c>
    </row>
    <row r="79" spans="1:6" x14ac:dyDescent="0.25">
      <c r="A79" s="1" t="s">
        <v>28</v>
      </c>
      <c r="B79">
        <v>-104</v>
      </c>
      <c r="C79">
        <v>-41.33</v>
      </c>
      <c r="D79">
        <v>32.880000000000003</v>
      </c>
      <c r="E79">
        <v>-41.37</v>
      </c>
      <c r="F79">
        <v>32.79</v>
      </c>
    </row>
    <row r="80" spans="1:6" x14ac:dyDescent="0.25">
      <c r="A80" s="1" t="s">
        <v>28</v>
      </c>
      <c r="B80">
        <v>-103</v>
      </c>
      <c r="C80">
        <v>-39.869999999999997</v>
      </c>
      <c r="D80">
        <v>71.010000000000005</v>
      </c>
      <c r="E80">
        <v>-39.979999999999997</v>
      </c>
      <c r="F80">
        <v>68.72</v>
      </c>
    </row>
    <row r="81" spans="1:6" x14ac:dyDescent="0.25">
      <c r="A81" s="1" t="s">
        <v>28</v>
      </c>
      <c r="B81">
        <v>-102</v>
      </c>
      <c r="C81">
        <v>-37.18</v>
      </c>
      <c r="D81">
        <v>97.38</v>
      </c>
      <c r="E81">
        <v>-37.32</v>
      </c>
      <c r="F81">
        <v>94.99</v>
      </c>
    </row>
    <row r="82" spans="1:6" x14ac:dyDescent="0.25">
      <c r="A82" s="1" t="s">
        <v>28</v>
      </c>
      <c r="B82">
        <v>-101</v>
      </c>
      <c r="C82">
        <v>-34.950000000000003</v>
      </c>
      <c r="D82">
        <v>114.91</v>
      </c>
      <c r="E82">
        <v>-35.11</v>
      </c>
      <c r="F82">
        <v>113.07</v>
      </c>
    </row>
    <row r="83" spans="1:6" x14ac:dyDescent="0.25">
      <c r="A83" s="1" t="s">
        <v>28</v>
      </c>
      <c r="B83">
        <v>-100</v>
      </c>
      <c r="C83">
        <v>-33.450000000000003</v>
      </c>
      <c r="D83">
        <v>127.98</v>
      </c>
      <c r="E83">
        <v>-33.47</v>
      </c>
      <c r="F83">
        <v>126.52</v>
      </c>
    </row>
    <row r="84" spans="1:6" x14ac:dyDescent="0.25">
      <c r="A84" s="1" t="s">
        <v>28</v>
      </c>
      <c r="B84">
        <v>-99</v>
      </c>
      <c r="C84">
        <v>-32.39</v>
      </c>
      <c r="D84">
        <v>139.94</v>
      </c>
      <c r="E84">
        <v>-32.44</v>
      </c>
      <c r="F84">
        <v>139.41</v>
      </c>
    </row>
    <row r="85" spans="1:6" x14ac:dyDescent="0.25">
      <c r="A85" s="1" t="s">
        <v>28</v>
      </c>
      <c r="B85">
        <v>-98</v>
      </c>
      <c r="C85">
        <v>-31.83</v>
      </c>
      <c r="D85">
        <v>152.51</v>
      </c>
      <c r="E85">
        <v>-31.95</v>
      </c>
      <c r="F85">
        <v>150.85</v>
      </c>
    </row>
    <row r="86" spans="1:6" x14ac:dyDescent="0.25">
      <c r="A86" s="1" t="s">
        <v>28</v>
      </c>
      <c r="B86">
        <v>-97</v>
      </c>
      <c r="C86">
        <v>-31.76</v>
      </c>
      <c r="D86">
        <v>165.3</v>
      </c>
      <c r="E86">
        <v>-31.77</v>
      </c>
      <c r="F86">
        <v>163.74</v>
      </c>
    </row>
    <row r="87" spans="1:6" x14ac:dyDescent="0.25">
      <c r="A87" s="1" t="s">
        <v>28</v>
      </c>
      <c r="B87">
        <v>-96</v>
      </c>
      <c r="C87">
        <v>-31.94</v>
      </c>
      <c r="D87">
        <v>179.53</v>
      </c>
      <c r="E87">
        <v>-31.95</v>
      </c>
      <c r="F87">
        <v>178.1</v>
      </c>
    </row>
    <row r="88" spans="1:6" x14ac:dyDescent="0.25">
      <c r="A88" s="1" t="s">
        <v>28</v>
      </c>
      <c r="B88">
        <v>-95</v>
      </c>
      <c r="C88">
        <v>-32.340000000000003</v>
      </c>
      <c r="D88">
        <v>-164.86</v>
      </c>
      <c r="E88">
        <v>-32.33</v>
      </c>
      <c r="F88">
        <v>-166.15</v>
      </c>
    </row>
    <row r="89" spans="1:6" x14ac:dyDescent="0.25">
      <c r="A89" s="1" t="s">
        <v>28</v>
      </c>
      <c r="B89">
        <v>-94</v>
      </c>
      <c r="C89">
        <v>-32.54</v>
      </c>
      <c r="D89">
        <v>-145.18</v>
      </c>
      <c r="E89">
        <v>-32.659999999999997</v>
      </c>
      <c r="F89">
        <v>-146.96</v>
      </c>
    </row>
    <row r="90" spans="1:6" x14ac:dyDescent="0.25">
      <c r="A90" s="1" t="s">
        <v>28</v>
      </c>
      <c r="B90">
        <v>-93</v>
      </c>
      <c r="C90">
        <v>-32.69</v>
      </c>
      <c r="D90">
        <v>-123.8</v>
      </c>
      <c r="E90">
        <v>-32.619999999999997</v>
      </c>
      <c r="F90">
        <v>-124.52</v>
      </c>
    </row>
    <row r="91" spans="1:6" x14ac:dyDescent="0.25">
      <c r="A91" s="1" t="s">
        <v>28</v>
      </c>
      <c r="B91">
        <v>-92</v>
      </c>
      <c r="C91">
        <v>-32.520000000000003</v>
      </c>
      <c r="D91">
        <v>-103.4</v>
      </c>
      <c r="E91">
        <v>-32.44</v>
      </c>
      <c r="F91">
        <v>-103.35</v>
      </c>
    </row>
    <row r="92" spans="1:6" x14ac:dyDescent="0.25">
      <c r="A92" s="1" t="s">
        <v>28</v>
      </c>
      <c r="B92">
        <v>-91</v>
      </c>
      <c r="C92">
        <v>-32.049999999999997</v>
      </c>
      <c r="D92">
        <v>-82.37</v>
      </c>
      <c r="E92">
        <v>-32.11</v>
      </c>
      <c r="F92">
        <v>-83.74</v>
      </c>
    </row>
    <row r="93" spans="1:6" x14ac:dyDescent="0.25">
      <c r="A93" s="1" t="s">
        <v>28</v>
      </c>
      <c r="B93">
        <v>-90</v>
      </c>
      <c r="C93">
        <v>-31.52</v>
      </c>
      <c r="D93">
        <v>-62.27</v>
      </c>
      <c r="E93">
        <v>-31.59</v>
      </c>
      <c r="F93">
        <v>-62.85</v>
      </c>
    </row>
    <row r="94" spans="1:6" x14ac:dyDescent="0.25">
      <c r="A94" s="1" t="s">
        <v>28</v>
      </c>
      <c r="B94">
        <v>-89</v>
      </c>
      <c r="C94">
        <v>-30.72</v>
      </c>
      <c r="D94">
        <v>-42.01</v>
      </c>
      <c r="E94">
        <v>-30.88</v>
      </c>
      <c r="F94">
        <v>-44.08</v>
      </c>
    </row>
    <row r="95" spans="1:6" x14ac:dyDescent="0.25">
      <c r="A95" s="1" t="s">
        <v>28</v>
      </c>
      <c r="B95">
        <v>-88</v>
      </c>
      <c r="C95">
        <v>-29.86</v>
      </c>
      <c r="D95">
        <v>-25.6</v>
      </c>
      <c r="E95">
        <v>-29.87</v>
      </c>
      <c r="F95">
        <v>-26.55</v>
      </c>
    </row>
    <row r="96" spans="1:6" x14ac:dyDescent="0.25">
      <c r="A96" s="1" t="s">
        <v>28</v>
      </c>
      <c r="B96">
        <v>-87</v>
      </c>
      <c r="C96">
        <v>-28.93</v>
      </c>
      <c r="D96">
        <v>-10.48</v>
      </c>
      <c r="E96">
        <v>-28.99</v>
      </c>
      <c r="F96">
        <v>-12.03</v>
      </c>
    </row>
    <row r="97" spans="1:6" x14ac:dyDescent="0.25">
      <c r="A97" s="1" t="s">
        <v>28</v>
      </c>
      <c r="B97">
        <v>-86</v>
      </c>
      <c r="C97">
        <v>-28.04</v>
      </c>
      <c r="D97">
        <v>4.12</v>
      </c>
      <c r="E97">
        <v>-28</v>
      </c>
      <c r="F97">
        <v>3.57</v>
      </c>
    </row>
    <row r="98" spans="1:6" x14ac:dyDescent="0.25">
      <c r="A98" s="1" t="s">
        <v>28</v>
      </c>
      <c r="B98">
        <v>-85</v>
      </c>
      <c r="C98">
        <v>-27.51</v>
      </c>
      <c r="D98">
        <v>17.47</v>
      </c>
      <c r="E98">
        <v>-27.52</v>
      </c>
      <c r="F98">
        <v>16.18</v>
      </c>
    </row>
    <row r="99" spans="1:6" x14ac:dyDescent="0.25">
      <c r="A99" s="1" t="s">
        <v>28</v>
      </c>
      <c r="B99">
        <v>-84</v>
      </c>
      <c r="C99">
        <v>-27.2</v>
      </c>
      <c r="D99">
        <v>31.2</v>
      </c>
      <c r="E99">
        <v>-27.16</v>
      </c>
      <c r="F99">
        <v>30.42</v>
      </c>
    </row>
    <row r="100" spans="1:6" x14ac:dyDescent="0.25">
      <c r="A100" s="1" t="s">
        <v>28</v>
      </c>
      <c r="B100">
        <v>-83</v>
      </c>
      <c r="C100">
        <v>-27.06</v>
      </c>
      <c r="D100">
        <v>45.45</v>
      </c>
      <c r="E100">
        <v>-27.02</v>
      </c>
      <c r="F100">
        <v>45.14</v>
      </c>
    </row>
    <row r="101" spans="1:6" x14ac:dyDescent="0.25">
      <c r="A101" s="1" t="s">
        <v>28</v>
      </c>
      <c r="B101">
        <v>-82</v>
      </c>
      <c r="C101">
        <v>-26.85</v>
      </c>
      <c r="D101">
        <v>61.35</v>
      </c>
      <c r="E101">
        <v>-26.85</v>
      </c>
      <c r="F101">
        <v>60.73</v>
      </c>
    </row>
    <row r="102" spans="1:6" x14ac:dyDescent="0.25">
      <c r="A102" s="1" t="s">
        <v>28</v>
      </c>
      <c r="B102">
        <v>-81</v>
      </c>
      <c r="C102">
        <v>-26.43</v>
      </c>
      <c r="D102">
        <v>78.430000000000007</v>
      </c>
      <c r="E102">
        <v>-26.43</v>
      </c>
      <c r="F102">
        <v>77.8</v>
      </c>
    </row>
    <row r="103" spans="1:6" x14ac:dyDescent="0.25">
      <c r="A103" s="1" t="s">
        <v>28</v>
      </c>
      <c r="B103">
        <v>-80</v>
      </c>
      <c r="C103">
        <v>-25.86</v>
      </c>
      <c r="D103">
        <v>93.83</v>
      </c>
      <c r="E103">
        <v>-25.82</v>
      </c>
      <c r="F103">
        <v>92.49</v>
      </c>
    </row>
    <row r="104" spans="1:6" x14ac:dyDescent="0.25">
      <c r="A104" s="1" t="s">
        <v>28</v>
      </c>
      <c r="B104">
        <v>-79</v>
      </c>
      <c r="C104">
        <v>-25.13</v>
      </c>
      <c r="D104">
        <v>106.91</v>
      </c>
      <c r="E104">
        <v>-25.08</v>
      </c>
      <c r="F104">
        <v>106.89</v>
      </c>
    </row>
    <row r="105" spans="1:6" x14ac:dyDescent="0.25">
      <c r="A105" s="1" t="s">
        <v>28</v>
      </c>
      <c r="B105">
        <v>-78</v>
      </c>
      <c r="C105">
        <v>-24.28</v>
      </c>
      <c r="D105">
        <v>121.83</v>
      </c>
      <c r="E105">
        <v>-24.29</v>
      </c>
      <c r="F105">
        <v>120.42</v>
      </c>
    </row>
    <row r="106" spans="1:6" x14ac:dyDescent="0.25">
      <c r="A106" s="1" t="s">
        <v>28</v>
      </c>
      <c r="B106">
        <v>-77</v>
      </c>
      <c r="C106">
        <v>-23.57</v>
      </c>
      <c r="D106">
        <v>133.91999999999999</v>
      </c>
      <c r="E106">
        <v>-23.54</v>
      </c>
      <c r="F106">
        <v>133.38</v>
      </c>
    </row>
    <row r="107" spans="1:6" x14ac:dyDescent="0.25">
      <c r="A107" s="1" t="s">
        <v>28</v>
      </c>
      <c r="B107">
        <v>-76</v>
      </c>
      <c r="C107">
        <v>-22.92</v>
      </c>
      <c r="D107">
        <v>145.09</v>
      </c>
      <c r="E107">
        <v>-22.87</v>
      </c>
      <c r="F107">
        <v>144.66</v>
      </c>
    </row>
    <row r="108" spans="1:6" x14ac:dyDescent="0.25">
      <c r="A108" s="1" t="s">
        <v>28</v>
      </c>
      <c r="B108">
        <v>-75</v>
      </c>
      <c r="C108">
        <v>-22.38</v>
      </c>
      <c r="D108">
        <v>156.78</v>
      </c>
      <c r="E108">
        <v>-22.38</v>
      </c>
      <c r="F108">
        <v>155.19999999999999</v>
      </c>
    </row>
    <row r="109" spans="1:6" x14ac:dyDescent="0.25">
      <c r="A109" s="1" t="s">
        <v>28</v>
      </c>
      <c r="B109">
        <v>-74</v>
      </c>
      <c r="C109">
        <v>-21.96</v>
      </c>
      <c r="D109">
        <v>168.44</v>
      </c>
      <c r="E109">
        <v>-21.94</v>
      </c>
      <c r="F109">
        <v>167.2</v>
      </c>
    </row>
    <row r="110" spans="1:6" x14ac:dyDescent="0.25">
      <c r="A110" s="1" t="s">
        <v>28</v>
      </c>
      <c r="B110">
        <v>-73</v>
      </c>
      <c r="C110">
        <v>-21.62</v>
      </c>
      <c r="D110">
        <v>-179.33</v>
      </c>
      <c r="E110">
        <v>-21.63</v>
      </c>
      <c r="F110">
        <v>178.83</v>
      </c>
    </row>
    <row r="111" spans="1:6" x14ac:dyDescent="0.25">
      <c r="A111" s="1" t="s">
        <v>28</v>
      </c>
      <c r="B111">
        <v>-72</v>
      </c>
      <c r="C111">
        <v>-21.36</v>
      </c>
      <c r="D111">
        <v>-167.57</v>
      </c>
      <c r="E111">
        <v>-21.35</v>
      </c>
      <c r="F111">
        <v>-168.4</v>
      </c>
    </row>
    <row r="112" spans="1:6" x14ac:dyDescent="0.25">
      <c r="A112" s="1" t="s">
        <v>28</v>
      </c>
      <c r="B112">
        <v>-71</v>
      </c>
      <c r="C112">
        <v>-21.11</v>
      </c>
      <c r="D112">
        <v>-154.78</v>
      </c>
      <c r="E112">
        <v>-21.11</v>
      </c>
      <c r="F112">
        <v>-156.15</v>
      </c>
    </row>
    <row r="113" spans="1:6" x14ac:dyDescent="0.25">
      <c r="A113" s="1" t="s">
        <v>28</v>
      </c>
      <c r="B113">
        <v>-70</v>
      </c>
      <c r="C113">
        <v>-20.83</v>
      </c>
      <c r="D113">
        <v>-142.27000000000001</v>
      </c>
      <c r="E113">
        <v>-20.83</v>
      </c>
      <c r="F113">
        <v>-143</v>
      </c>
    </row>
    <row r="114" spans="1:6" x14ac:dyDescent="0.25">
      <c r="A114" s="1" t="s">
        <v>28</v>
      </c>
      <c r="B114">
        <v>-69</v>
      </c>
      <c r="C114">
        <v>-20.53</v>
      </c>
      <c r="D114">
        <v>-128.91999999999999</v>
      </c>
      <c r="E114">
        <v>-20.54</v>
      </c>
      <c r="F114">
        <v>-130.04</v>
      </c>
    </row>
    <row r="115" spans="1:6" x14ac:dyDescent="0.25">
      <c r="A115" s="1" t="s">
        <v>28</v>
      </c>
      <c r="B115">
        <v>-68</v>
      </c>
      <c r="C115">
        <v>-20.329999999999998</v>
      </c>
      <c r="D115">
        <v>-116.21</v>
      </c>
      <c r="E115">
        <v>-20.309999999999999</v>
      </c>
      <c r="F115">
        <v>-116.69</v>
      </c>
    </row>
    <row r="116" spans="1:6" x14ac:dyDescent="0.25">
      <c r="A116" s="1" t="s">
        <v>28</v>
      </c>
      <c r="B116">
        <v>-67</v>
      </c>
      <c r="C116">
        <v>-20.11</v>
      </c>
      <c r="D116">
        <v>-103.8</v>
      </c>
      <c r="E116">
        <v>-20.100000000000001</v>
      </c>
      <c r="F116">
        <v>-104.46</v>
      </c>
    </row>
    <row r="117" spans="1:6" x14ac:dyDescent="0.25">
      <c r="A117" s="1" t="s">
        <v>28</v>
      </c>
      <c r="B117">
        <v>-66</v>
      </c>
      <c r="C117">
        <v>-19.89</v>
      </c>
      <c r="D117">
        <v>-91.28</v>
      </c>
      <c r="E117">
        <v>-19.89</v>
      </c>
      <c r="F117">
        <v>-92.04</v>
      </c>
    </row>
    <row r="118" spans="1:6" x14ac:dyDescent="0.25">
      <c r="A118" s="1" t="s">
        <v>28</v>
      </c>
      <c r="B118">
        <v>-65</v>
      </c>
      <c r="C118">
        <v>-19.670000000000002</v>
      </c>
      <c r="D118">
        <v>-78.55</v>
      </c>
      <c r="E118">
        <v>-19.670000000000002</v>
      </c>
      <c r="F118">
        <v>-78.8</v>
      </c>
    </row>
    <row r="119" spans="1:6" x14ac:dyDescent="0.25">
      <c r="A119" s="1" t="s">
        <v>28</v>
      </c>
      <c r="B119">
        <v>-64</v>
      </c>
      <c r="C119">
        <v>-19.440000000000001</v>
      </c>
      <c r="D119">
        <v>-65.52</v>
      </c>
      <c r="E119">
        <v>-19.440000000000001</v>
      </c>
      <c r="F119">
        <v>-66.14</v>
      </c>
    </row>
    <row r="120" spans="1:6" x14ac:dyDescent="0.25">
      <c r="A120" s="1" t="s">
        <v>28</v>
      </c>
      <c r="B120">
        <v>-63</v>
      </c>
      <c r="C120">
        <v>-19.21</v>
      </c>
      <c r="D120">
        <v>-53.3</v>
      </c>
      <c r="E120">
        <v>-19.22</v>
      </c>
      <c r="F120">
        <v>-54.13</v>
      </c>
    </row>
    <row r="121" spans="1:6" x14ac:dyDescent="0.25">
      <c r="A121" s="1" t="s">
        <v>28</v>
      </c>
      <c r="B121">
        <v>-62</v>
      </c>
      <c r="C121">
        <v>-19.03</v>
      </c>
      <c r="D121">
        <v>-42.04</v>
      </c>
      <c r="E121">
        <v>-19.03</v>
      </c>
      <c r="F121">
        <v>-43.28</v>
      </c>
    </row>
    <row r="122" spans="1:6" x14ac:dyDescent="0.25">
      <c r="A122" s="1" t="s">
        <v>28</v>
      </c>
      <c r="B122">
        <v>-61</v>
      </c>
      <c r="C122">
        <v>-18.850000000000001</v>
      </c>
      <c r="D122">
        <v>-30.47</v>
      </c>
      <c r="E122">
        <v>-18.84</v>
      </c>
      <c r="F122">
        <v>-31.37</v>
      </c>
    </row>
    <row r="123" spans="1:6" x14ac:dyDescent="0.25">
      <c r="A123" s="1" t="s">
        <v>28</v>
      </c>
      <c r="B123">
        <v>-60</v>
      </c>
      <c r="C123">
        <v>-18.739999999999998</v>
      </c>
      <c r="D123">
        <v>-19.63</v>
      </c>
      <c r="E123">
        <v>-18.71</v>
      </c>
      <c r="F123">
        <v>-20.76</v>
      </c>
    </row>
    <row r="124" spans="1:6" x14ac:dyDescent="0.25">
      <c r="A124" s="1" t="s">
        <v>28</v>
      </c>
      <c r="B124">
        <v>-59</v>
      </c>
      <c r="C124">
        <v>-18.690000000000001</v>
      </c>
      <c r="D124">
        <v>-9.33</v>
      </c>
      <c r="E124">
        <v>-18.66</v>
      </c>
      <c r="F124">
        <v>-9.73</v>
      </c>
    </row>
    <row r="125" spans="1:6" x14ac:dyDescent="0.25">
      <c r="A125" s="1" t="s">
        <v>28</v>
      </c>
      <c r="B125">
        <v>-58</v>
      </c>
      <c r="C125">
        <v>-18.71</v>
      </c>
      <c r="D125">
        <v>1.57</v>
      </c>
      <c r="E125">
        <v>-18.690000000000001</v>
      </c>
      <c r="F125">
        <v>0.6</v>
      </c>
    </row>
    <row r="126" spans="1:6" x14ac:dyDescent="0.25">
      <c r="A126" s="1" t="s">
        <v>28</v>
      </c>
      <c r="B126">
        <v>-57</v>
      </c>
      <c r="C126">
        <v>-18.84</v>
      </c>
      <c r="D126">
        <v>11.92</v>
      </c>
      <c r="E126">
        <v>-18.82</v>
      </c>
      <c r="F126">
        <v>11.48</v>
      </c>
    </row>
    <row r="127" spans="1:6" x14ac:dyDescent="0.25">
      <c r="A127" s="1" t="s">
        <v>28</v>
      </c>
      <c r="B127">
        <v>-56</v>
      </c>
      <c r="C127">
        <v>-19.059999999999999</v>
      </c>
      <c r="D127">
        <v>22.29</v>
      </c>
      <c r="E127">
        <v>-19.05</v>
      </c>
      <c r="F127">
        <v>21.3</v>
      </c>
    </row>
    <row r="128" spans="1:6" x14ac:dyDescent="0.25">
      <c r="A128" s="1" t="s">
        <v>28</v>
      </c>
      <c r="B128">
        <v>-55</v>
      </c>
      <c r="C128">
        <v>-19.39</v>
      </c>
      <c r="D128">
        <v>31.92</v>
      </c>
      <c r="E128">
        <v>-19.38</v>
      </c>
      <c r="F128">
        <v>31.48</v>
      </c>
    </row>
    <row r="129" spans="1:6" x14ac:dyDescent="0.25">
      <c r="A129" s="1" t="s">
        <v>28</v>
      </c>
      <c r="B129">
        <v>-54</v>
      </c>
      <c r="C129">
        <v>-19.82</v>
      </c>
      <c r="D129">
        <v>42.25</v>
      </c>
      <c r="E129">
        <v>-19.809999999999999</v>
      </c>
      <c r="F129">
        <v>41.75</v>
      </c>
    </row>
    <row r="130" spans="1:6" x14ac:dyDescent="0.25">
      <c r="A130" s="1" t="s">
        <v>28</v>
      </c>
      <c r="B130">
        <v>-53</v>
      </c>
      <c r="C130">
        <v>-20.41</v>
      </c>
      <c r="D130">
        <v>52.47</v>
      </c>
      <c r="E130">
        <v>-20.39</v>
      </c>
      <c r="F130">
        <v>52.22</v>
      </c>
    </row>
    <row r="131" spans="1:6" x14ac:dyDescent="0.25">
      <c r="A131" s="1" t="s">
        <v>28</v>
      </c>
      <c r="B131">
        <v>-52</v>
      </c>
      <c r="C131">
        <v>-21.2</v>
      </c>
      <c r="D131">
        <v>62.39</v>
      </c>
      <c r="E131">
        <v>-21.18</v>
      </c>
      <c r="F131">
        <v>61.96</v>
      </c>
    </row>
    <row r="132" spans="1:6" x14ac:dyDescent="0.25">
      <c r="A132" s="1" t="s">
        <v>28</v>
      </c>
      <c r="B132">
        <v>-51</v>
      </c>
      <c r="C132">
        <v>-22.28</v>
      </c>
      <c r="D132">
        <v>72.650000000000006</v>
      </c>
      <c r="E132">
        <v>-22.26</v>
      </c>
      <c r="F132">
        <v>71.739999999999995</v>
      </c>
    </row>
    <row r="133" spans="1:6" x14ac:dyDescent="0.25">
      <c r="A133" s="1" t="s">
        <v>28</v>
      </c>
      <c r="B133">
        <v>-50</v>
      </c>
      <c r="C133">
        <v>-23.79</v>
      </c>
      <c r="D133">
        <v>81.69</v>
      </c>
      <c r="E133">
        <v>-23.76</v>
      </c>
      <c r="F133">
        <v>81.540000000000006</v>
      </c>
    </row>
    <row r="134" spans="1:6" x14ac:dyDescent="0.25">
      <c r="A134" s="1" t="s">
        <v>28</v>
      </c>
      <c r="B134">
        <v>-49</v>
      </c>
      <c r="C134">
        <v>-26.03</v>
      </c>
      <c r="D134">
        <v>90.55</v>
      </c>
      <c r="E134">
        <v>-25.95</v>
      </c>
      <c r="F134">
        <v>90.19</v>
      </c>
    </row>
    <row r="135" spans="1:6" x14ac:dyDescent="0.25">
      <c r="A135" s="1" t="s">
        <v>28</v>
      </c>
      <c r="B135">
        <v>-48</v>
      </c>
      <c r="C135">
        <v>-29.53</v>
      </c>
      <c r="D135">
        <v>96.63</v>
      </c>
      <c r="E135">
        <v>-29.44</v>
      </c>
      <c r="F135">
        <v>96.46</v>
      </c>
    </row>
    <row r="136" spans="1:6" x14ac:dyDescent="0.25">
      <c r="A136" s="1" t="s">
        <v>28</v>
      </c>
      <c r="B136">
        <v>-47</v>
      </c>
      <c r="C136">
        <v>-36.83</v>
      </c>
      <c r="D136">
        <v>93.83</v>
      </c>
      <c r="E136">
        <v>-36.71</v>
      </c>
      <c r="F136">
        <v>94.69</v>
      </c>
    </row>
    <row r="137" spans="1:6" x14ac:dyDescent="0.25">
      <c r="A137" s="1" t="s">
        <v>28</v>
      </c>
      <c r="B137">
        <v>-46</v>
      </c>
      <c r="C137">
        <v>-39.21</v>
      </c>
      <c r="D137">
        <v>-29.33</v>
      </c>
      <c r="E137">
        <v>-39.36</v>
      </c>
      <c r="F137">
        <v>-30.93</v>
      </c>
    </row>
    <row r="138" spans="1:6" x14ac:dyDescent="0.25">
      <c r="A138" s="1" t="s">
        <v>28</v>
      </c>
      <c r="B138">
        <v>-45</v>
      </c>
      <c r="C138">
        <v>-28.54</v>
      </c>
      <c r="D138">
        <v>-41.19</v>
      </c>
      <c r="E138">
        <v>-28.63</v>
      </c>
      <c r="F138">
        <v>-41.81</v>
      </c>
    </row>
    <row r="139" spans="1:6" x14ac:dyDescent="0.25">
      <c r="A139" s="1" t="s">
        <v>28</v>
      </c>
      <c r="B139">
        <v>-44</v>
      </c>
      <c r="C139">
        <v>-23.48</v>
      </c>
      <c r="D139">
        <v>-37.28</v>
      </c>
      <c r="E139">
        <v>-23.48</v>
      </c>
      <c r="F139">
        <v>-37.76</v>
      </c>
    </row>
    <row r="140" spans="1:6" x14ac:dyDescent="0.25">
      <c r="A140" s="1" t="s">
        <v>28</v>
      </c>
      <c r="B140">
        <v>-43</v>
      </c>
      <c r="C140">
        <v>-20.059999999999999</v>
      </c>
      <c r="D140">
        <v>-31.78</v>
      </c>
      <c r="E140">
        <v>-20.09</v>
      </c>
      <c r="F140">
        <v>-32.11</v>
      </c>
    </row>
    <row r="141" spans="1:6" x14ac:dyDescent="0.25">
      <c r="A141" s="1" t="s">
        <v>28</v>
      </c>
      <c r="B141">
        <v>-42</v>
      </c>
      <c r="C141">
        <v>-17.54</v>
      </c>
      <c r="D141">
        <v>-25.94</v>
      </c>
      <c r="E141">
        <v>-17.57</v>
      </c>
      <c r="F141">
        <v>-26.5</v>
      </c>
    </row>
    <row r="142" spans="1:6" x14ac:dyDescent="0.25">
      <c r="A142" s="1" t="s">
        <v>28</v>
      </c>
      <c r="B142">
        <v>-41</v>
      </c>
      <c r="C142">
        <v>-15.53</v>
      </c>
      <c r="D142">
        <v>-19.93</v>
      </c>
      <c r="E142">
        <v>-15.54</v>
      </c>
      <c r="F142">
        <v>-20.04</v>
      </c>
    </row>
    <row r="143" spans="1:6" x14ac:dyDescent="0.25">
      <c r="A143" s="1" t="s">
        <v>28</v>
      </c>
      <c r="B143">
        <v>-40</v>
      </c>
      <c r="C143">
        <v>-13.93</v>
      </c>
      <c r="D143">
        <v>-13.36</v>
      </c>
      <c r="E143">
        <v>-13.93</v>
      </c>
      <c r="F143">
        <v>-13.53</v>
      </c>
    </row>
    <row r="144" spans="1:6" x14ac:dyDescent="0.25">
      <c r="A144" s="1" t="s">
        <v>28</v>
      </c>
      <c r="B144">
        <v>-39</v>
      </c>
      <c r="C144">
        <v>-12.53</v>
      </c>
      <c r="D144">
        <v>-6.55</v>
      </c>
      <c r="E144">
        <v>-12.55</v>
      </c>
      <c r="F144">
        <v>-6.71</v>
      </c>
    </row>
    <row r="145" spans="1:6" x14ac:dyDescent="0.25">
      <c r="A145" s="1" t="s">
        <v>28</v>
      </c>
      <c r="B145">
        <v>-38</v>
      </c>
      <c r="C145">
        <v>-11.26</v>
      </c>
      <c r="D145">
        <v>1.07</v>
      </c>
      <c r="E145">
        <v>-11.26</v>
      </c>
      <c r="F145">
        <v>0.96</v>
      </c>
    </row>
    <row r="146" spans="1:6" x14ac:dyDescent="0.25">
      <c r="A146" s="1" t="s">
        <v>28</v>
      </c>
      <c r="B146">
        <v>-37</v>
      </c>
      <c r="C146">
        <v>-10.07</v>
      </c>
      <c r="D146">
        <v>8.92</v>
      </c>
      <c r="E146">
        <v>-10.08</v>
      </c>
      <c r="F146">
        <v>8.49</v>
      </c>
    </row>
    <row r="147" spans="1:6" x14ac:dyDescent="0.25">
      <c r="A147" s="1" t="s">
        <v>28</v>
      </c>
      <c r="B147">
        <v>-36</v>
      </c>
      <c r="C147">
        <v>-8.98</v>
      </c>
      <c r="D147">
        <v>16.03</v>
      </c>
      <c r="E147">
        <v>-8.99</v>
      </c>
      <c r="F147">
        <v>15.8</v>
      </c>
    </row>
    <row r="148" spans="1:6" x14ac:dyDescent="0.25">
      <c r="A148" s="1" t="s">
        <v>28</v>
      </c>
      <c r="B148">
        <v>-35</v>
      </c>
      <c r="C148">
        <v>-7.94</v>
      </c>
      <c r="D148">
        <v>23.56</v>
      </c>
      <c r="E148">
        <v>-7.96</v>
      </c>
      <c r="F148">
        <v>22.73</v>
      </c>
    </row>
    <row r="149" spans="1:6" x14ac:dyDescent="0.25">
      <c r="A149" s="1" t="s">
        <v>28</v>
      </c>
      <c r="B149">
        <v>-34</v>
      </c>
      <c r="C149">
        <v>-6.97</v>
      </c>
      <c r="D149">
        <v>29.98</v>
      </c>
      <c r="E149">
        <v>-6.97</v>
      </c>
      <c r="F149">
        <v>29.91</v>
      </c>
    </row>
    <row r="150" spans="1:6" x14ac:dyDescent="0.25">
      <c r="A150" s="1" t="s">
        <v>28</v>
      </c>
      <c r="B150">
        <v>-33</v>
      </c>
      <c r="C150">
        <v>-6.04</v>
      </c>
      <c r="D150">
        <v>37.08</v>
      </c>
      <c r="E150">
        <v>-6.07</v>
      </c>
      <c r="F150">
        <v>36.42</v>
      </c>
    </row>
    <row r="151" spans="1:6" x14ac:dyDescent="0.25">
      <c r="A151" s="1" t="s">
        <v>28</v>
      </c>
      <c r="B151">
        <v>-32</v>
      </c>
      <c r="C151">
        <v>-5.28</v>
      </c>
      <c r="D151">
        <v>42.46</v>
      </c>
      <c r="E151">
        <v>-5.29</v>
      </c>
      <c r="F151">
        <v>41.93</v>
      </c>
    </row>
    <row r="152" spans="1:6" x14ac:dyDescent="0.25">
      <c r="A152" s="1" t="s">
        <v>28</v>
      </c>
      <c r="B152">
        <v>-31</v>
      </c>
      <c r="C152">
        <v>-4.55</v>
      </c>
      <c r="D152">
        <v>48.4</v>
      </c>
      <c r="E152">
        <v>-4.57</v>
      </c>
      <c r="F152">
        <v>47.76</v>
      </c>
    </row>
    <row r="153" spans="1:6" x14ac:dyDescent="0.25">
      <c r="A153" s="1" t="s">
        <v>28</v>
      </c>
      <c r="B153">
        <v>-30</v>
      </c>
      <c r="C153">
        <v>-3.9</v>
      </c>
      <c r="D153">
        <v>54.34</v>
      </c>
      <c r="E153">
        <v>-3.93</v>
      </c>
      <c r="F153">
        <v>53.58</v>
      </c>
    </row>
    <row r="154" spans="1:6" x14ac:dyDescent="0.25">
      <c r="A154" s="1" t="s">
        <v>28</v>
      </c>
      <c r="B154">
        <v>-29</v>
      </c>
      <c r="C154">
        <v>-3.33</v>
      </c>
      <c r="D154">
        <v>59.53</v>
      </c>
      <c r="E154">
        <v>-3.35</v>
      </c>
      <c r="F154">
        <v>58.92</v>
      </c>
    </row>
    <row r="155" spans="1:6" x14ac:dyDescent="0.25">
      <c r="A155" s="1" t="s">
        <v>28</v>
      </c>
      <c r="B155">
        <v>-28</v>
      </c>
      <c r="C155">
        <v>-2.82</v>
      </c>
      <c r="D155">
        <v>64.430000000000007</v>
      </c>
      <c r="E155">
        <v>-2.84</v>
      </c>
      <c r="F155">
        <v>63.95</v>
      </c>
    </row>
    <row r="156" spans="1:6" x14ac:dyDescent="0.25">
      <c r="A156" s="1" t="s">
        <v>28</v>
      </c>
      <c r="B156">
        <v>-27</v>
      </c>
      <c r="C156">
        <v>-2.34</v>
      </c>
      <c r="D156">
        <v>69.58</v>
      </c>
      <c r="E156">
        <v>-2.36</v>
      </c>
      <c r="F156">
        <v>69.260000000000005</v>
      </c>
    </row>
    <row r="157" spans="1:6" x14ac:dyDescent="0.25">
      <c r="A157" s="1" t="s">
        <v>28</v>
      </c>
      <c r="B157">
        <v>-26</v>
      </c>
      <c r="C157">
        <v>-1.89</v>
      </c>
      <c r="D157">
        <v>74.95</v>
      </c>
      <c r="E157">
        <v>-1.91</v>
      </c>
      <c r="F157">
        <v>74.38</v>
      </c>
    </row>
    <row r="158" spans="1:6" x14ac:dyDescent="0.25">
      <c r="A158" s="1" t="s">
        <v>28</v>
      </c>
      <c r="B158">
        <v>-25</v>
      </c>
      <c r="C158">
        <v>-1.49</v>
      </c>
      <c r="D158">
        <v>79.72</v>
      </c>
      <c r="E158">
        <v>-1.51</v>
      </c>
      <c r="F158">
        <v>79.08</v>
      </c>
    </row>
    <row r="159" spans="1:6" x14ac:dyDescent="0.25">
      <c r="A159" s="1" t="s">
        <v>28</v>
      </c>
      <c r="B159">
        <v>-24</v>
      </c>
      <c r="C159">
        <v>-1.1499999999999999</v>
      </c>
      <c r="D159">
        <v>83.93</v>
      </c>
      <c r="E159">
        <v>-1.17</v>
      </c>
      <c r="F159">
        <v>83.31</v>
      </c>
    </row>
    <row r="160" spans="1:6" x14ac:dyDescent="0.25">
      <c r="A160" s="1" t="s">
        <v>28</v>
      </c>
      <c r="B160">
        <v>-23</v>
      </c>
      <c r="C160">
        <v>-0.86</v>
      </c>
      <c r="D160">
        <v>87.73</v>
      </c>
      <c r="E160">
        <v>-0.88</v>
      </c>
      <c r="F160">
        <v>87.36</v>
      </c>
    </row>
    <row r="161" spans="1:6" x14ac:dyDescent="0.25">
      <c r="A161" s="1" t="s">
        <v>28</v>
      </c>
      <c r="B161">
        <v>-22</v>
      </c>
      <c r="C161">
        <v>-0.6</v>
      </c>
      <c r="D161">
        <v>91.96</v>
      </c>
      <c r="E161">
        <v>-0.61</v>
      </c>
      <c r="F161">
        <v>91.6</v>
      </c>
    </row>
    <row r="162" spans="1:6" x14ac:dyDescent="0.25">
      <c r="A162" s="1" t="s">
        <v>28</v>
      </c>
      <c r="B162">
        <v>-21</v>
      </c>
      <c r="C162">
        <v>-0.37</v>
      </c>
      <c r="D162">
        <v>96.05</v>
      </c>
      <c r="E162">
        <v>-0.4</v>
      </c>
      <c r="F162">
        <v>95.58</v>
      </c>
    </row>
    <row r="163" spans="1:6" x14ac:dyDescent="0.25">
      <c r="A163" s="1" t="s">
        <v>28</v>
      </c>
      <c r="B163">
        <v>-20</v>
      </c>
      <c r="C163">
        <v>-0.21</v>
      </c>
      <c r="D163">
        <v>99.32</v>
      </c>
      <c r="E163">
        <v>-0.23</v>
      </c>
      <c r="F163">
        <v>98.83</v>
      </c>
    </row>
    <row r="164" spans="1:6" x14ac:dyDescent="0.25">
      <c r="A164" s="1" t="s">
        <v>28</v>
      </c>
      <c r="B164">
        <v>-19</v>
      </c>
      <c r="C164">
        <v>-0.1</v>
      </c>
      <c r="D164">
        <v>102</v>
      </c>
      <c r="E164">
        <v>-0.11</v>
      </c>
      <c r="F164">
        <v>101.49</v>
      </c>
    </row>
    <row r="165" spans="1:6" x14ac:dyDescent="0.25">
      <c r="A165" s="1" t="s">
        <v>28</v>
      </c>
      <c r="B165">
        <v>-18</v>
      </c>
      <c r="C165">
        <v>-0.02</v>
      </c>
      <c r="D165">
        <v>105.04</v>
      </c>
      <c r="E165">
        <v>-0.04</v>
      </c>
      <c r="F165">
        <v>104.62</v>
      </c>
    </row>
    <row r="166" spans="1:6" x14ac:dyDescent="0.25">
      <c r="A166" s="1" t="s">
        <v>28</v>
      </c>
      <c r="B166">
        <v>-17</v>
      </c>
      <c r="C166">
        <v>0</v>
      </c>
      <c r="D166">
        <v>107.94</v>
      </c>
      <c r="E166">
        <v>-0.02</v>
      </c>
      <c r="F166">
        <v>107.59</v>
      </c>
    </row>
    <row r="167" spans="1:6" x14ac:dyDescent="0.25">
      <c r="A167" s="1" t="s">
        <v>28</v>
      </c>
      <c r="B167">
        <v>-16</v>
      </c>
      <c r="C167">
        <v>-0.03</v>
      </c>
      <c r="D167">
        <v>110.13</v>
      </c>
      <c r="E167">
        <v>-0.04</v>
      </c>
      <c r="F167">
        <v>110.24</v>
      </c>
    </row>
    <row r="168" spans="1:6" x14ac:dyDescent="0.25">
      <c r="A168" s="1" t="s">
        <v>28</v>
      </c>
      <c r="B168">
        <v>-15</v>
      </c>
      <c r="C168">
        <v>-0.12</v>
      </c>
      <c r="D168">
        <v>112.21</v>
      </c>
      <c r="E168">
        <v>-0.13</v>
      </c>
      <c r="F168">
        <v>112.24</v>
      </c>
    </row>
    <row r="169" spans="1:6" x14ac:dyDescent="0.25">
      <c r="A169" s="1" t="s">
        <v>28</v>
      </c>
      <c r="B169">
        <v>-14</v>
      </c>
      <c r="C169">
        <v>-0.26</v>
      </c>
      <c r="D169">
        <v>114.24</v>
      </c>
      <c r="E169">
        <v>-0.28000000000000003</v>
      </c>
      <c r="F169">
        <v>113.8</v>
      </c>
    </row>
    <row r="170" spans="1:6" x14ac:dyDescent="0.25">
      <c r="A170" s="1" t="s">
        <v>28</v>
      </c>
      <c r="B170">
        <v>-13</v>
      </c>
      <c r="C170">
        <v>-0.47</v>
      </c>
      <c r="D170">
        <v>115.98</v>
      </c>
      <c r="E170">
        <v>-0.49</v>
      </c>
      <c r="F170">
        <v>115.5</v>
      </c>
    </row>
    <row r="171" spans="1:6" x14ac:dyDescent="0.25">
      <c r="A171" s="1" t="s">
        <v>28</v>
      </c>
      <c r="B171">
        <v>-12</v>
      </c>
      <c r="C171">
        <v>-0.74</v>
      </c>
      <c r="D171">
        <v>116.87</v>
      </c>
      <c r="E171">
        <v>-0.77</v>
      </c>
      <c r="F171">
        <v>116.79</v>
      </c>
    </row>
    <row r="172" spans="1:6" x14ac:dyDescent="0.25">
      <c r="A172" s="1" t="s">
        <v>28</v>
      </c>
      <c r="B172">
        <v>-11</v>
      </c>
      <c r="C172">
        <v>-1.0900000000000001</v>
      </c>
      <c r="D172">
        <v>117.93</v>
      </c>
      <c r="E172">
        <v>-1.1100000000000001</v>
      </c>
      <c r="F172">
        <v>117.52</v>
      </c>
    </row>
    <row r="173" spans="1:6" x14ac:dyDescent="0.25">
      <c r="A173" s="1" t="s">
        <v>28</v>
      </c>
      <c r="B173">
        <v>-10</v>
      </c>
      <c r="C173">
        <v>-1.52</v>
      </c>
      <c r="D173">
        <v>118.94</v>
      </c>
      <c r="E173">
        <v>-1.54</v>
      </c>
      <c r="F173">
        <v>118.31</v>
      </c>
    </row>
    <row r="174" spans="1:6" x14ac:dyDescent="0.25">
      <c r="A174" s="1" t="s">
        <v>28</v>
      </c>
      <c r="B174">
        <v>-9</v>
      </c>
      <c r="C174">
        <v>-2.04</v>
      </c>
      <c r="D174">
        <v>119.47</v>
      </c>
      <c r="E174">
        <v>-2.06</v>
      </c>
      <c r="F174">
        <v>118.93</v>
      </c>
    </row>
    <row r="175" spans="1:6" x14ac:dyDescent="0.25">
      <c r="A175" s="1" t="s">
        <v>28</v>
      </c>
      <c r="B175">
        <v>-8</v>
      </c>
      <c r="C175">
        <v>-2.65</v>
      </c>
      <c r="D175">
        <v>119.65</v>
      </c>
      <c r="E175">
        <v>-2.67</v>
      </c>
      <c r="F175">
        <v>118.87</v>
      </c>
    </row>
    <row r="176" spans="1:6" x14ac:dyDescent="0.25">
      <c r="A176" s="1" t="s">
        <v>28</v>
      </c>
      <c r="B176">
        <v>-7</v>
      </c>
      <c r="C176">
        <v>-3.38</v>
      </c>
      <c r="D176">
        <v>119.75</v>
      </c>
      <c r="E176">
        <v>-3.4</v>
      </c>
      <c r="F176">
        <v>119.22</v>
      </c>
    </row>
    <row r="177" spans="1:6" x14ac:dyDescent="0.25">
      <c r="A177" s="1" t="s">
        <v>28</v>
      </c>
      <c r="B177">
        <v>-6</v>
      </c>
      <c r="C177">
        <v>-4.24</v>
      </c>
      <c r="D177">
        <v>119.27</v>
      </c>
      <c r="E177">
        <v>-4.2699999999999996</v>
      </c>
      <c r="F177">
        <v>119.08</v>
      </c>
    </row>
    <row r="178" spans="1:6" x14ac:dyDescent="0.25">
      <c r="A178" s="1" t="s">
        <v>28</v>
      </c>
      <c r="B178">
        <v>-5</v>
      </c>
      <c r="C178">
        <v>-5.26</v>
      </c>
      <c r="D178">
        <v>118.97</v>
      </c>
      <c r="E178">
        <v>-5.28</v>
      </c>
      <c r="F178">
        <v>118.75</v>
      </c>
    </row>
    <row r="179" spans="1:6" x14ac:dyDescent="0.25">
      <c r="A179" s="1" t="s">
        <v>28</v>
      </c>
      <c r="B179">
        <v>-4</v>
      </c>
      <c r="C179">
        <v>-6.42</v>
      </c>
      <c r="D179">
        <v>118.53</v>
      </c>
      <c r="E179">
        <v>-6.45</v>
      </c>
      <c r="F179">
        <v>118.45</v>
      </c>
    </row>
    <row r="180" spans="1:6" x14ac:dyDescent="0.25">
      <c r="A180" s="1" t="s">
        <v>28</v>
      </c>
      <c r="B180">
        <v>-3</v>
      </c>
      <c r="C180">
        <v>-7.82</v>
      </c>
      <c r="D180">
        <v>117.75</v>
      </c>
      <c r="E180">
        <v>-7.84</v>
      </c>
      <c r="F180">
        <v>117.46</v>
      </c>
    </row>
    <row r="181" spans="1:6" x14ac:dyDescent="0.25">
      <c r="A181" s="1" t="s">
        <v>28</v>
      </c>
      <c r="B181">
        <v>-2</v>
      </c>
      <c r="C181">
        <v>-9.52</v>
      </c>
      <c r="D181">
        <v>117.32</v>
      </c>
      <c r="E181">
        <v>-9.5500000000000007</v>
      </c>
      <c r="F181">
        <v>116.86</v>
      </c>
    </row>
    <row r="182" spans="1:6" x14ac:dyDescent="0.25">
      <c r="A182" s="1" t="s">
        <v>28</v>
      </c>
      <c r="B182">
        <v>-1</v>
      </c>
      <c r="C182">
        <v>-11.66</v>
      </c>
      <c r="D182">
        <v>116.84</v>
      </c>
      <c r="E182">
        <v>-11.67</v>
      </c>
      <c r="F182">
        <v>116.47</v>
      </c>
    </row>
    <row r="183" spans="1:6" x14ac:dyDescent="0.25">
      <c r="A183" s="1" t="s">
        <v>28</v>
      </c>
      <c r="B183">
        <v>0</v>
      </c>
      <c r="C183">
        <v>-14.33</v>
      </c>
      <c r="D183">
        <v>117.1</v>
      </c>
      <c r="E183">
        <v>-14.38</v>
      </c>
      <c r="F183">
        <v>117.01</v>
      </c>
    </row>
    <row r="184" spans="1:6" x14ac:dyDescent="0.25">
      <c r="A184" s="1" t="s">
        <v>28</v>
      </c>
      <c r="B184">
        <v>1</v>
      </c>
      <c r="C184">
        <v>-18.14</v>
      </c>
      <c r="D184">
        <v>119.92</v>
      </c>
      <c r="E184">
        <v>-18.16</v>
      </c>
      <c r="F184">
        <v>119.9</v>
      </c>
    </row>
    <row r="185" spans="1:6" x14ac:dyDescent="0.25">
      <c r="A185" s="1" t="s">
        <v>28</v>
      </c>
      <c r="B185">
        <v>2</v>
      </c>
      <c r="C185">
        <v>-24.33</v>
      </c>
      <c r="D185">
        <v>133</v>
      </c>
      <c r="E185">
        <v>-24.44</v>
      </c>
      <c r="F185">
        <v>132.74</v>
      </c>
    </row>
    <row r="186" spans="1:6" x14ac:dyDescent="0.25">
      <c r="A186" s="1" t="s">
        <v>28</v>
      </c>
      <c r="B186">
        <v>3</v>
      </c>
      <c r="C186">
        <v>-29.8</v>
      </c>
      <c r="D186">
        <v>-150.05000000000001</v>
      </c>
      <c r="E186">
        <v>-29.96</v>
      </c>
      <c r="F186">
        <v>-148.37</v>
      </c>
    </row>
    <row r="187" spans="1:6" x14ac:dyDescent="0.25">
      <c r="A187" s="1" t="s">
        <v>28</v>
      </c>
      <c r="B187">
        <v>4</v>
      </c>
      <c r="C187">
        <v>-22.28</v>
      </c>
      <c r="D187">
        <v>-106.14</v>
      </c>
      <c r="E187">
        <v>-22.32</v>
      </c>
      <c r="F187">
        <v>-105.58</v>
      </c>
    </row>
    <row r="188" spans="1:6" x14ac:dyDescent="0.25">
      <c r="A188" s="1" t="s">
        <v>28</v>
      </c>
      <c r="B188">
        <v>5</v>
      </c>
      <c r="C188">
        <v>-17.77</v>
      </c>
      <c r="D188">
        <v>-99.95</v>
      </c>
      <c r="E188">
        <v>-17.809999999999999</v>
      </c>
      <c r="F188">
        <v>-99.83</v>
      </c>
    </row>
    <row r="189" spans="1:6" x14ac:dyDescent="0.25">
      <c r="A189" s="1" t="s">
        <v>28</v>
      </c>
      <c r="B189">
        <v>6</v>
      </c>
      <c r="C189">
        <v>-14.94</v>
      </c>
      <c r="D189">
        <v>-99.39</v>
      </c>
      <c r="E189">
        <v>-14.96</v>
      </c>
      <c r="F189">
        <v>-99.56</v>
      </c>
    </row>
    <row r="190" spans="1:6" x14ac:dyDescent="0.25">
      <c r="A190" s="1" t="s">
        <v>28</v>
      </c>
      <c r="B190">
        <v>7</v>
      </c>
      <c r="C190">
        <v>-12.99</v>
      </c>
      <c r="D190">
        <v>-101.18</v>
      </c>
      <c r="E190">
        <v>-12.99</v>
      </c>
      <c r="F190">
        <v>-101.19</v>
      </c>
    </row>
    <row r="191" spans="1:6" x14ac:dyDescent="0.25">
      <c r="A191" s="1" t="s">
        <v>28</v>
      </c>
      <c r="B191">
        <v>8</v>
      </c>
      <c r="C191">
        <v>-11.54</v>
      </c>
      <c r="D191">
        <v>-103.8</v>
      </c>
      <c r="E191">
        <v>-11.57</v>
      </c>
      <c r="F191">
        <v>-104.05</v>
      </c>
    </row>
    <row r="192" spans="1:6" x14ac:dyDescent="0.25">
      <c r="A192" s="1" t="s">
        <v>28</v>
      </c>
      <c r="B192">
        <v>9</v>
      </c>
      <c r="C192">
        <v>-10.47</v>
      </c>
      <c r="D192">
        <v>-107.09</v>
      </c>
      <c r="E192">
        <v>-10.49</v>
      </c>
      <c r="F192">
        <v>-107.29</v>
      </c>
    </row>
    <row r="193" spans="1:6" x14ac:dyDescent="0.25">
      <c r="A193" s="1" t="s">
        <v>28</v>
      </c>
      <c r="B193">
        <v>10</v>
      </c>
      <c r="C193">
        <v>-9.65</v>
      </c>
      <c r="D193">
        <v>-110.88</v>
      </c>
      <c r="E193">
        <v>-9.67</v>
      </c>
      <c r="F193">
        <v>-110.83</v>
      </c>
    </row>
    <row r="194" spans="1:6" x14ac:dyDescent="0.25">
      <c r="A194" s="1" t="s">
        <v>28</v>
      </c>
      <c r="B194">
        <v>11</v>
      </c>
      <c r="C194">
        <v>-9.0399999999999991</v>
      </c>
      <c r="D194">
        <v>-114.94</v>
      </c>
      <c r="E194">
        <v>-9.06</v>
      </c>
      <c r="F194">
        <v>-115.13</v>
      </c>
    </row>
    <row r="195" spans="1:6" x14ac:dyDescent="0.25">
      <c r="A195" s="1" t="s">
        <v>28</v>
      </c>
      <c r="B195">
        <v>12</v>
      </c>
      <c r="C195">
        <v>-8.6199999999999992</v>
      </c>
      <c r="D195">
        <v>-119.83</v>
      </c>
      <c r="E195">
        <v>-8.66</v>
      </c>
      <c r="F195">
        <v>-120.08</v>
      </c>
    </row>
    <row r="196" spans="1:6" x14ac:dyDescent="0.25">
      <c r="A196" s="1" t="s">
        <v>28</v>
      </c>
      <c r="B196">
        <v>13</v>
      </c>
      <c r="C196">
        <v>-8.25</v>
      </c>
      <c r="D196">
        <v>-127.5</v>
      </c>
      <c r="E196">
        <v>-8.31</v>
      </c>
      <c r="F196">
        <v>-127.41</v>
      </c>
    </row>
    <row r="197" spans="1:6" x14ac:dyDescent="0.25">
      <c r="A197" s="1" t="s">
        <v>28</v>
      </c>
      <c r="B197">
        <v>14</v>
      </c>
      <c r="C197">
        <v>-8.1</v>
      </c>
      <c r="D197">
        <v>-132.97</v>
      </c>
      <c r="E197">
        <v>-8.1300000000000008</v>
      </c>
      <c r="F197">
        <v>-133.19</v>
      </c>
    </row>
    <row r="198" spans="1:6" x14ac:dyDescent="0.25">
      <c r="A198" s="1" t="s">
        <v>28</v>
      </c>
      <c r="B198">
        <v>15</v>
      </c>
      <c r="C198">
        <v>-8.08</v>
      </c>
      <c r="D198">
        <v>-138.72</v>
      </c>
      <c r="E198">
        <v>-8.1199999999999992</v>
      </c>
      <c r="F198">
        <v>-138.9</v>
      </c>
    </row>
    <row r="199" spans="1:6" x14ac:dyDescent="0.25">
      <c r="A199" s="1" t="s">
        <v>28</v>
      </c>
      <c r="B199">
        <v>16</v>
      </c>
      <c r="C199">
        <v>-8.23</v>
      </c>
      <c r="D199">
        <v>-144.16999999999999</v>
      </c>
      <c r="E199">
        <v>-8.3000000000000007</v>
      </c>
      <c r="F199">
        <v>-143.81</v>
      </c>
    </row>
    <row r="200" spans="1:6" x14ac:dyDescent="0.25">
      <c r="A200" s="1" t="s">
        <v>28</v>
      </c>
      <c r="B200">
        <v>17</v>
      </c>
      <c r="C200">
        <v>-8.44</v>
      </c>
      <c r="D200">
        <v>-150.63999999999999</v>
      </c>
      <c r="E200">
        <v>-8.5500000000000007</v>
      </c>
      <c r="F200">
        <v>-149.25</v>
      </c>
    </row>
    <row r="201" spans="1:6" x14ac:dyDescent="0.25">
      <c r="A201" s="1" t="s">
        <v>28</v>
      </c>
      <c r="B201">
        <v>18</v>
      </c>
      <c r="C201">
        <v>-8.84</v>
      </c>
      <c r="D201">
        <v>-155.76</v>
      </c>
      <c r="E201">
        <v>-8.8800000000000008</v>
      </c>
      <c r="F201">
        <v>-155.65</v>
      </c>
    </row>
    <row r="202" spans="1:6" x14ac:dyDescent="0.25">
      <c r="A202" s="1" t="s">
        <v>28</v>
      </c>
      <c r="B202">
        <v>19</v>
      </c>
      <c r="C202">
        <v>-9.2899999999999991</v>
      </c>
      <c r="D202">
        <v>-162.65</v>
      </c>
      <c r="E202">
        <v>-9.34</v>
      </c>
      <c r="F202">
        <v>-162.66999999999999</v>
      </c>
    </row>
    <row r="203" spans="1:6" x14ac:dyDescent="0.25">
      <c r="A203" s="1" t="s">
        <v>28</v>
      </c>
      <c r="B203">
        <v>20</v>
      </c>
      <c r="C203">
        <v>-9.89</v>
      </c>
      <c r="D203">
        <v>-170.35</v>
      </c>
      <c r="E203">
        <v>-9.93</v>
      </c>
      <c r="F203">
        <v>-170.32</v>
      </c>
    </row>
    <row r="204" spans="1:6" x14ac:dyDescent="0.25">
      <c r="A204" s="1" t="s">
        <v>28</v>
      </c>
      <c r="B204">
        <v>21</v>
      </c>
      <c r="C204">
        <v>-10.64</v>
      </c>
      <c r="D204">
        <v>-178.42</v>
      </c>
      <c r="E204">
        <v>-10.68</v>
      </c>
      <c r="F204">
        <v>-178.6</v>
      </c>
    </row>
    <row r="205" spans="1:6" x14ac:dyDescent="0.25">
      <c r="A205" s="1" t="s">
        <v>28</v>
      </c>
      <c r="B205">
        <v>22</v>
      </c>
      <c r="C205">
        <v>-11.58</v>
      </c>
      <c r="D205">
        <v>173</v>
      </c>
      <c r="E205">
        <v>-11.63</v>
      </c>
      <c r="F205">
        <v>172.94</v>
      </c>
    </row>
    <row r="206" spans="1:6" x14ac:dyDescent="0.25">
      <c r="A206" s="1" t="s">
        <v>28</v>
      </c>
      <c r="B206">
        <v>23</v>
      </c>
      <c r="C206">
        <v>-12.73</v>
      </c>
      <c r="D206">
        <v>163.83000000000001</v>
      </c>
      <c r="E206">
        <v>-12.8</v>
      </c>
      <c r="F206">
        <v>163.54</v>
      </c>
    </row>
    <row r="207" spans="1:6" x14ac:dyDescent="0.25">
      <c r="A207" s="1" t="s">
        <v>28</v>
      </c>
      <c r="B207">
        <v>24</v>
      </c>
      <c r="C207">
        <v>-14.16</v>
      </c>
      <c r="D207">
        <v>154.08000000000001</v>
      </c>
      <c r="E207">
        <v>-14.23</v>
      </c>
      <c r="F207">
        <v>153.85</v>
      </c>
    </row>
    <row r="208" spans="1:6" x14ac:dyDescent="0.25">
      <c r="A208" s="1" t="s">
        <v>28</v>
      </c>
      <c r="B208">
        <v>25</v>
      </c>
      <c r="C208">
        <v>-15.97</v>
      </c>
      <c r="D208">
        <v>143.06</v>
      </c>
      <c r="E208">
        <v>-16.010000000000002</v>
      </c>
      <c r="F208">
        <v>143.04</v>
      </c>
    </row>
    <row r="209" spans="1:6" x14ac:dyDescent="0.25">
      <c r="A209" s="1" t="s">
        <v>28</v>
      </c>
      <c r="B209">
        <v>26</v>
      </c>
      <c r="C209">
        <v>-18.309999999999999</v>
      </c>
      <c r="D209">
        <v>129.75</v>
      </c>
      <c r="E209">
        <v>-18.37</v>
      </c>
      <c r="F209">
        <v>129.47</v>
      </c>
    </row>
    <row r="210" spans="1:6" x14ac:dyDescent="0.25">
      <c r="A210" s="1" t="s">
        <v>28</v>
      </c>
      <c r="B210">
        <v>27</v>
      </c>
      <c r="C210">
        <v>-21.47</v>
      </c>
      <c r="D210">
        <v>113.31</v>
      </c>
      <c r="E210">
        <v>-21.55</v>
      </c>
      <c r="F210">
        <v>113.22</v>
      </c>
    </row>
    <row r="211" spans="1:6" x14ac:dyDescent="0.25">
      <c r="A211" s="1" t="s">
        <v>28</v>
      </c>
      <c r="B211">
        <v>28</v>
      </c>
      <c r="C211">
        <v>-25.72</v>
      </c>
      <c r="D211">
        <v>87.88</v>
      </c>
      <c r="E211">
        <v>-25.83</v>
      </c>
      <c r="F211">
        <v>87.11</v>
      </c>
    </row>
    <row r="212" spans="1:6" x14ac:dyDescent="0.25">
      <c r="A212" s="1" t="s">
        <v>28</v>
      </c>
      <c r="B212">
        <v>29</v>
      </c>
      <c r="C212">
        <v>-30</v>
      </c>
      <c r="D212">
        <v>31.05</v>
      </c>
      <c r="E212">
        <v>-29.95</v>
      </c>
      <c r="F212">
        <v>30.53</v>
      </c>
    </row>
    <row r="213" spans="1:6" x14ac:dyDescent="0.25">
      <c r="A213" s="1" t="s">
        <v>28</v>
      </c>
      <c r="B213">
        <v>30</v>
      </c>
      <c r="C213">
        <v>-26.75</v>
      </c>
      <c r="D213">
        <v>-31.25</v>
      </c>
      <c r="E213">
        <v>-26.71</v>
      </c>
      <c r="F213">
        <v>-31.89</v>
      </c>
    </row>
    <row r="214" spans="1:6" x14ac:dyDescent="0.25">
      <c r="A214" s="1" t="s">
        <v>28</v>
      </c>
      <c r="B214">
        <v>31</v>
      </c>
      <c r="C214">
        <v>-22.46</v>
      </c>
      <c r="D214">
        <v>-60.91</v>
      </c>
      <c r="E214">
        <v>-22.47</v>
      </c>
      <c r="F214">
        <v>-60.95</v>
      </c>
    </row>
    <row r="215" spans="1:6" x14ac:dyDescent="0.25">
      <c r="A215" s="1" t="s">
        <v>28</v>
      </c>
      <c r="B215">
        <v>32</v>
      </c>
      <c r="C215">
        <v>-19.62</v>
      </c>
      <c r="D215">
        <v>-78.430000000000007</v>
      </c>
      <c r="E215">
        <v>-19.62</v>
      </c>
      <c r="F215">
        <v>-78.849999999999994</v>
      </c>
    </row>
    <row r="216" spans="1:6" x14ac:dyDescent="0.25">
      <c r="A216" s="1" t="s">
        <v>28</v>
      </c>
      <c r="B216">
        <v>33</v>
      </c>
      <c r="C216">
        <v>-17.510000000000002</v>
      </c>
      <c r="D216">
        <v>-93.27</v>
      </c>
      <c r="E216">
        <v>-17.52</v>
      </c>
      <c r="F216">
        <v>-93.36</v>
      </c>
    </row>
    <row r="217" spans="1:6" x14ac:dyDescent="0.25">
      <c r="A217" s="1" t="s">
        <v>28</v>
      </c>
      <c r="B217">
        <v>34</v>
      </c>
      <c r="C217">
        <v>-15.92</v>
      </c>
      <c r="D217">
        <v>-106.1</v>
      </c>
      <c r="E217">
        <v>-15.91</v>
      </c>
      <c r="F217">
        <v>-106.8</v>
      </c>
    </row>
    <row r="218" spans="1:6" x14ac:dyDescent="0.25">
      <c r="A218" s="1" t="s">
        <v>28</v>
      </c>
      <c r="B218">
        <v>35</v>
      </c>
      <c r="C218">
        <v>-14.66</v>
      </c>
      <c r="D218">
        <v>-118.77</v>
      </c>
      <c r="E218">
        <v>-14.69</v>
      </c>
      <c r="F218">
        <v>-119.53</v>
      </c>
    </row>
    <row r="219" spans="1:6" x14ac:dyDescent="0.25">
      <c r="A219" s="1" t="s">
        <v>28</v>
      </c>
      <c r="B219">
        <v>36</v>
      </c>
      <c r="C219">
        <v>-13.74</v>
      </c>
      <c r="D219">
        <v>-131.1</v>
      </c>
      <c r="E219">
        <v>-13.73</v>
      </c>
      <c r="F219">
        <v>-131.76</v>
      </c>
    </row>
    <row r="220" spans="1:6" x14ac:dyDescent="0.25">
      <c r="A220" s="1" t="s">
        <v>28</v>
      </c>
      <c r="B220">
        <v>37</v>
      </c>
      <c r="C220">
        <v>-12.95</v>
      </c>
      <c r="D220">
        <v>-143.07</v>
      </c>
      <c r="E220">
        <v>-12.97</v>
      </c>
      <c r="F220">
        <v>-143.6</v>
      </c>
    </row>
    <row r="221" spans="1:6" x14ac:dyDescent="0.25">
      <c r="A221" s="1" t="s">
        <v>28</v>
      </c>
      <c r="B221">
        <v>38</v>
      </c>
      <c r="C221">
        <v>-12.32</v>
      </c>
      <c r="D221">
        <v>-155.05000000000001</v>
      </c>
      <c r="E221">
        <v>-12.34</v>
      </c>
      <c r="F221">
        <v>-155.79</v>
      </c>
    </row>
    <row r="222" spans="1:6" x14ac:dyDescent="0.25">
      <c r="A222" s="1" t="s">
        <v>28</v>
      </c>
      <c r="B222">
        <v>39</v>
      </c>
      <c r="C222">
        <v>-11.83</v>
      </c>
      <c r="D222">
        <v>-167.36</v>
      </c>
      <c r="E222">
        <v>-11.83</v>
      </c>
      <c r="F222">
        <v>-167.77</v>
      </c>
    </row>
    <row r="223" spans="1:6" x14ac:dyDescent="0.25">
      <c r="A223" s="1" t="s">
        <v>28</v>
      </c>
      <c r="B223">
        <v>40</v>
      </c>
      <c r="C223">
        <v>-11.44</v>
      </c>
      <c r="D223">
        <v>-179.56</v>
      </c>
      <c r="E223">
        <v>-11.46</v>
      </c>
      <c r="F223">
        <v>-179.92</v>
      </c>
    </row>
    <row r="224" spans="1:6" x14ac:dyDescent="0.25">
      <c r="A224" s="1" t="s">
        <v>28</v>
      </c>
      <c r="B224">
        <v>41</v>
      </c>
      <c r="C224">
        <v>-11.17</v>
      </c>
      <c r="D224">
        <v>167.65</v>
      </c>
      <c r="E224">
        <v>-11.18</v>
      </c>
      <c r="F224">
        <v>167.86</v>
      </c>
    </row>
    <row r="225" spans="1:6" x14ac:dyDescent="0.25">
      <c r="A225" s="1" t="s">
        <v>28</v>
      </c>
      <c r="B225">
        <v>42</v>
      </c>
      <c r="C225">
        <v>-10.97</v>
      </c>
      <c r="D225">
        <v>155.08000000000001</v>
      </c>
      <c r="E225">
        <v>-11</v>
      </c>
      <c r="F225">
        <v>155.16</v>
      </c>
    </row>
    <row r="226" spans="1:6" x14ac:dyDescent="0.25">
      <c r="A226" s="1" t="s">
        <v>28</v>
      </c>
      <c r="B226">
        <v>43</v>
      </c>
      <c r="C226">
        <v>-10.87</v>
      </c>
      <c r="D226">
        <v>142.35</v>
      </c>
      <c r="E226">
        <v>-10.91</v>
      </c>
      <c r="F226">
        <v>142.31</v>
      </c>
    </row>
    <row r="227" spans="1:6" x14ac:dyDescent="0.25">
      <c r="A227" s="1" t="s">
        <v>28</v>
      </c>
      <c r="B227">
        <v>44</v>
      </c>
      <c r="C227">
        <v>-10.83</v>
      </c>
      <c r="D227">
        <v>129.51</v>
      </c>
      <c r="E227">
        <v>-10.87</v>
      </c>
      <c r="F227">
        <v>129.96</v>
      </c>
    </row>
    <row r="228" spans="1:6" x14ac:dyDescent="0.25">
      <c r="A228" s="1" t="s">
        <v>28</v>
      </c>
      <c r="B228">
        <v>45</v>
      </c>
      <c r="C228">
        <v>-10.84</v>
      </c>
      <c r="D228">
        <v>116.69</v>
      </c>
      <c r="E228">
        <v>-10.9</v>
      </c>
      <c r="F228">
        <v>117.05</v>
      </c>
    </row>
    <row r="229" spans="1:6" x14ac:dyDescent="0.25">
      <c r="A229" s="1" t="s">
        <v>28</v>
      </c>
      <c r="B229">
        <v>46</v>
      </c>
      <c r="C229">
        <v>-10.91</v>
      </c>
      <c r="D229">
        <v>103.58</v>
      </c>
      <c r="E229">
        <v>-10.96</v>
      </c>
      <c r="F229">
        <v>103.59</v>
      </c>
    </row>
    <row r="230" spans="1:6" x14ac:dyDescent="0.25">
      <c r="A230" s="1" t="s">
        <v>28</v>
      </c>
      <c r="B230">
        <v>47</v>
      </c>
      <c r="C230">
        <v>-11.03</v>
      </c>
      <c r="D230">
        <v>90.05</v>
      </c>
      <c r="E230">
        <v>-11.09</v>
      </c>
      <c r="F230">
        <v>89.47</v>
      </c>
    </row>
    <row r="231" spans="1:6" x14ac:dyDescent="0.25">
      <c r="A231" s="1" t="s">
        <v>28</v>
      </c>
      <c r="B231">
        <v>48</v>
      </c>
      <c r="C231">
        <v>-11.2</v>
      </c>
      <c r="D231">
        <v>76.099999999999994</v>
      </c>
      <c r="E231">
        <v>-11.23</v>
      </c>
      <c r="F231">
        <v>76.180000000000007</v>
      </c>
    </row>
    <row r="232" spans="1:6" x14ac:dyDescent="0.25">
      <c r="A232" s="1" t="s">
        <v>28</v>
      </c>
      <c r="B232">
        <v>49</v>
      </c>
      <c r="C232">
        <v>-11.39</v>
      </c>
      <c r="D232">
        <v>62.6</v>
      </c>
      <c r="E232">
        <v>-11.42</v>
      </c>
      <c r="F232">
        <v>62.3</v>
      </c>
    </row>
    <row r="233" spans="1:6" x14ac:dyDescent="0.25">
      <c r="A233" s="1" t="s">
        <v>28</v>
      </c>
      <c r="B233">
        <v>50</v>
      </c>
      <c r="C233">
        <v>-11.64</v>
      </c>
      <c r="D233">
        <v>48.25</v>
      </c>
      <c r="E233">
        <v>-11.69</v>
      </c>
      <c r="F233">
        <v>47.71</v>
      </c>
    </row>
    <row r="234" spans="1:6" x14ac:dyDescent="0.25">
      <c r="A234" s="1" t="s">
        <v>28</v>
      </c>
      <c r="B234">
        <v>51</v>
      </c>
      <c r="C234">
        <v>-11.94</v>
      </c>
      <c r="D234">
        <v>33.71</v>
      </c>
      <c r="E234">
        <v>-11.99</v>
      </c>
      <c r="F234">
        <v>33.21</v>
      </c>
    </row>
    <row r="235" spans="1:6" x14ac:dyDescent="0.25">
      <c r="A235" s="1" t="s">
        <v>28</v>
      </c>
      <c r="B235">
        <v>52</v>
      </c>
      <c r="C235">
        <v>-12.26</v>
      </c>
      <c r="D235">
        <v>19.489999999999998</v>
      </c>
      <c r="E235">
        <v>-12.29</v>
      </c>
      <c r="F235">
        <v>19.28</v>
      </c>
    </row>
    <row r="236" spans="1:6" x14ac:dyDescent="0.25">
      <c r="A236" s="1" t="s">
        <v>28</v>
      </c>
      <c r="B236">
        <v>53</v>
      </c>
      <c r="C236">
        <v>-12.56</v>
      </c>
      <c r="D236">
        <v>6.16</v>
      </c>
      <c r="E236">
        <v>-12.58</v>
      </c>
      <c r="F236">
        <v>5.98</v>
      </c>
    </row>
    <row r="237" spans="1:6" x14ac:dyDescent="0.25">
      <c r="A237" s="1" t="s">
        <v>28</v>
      </c>
      <c r="B237">
        <v>54</v>
      </c>
      <c r="C237">
        <v>-12.91</v>
      </c>
      <c r="D237">
        <v>-8.31</v>
      </c>
      <c r="E237">
        <v>-12.96</v>
      </c>
      <c r="F237">
        <v>-8.7100000000000009</v>
      </c>
    </row>
    <row r="238" spans="1:6" x14ac:dyDescent="0.25">
      <c r="A238" s="1" t="s">
        <v>28</v>
      </c>
      <c r="B238">
        <v>55</v>
      </c>
      <c r="C238">
        <v>-13.3</v>
      </c>
      <c r="D238">
        <v>-22.56</v>
      </c>
      <c r="E238">
        <v>-13.35</v>
      </c>
      <c r="F238">
        <v>-22.78</v>
      </c>
    </row>
    <row r="239" spans="1:6" x14ac:dyDescent="0.25">
      <c r="A239" s="1" t="s">
        <v>28</v>
      </c>
      <c r="B239">
        <v>56</v>
      </c>
      <c r="C239">
        <v>-13.71</v>
      </c>
      <c r="D239">
        <v>-36.369999999999997</v>
      </c>
      <c r="E239">
        <v>-13.76</v>
      </c>
      <c r="F239">
        <v>-36.9</v>
      </c>
    </row>
    <row r="240" spans="1:6" x14ac:dyDescent="0.25">
      <c r="A240" s="1" t="s">
        <v>28</v>
      </c>
      <c r="B240">
        <v>57</v>
      </c>
      <c r="C240">
        <v>-14.14</v>
      </c>
      <c r="D240">
        <v>-50.3</v>
      </c>
      <c r="E240">
        <v>-14.18</v>
      </c>
      <c r="F240">
        <v>-50.36</v>
      </c>
    </row>
    <row r="241" spans="1:6" x14ac:dyDescent="0.25">
      <c r="A241" s="1" t="s">
        <v>28</v>
      </c>
      <c r="B241">
        <v>58</v>
      </c>
      <c r="C241">
        <v>-14.59</v>
      </c>
      <c r="D241">
        <v>-64.209999999999994</v>
      </c>
      <c r="E241">
        <v>-14.63</v>
      </c>
      <c r="F241">
        <v>-64.52</v>
      </c>
    </row>
    <row r="242" spans="1:6" x14ac:dyDescent="0.25">
      <c r="A242" s="1" t="s">
        <v>28</v>
      </c>
      <c r="B242">
        <v>59</v>
      </c>
      <c r="C242">
        <v>-15.06</v>
      </c>
      <c r="D242">
        <v>-78.400000000000006</v>
      </c>
      <c r="E242">
        <v>-15.1</v>
      </c>
      <c r="F242">
        <v>-78.63</v>
      </c>
    </row>
    <row r="243" spans="1:6" x14ac:dyDescent="0.25">
      <c r="A243" s="1" t="s">
        <v>28</v>
      </c>
      <c r="B243">
        <v>60</v>
      </c>
      <c r="C243">
        <v>-15.55</v>
      </c>
      <c r="D243">
        <v>-92.09</v>
      </c>
      <c r="E243">
        <v>-15.6</v>
      </c>
      <c r="F243">
        <v>-92.47</v>
      </c>
    </row>
    <row r="244" spans="1:6" x14ac:dyDescent="0.25">
      <c r="A244" s="1" t="s">
        <v>28</v>
      </c>
      <c r="B244">
        <v>61</v>
      </c>
      <c r="C244">
        <v>-16.05</v>
      </c>
      <c r="D244">
        <v>-106.54</v>
      </c>
      <c r="E244">
        <v>-16.100000000000001</v>
      </c>
      <c r="F244">
        <v>-106.98</v>
      </c>
    </row>
    <row r="245" spans="1:6" x14ac:dyDescent="0.25">
      <c r="A245" s="1" t="s">
        <v>28</v>
      </c>
      <c r="B245">
        <v>62</v>
      </c>
      <c r="C245">
        <v>-16.59</v>
      </c>
      <c r="D245">
        <v>-121.24</v>
      </c>
      <c r="E245">
        <v>-16.62</v>
      </c>
      <c r="F245">
        <v>-121.52</v>
      </c>
    </row>
    <row r="246" spans="1:6" x14ac:dyDescent="0.25">
      <c r="A246" s="1" t="s">
        <v>28</v>
      </c>
      <c r="B246">
        <v>63</v>
      </c>
      <c r="C246">
        <v>-17.079999999999998</v>
      </c>
      <c r="D246">
        <v>-136.38999999999999</v>
      </c>
      <c r="E246">
        <v>-17.14</v>
      </c>
      <c r="F246">
        <v>-136.94</v>
      </c>
    </row>
    <row r="247" spans="1:6" x14ac:dyDescent="0.25">
      <c r="A247" s="1" t="s">
        <v>28</v>
      </c>
      <c r="B247">
        <v>64</v>
      </c>
      <c r="C247">
        <v>-17.559999999999999</v>
      </c>
      <c r="D247">
        <v>-151.71</v>
      </c>
      <c r="E247">
        <v>-17.62</v>
      </c>
      <c r="F247">
        <v>-151.97999999999999</v>
      </c>
    </row>
    <row r="248" spans="1:6" x14ac:dyDescent="0.25">
      <c r="A248" s="1" t="s">
        <v>28</v>
      </c>
      <c r="B248">
        <v>65</v>
      </c>
      <c r="C248">
        <v>-18.03</v>
      </c>
      <c r="D248">
        <v>-167.16</v>
      </c>
      <c r="E248">
        <v>-18.09</v>
      </c>
      <c r="F248">
        <v>-167.09</v>
      </c>
    </row>
    <row r="249" spans="1:6" x14ac:dyDescent="0.25">
      <c r="A249" s="1" t="s">
        <v>28</v>
      </c>
      <c r="B249">
        <v>66</v>
      </c>
      <c r="C249">
        <v>-18.52</v>
      </c>
      <c r="D249">
        <v>177.02</v>
      </c>
      <c r="E249">
        <v>-18.59</v>
      </c>
      <c r="F249">
        <v>176.69</v>
      </c>
    </row>
    <row r="250" spans="1:6" x14ac:dyDescent="0.25">
      <c r="A250" s="1" t="s">
        <v>28</v>
      </c>
      <c r="B250">
        <v>67</v>
      </c>
      <c r="C250">
        <v>-19.059999999999999</v>
      </c>
      <c r="D250">
        <v>160.97</v>
      </c>
      <c r="E250">
        <v>-19.12</v>
      </c>
      <c r="F250">
        <v>160.94999999999999</v>
      </c>
    </row>
    <row r="251" spans="1:6" x14ac:dyDescent="0.25">
      <c r="A251" s="1" t="s">
        <v>28</v>
      </c>
      <c r="B251">
        <v>68</v>
      </c>
      <c r="C251">
        <v>-19.63</v>
      </c>
      <c r="D251">
        <v>145.35</v>
      </c>
      <c r="E251">
        <v>-19.670000000000002</v>
      </c>
      <c r="F251">
        <v>145.34</v>
      </c>
    </row>
    <row r="252" spans="1:6" x14ac:dyDescent="0.25">
      <c r="A252" s="1" t="s">
        <v>28</v>
      </c>
      <c r="B252">
        <v>69</v>
      </c>
      <c r="C252">
        <v>-20.25</v>
      </c>
      <c r="D252">
        <v>129.58000000000001</v>
      </c>
      <c r="E252">
        <v>-20.350000000000001</v>
      </c>
      <c r="F252">
        <v>129.52000000000001</v>
      </c>
    </row>
    <row r="253" spans="1:6" x14ac:dyDescent="0.25">
      <c r="A253" s="1" t="s">
        <v>28</v>
      </c>
      <c r="B253">
        <v>70</v>
      </c>
      <c r="C253">
        <v>-20.96</v>
      </c>
      <c r="D253">
        <v>113.54</v>
      </c>
      <c r="E253">
        <v>-21.04</v>
      </c>
      <c r="F253">
        <v>113.28</v>
      </c>
    </row>
    <row r="254" spans="1:6" x14ac:dyDescent="0.25">
      <c r="A254" s="1" t="s">
        <v>28</v>
      </c>
      <c r="B254">
        <v>71</v>
      </c>
      <c r="C254">
        <v>-21.68</v>
      </c>
      <c r="D254">
        <v>96.85</v>
      </c>
      <c r="E254">
        <v>-21.74</v>
      </c>
      <c r="F254">
        <v>96.88</v>
      </c>
    </row>
    <row r="255" spans="1:6" x14ac:dyDescent="0.25">
      <c r="A255" s="1" t="s">
        <v>28</v>
      </c>
      <c r="B255">
        <v>72</v>
      </c>
      <c r="C255">
        <v>-22.39</v>
      </c>
      <c r="D255">
        <v>80.09</v>
      </c>
      <c r="E255">
        <v>-22.45</v>
      </c>
      <c r="F255">
        <v>80.069999999999993</v>
      </c>
    </row>
    <row r="256" spans="1:6" x14ac:dyDescent="0.25">
      <c r="A256" s="1" t="s">
        <v>28</v>
      </c>
      <c r="B256">
        <v>73</v>
      </c>
      <c r="C256">
        <v>-23</v>
      </c>
      <c r="D256">
        <v>62.99</v>
      </c>
      <c r="E256">
        <v>-23.03</v>
      </c>
      <c r="F256">
        <v>62.85</v>
      </c>
    </row>
    <row r="257" spans="1:6" x14ac:dyDescent="0.25">
      <c r="A257" s="1" t="s">
        <v>28</v>
      </c>
      <c r="B257">
        <v>74</v>
      </c>
      <c r="C257">
        <v>-23.5</v>
      </c>
      <c r="D257">
        <v>45.26</v>
      </c>
      <c r="E257">
        <v>-23.6</v>
      </c>
      <c r="F257">
        <v>44.48</v>
      </c>
    </row>
    <row r="258" spans="1:6" x14ac:dyDescent="0.25">
      <c r="A258" s="1" t="s">
        <v>28</v>
      </c>
      <c r="B258">
        <v>75</v>
      </c>
      <c r="C258">
        <v>-23.96</v>
      </c>
      <c r="D258">
        <v>27.72</v>
      </c>
      <c r="E258">
        <v>-24.03</v>
      </c>
      <c r="F258">
        <v>27.04</v>
      </c>
    </row>
    <row r="259" spans="1:6" x14ac:dyDescent="0.25">
      <c r="A259" s="1" t="s">
        <v>28</v>
      </c>
      <c r="B259">
        <v>76</v>
      </c>
      <c r="C259">
        <v>-24.38</v>
      </c>
      <c r="D259">
        <v>11.67</v>
      </c>
      <c r="E259">
        <v>-24.37</v>
      </c>
      <c r="F259">
        <v>10.71</v>
      </c>
    </row>
    <row r="260" spans="1:6" x14ac:dyDescent="0.25">
      <c r="A260" s="1" t="s">
        <v>28</v>
      </c>
      <c r="B260">
        <v>77</v>
      </c>
      <c r="C260">
        <v>-24.68</v>
      </c>
      <c r="D260">
        <v>-4.67</v>
      </c>
      <c r="E260">
        <v>-24.74</v>
      </c>
      <c r="F260">
        <v>-5.65</v>
      </c>
    </row>
    <row r="261" spans="1:6" x14ac:dyDescent="0.25">
      <c r="A261" s="1" t="s">
        <v>28</v>
      </c>
      <c r="B261">
        <v>78</v>
      </c>
      <c r="C261">
        <v>-25.07</v>
      </c>
      <c r="D261">
        <v>-20.83</v>
      </c>
      <c r="E261">
        <v>-25.09</v>
      </c>
      <c r="F261">
        <v>-21.77</v>
      </c>
    </row>
    <row r="262" spans="1:6" x14ac:dyDescent="0.25">
      <c r="A262" s="1" t="s">
        <v>28</v>
      </c>
      <c r="B262">
        <v>79</v>
      </c>
      <c r="C262">
        <v>-25.5</v>
      </c>
      <c r="D262">
        <v>-36.799999999999997</v>
      </c>
      <c r="E262">
        <v>-25.52</v>
      </c>
      <c r="F262">
        <v>-37.950000000000003</v>
      </c>
    </row>
    <row r="263" spans="1:6" x14ac:dyDescent="0.25">
      <c r="A263" s="1" t="s">
        <v>28</v>
      </c>
      <c r="B263">
        <v>80</v>
      </c>
      <c r="C263">
        <v>-25.98</v>
      </c>
      <c r="D263">
        <v>-52.92</v>
      </c>
      <c r="E263">
        <v>-25.96</v>
      </c>
      <c r="F263">
        <v>-54.16</v>
      </c>
    </row>
    <row r="264" spans="1:6" x14ac:dyDescent="0.25">
      <c r="A264" s="1" t="s">
        <v>28</v>
      </c>
      <c r="B264">
        <v>81</v>
      </c>
      <c r="C264">
        <v>-26.42</v>
      </c>
      <c r="D264">
        <v>-69.06</v>
      </c>
      <c r="E264">
        <v>-26.48</v>
      </c>
      <c r="F264">
        <v>-70.27</v>
      </c>
    </row>
    <row r="265" spans="1:6" x14ac:dyDescent="0.25">
      <c r="A265" s="1" t="s">
        <v>28</v>
      </c>
      <c r="B265">
        <v>82</v>
      </c>
      <c r="C265">
        <v>-27.05</v>
      </c>
      <c r="D265">
        <v>-86.03</v>
      </c>
      <c r="E265">
        <v>-27.08</v>
      </c>
      <c r="F265">
        <v>-87.08</v>
      </c>
    </row>
    <row r="266" spans="1:6" x14ac:dyDescent="0.25">
      <c r="A266" s="1" t="s">
        <v>28</v>
      </c>
      <c r="B266">
        <v>83</v>
      </c>
      <c r="C266">
        <v>-27.83</v>
      </c>
      <c r="D266">
        <v>-103.98</v>
      </c>
      <c r="E266">
        <v>-27.83</v>
      </c>
      <c r="F266">
        <v>-104.54</v>
      </c>
    </row>
    <row r="267" spans="1:6" x14ac:dyDescent="0.25">
      <c r="A267" s="1" t="s">
        <v>28</v>
      </c>
      <c r="B267">
        <v>84</v>
      </c>
      <c r="C267">
        <v>-28.61</v>
      </c>
      <c r="D267">
        <v>-122.5</v>
      </c>
      <c r="E267">
        <v>-28.68</v>
      </c>
      <c r="F267">
        <v>-123.54</v>
      </c>
    </row>
    <row r="268" spans="1:6" x14ac:dyDescent="0.25">
      <c r="A268" s="1" t="s">
        <v>28</v>
      </c>
      <c r="B268">
        <v>85</v>
      </c>
      <c r="C268">
        <v>-29.48</v>
      </c>
      <c r="D268">
        <v>-143.49</v>
      </c>
      <c r="E268">
        <v>-29.53</v>
      </c>
      <c r="F268">
        <v>-143.68</v>
      </c>
    </row>
    <row r="269" spans="1:6" x14ac:dyDescent="0.25">
      <c r="A269" s="1" t="s">
        <v>28</v>
      </c>
      <c r="B269">
        <v>86</v>
      </c>
      <c r="C269">
        <v>-30.11</v>
      </c>
      <c r="D269">
        <v>-166.47</v>
      </c>
      <c r="E269">
        <v>-30.2</v>
      </c>
      <c r="F269">
        <v>-166.93</v>
      </c>
    </row>
    <row r="270" spans="1:6" x14ac:dyDescent="0.25">
      <c r="A270" s="1" t="s">
        <v>28</v>
      </c>
      <c r="B270">
        <v>87</v>
      </c>
      <c r="C270">
        <v>-30.3</v>
      </c>
      <c r="D270">
        <v>169.35</v>
      </c>
      <c r="E270">
        <v>-30.35</v>
      </c>
      <c r="F270">
        <v>168.15</v>
      </c>
    </row>
    <row r="271" spans="1:6" x14ac:dyDescent="0.25">
      <c r="A271" s="1" t="s">
        <v>28</v>
      </c>
      <c r="B271">
        <v>88</v>
      </c>
      <c r="C271">
        <v>-30</v>
      </c>
      <c r="D271">
        <v>146.33000000000001</v>
      </c>
      <c r="E271">
        <v>-29.96</v>
      </c>
      <c r="F271">
        <v>146</v>
      </c>
    </row>
    <row r="272" spans="1:6" x14ac:dyDescent="0.25">
      <c r="A272" s="1" t="s">
        <v>28</v>
      </c>
      <c r="B272">
        <v>89</v>
      </c>
      <c r="C272">
        <v>-29.33</v>
      </c>
      <c r="D272">
        <v>127.21</v>
      </c>
      <c r="E272">
        <v>-29.34</v>
      </c>
      <c r="F272">
        <v>126.33</v>
      </c>
    </row>
    <row r="273" spans="1:6" x14ac:dyDescent="0.25">
      <c r="A273" s="1" t="s">
        <v>28</v>
      </c>
      <c r="B273">
        <v>90</v>
      </c>
      <c r="C273">
        <v>-28.8</v>
      </c>
      <c r="D273">
        <v>109.17</v>
      </c>
      <c r="E273">
        <v>-28.79</v>
      </c>
      <c r="F273">
        <v>109.04</v>
      </c>
    </row>
    <row r="274" spans="1:6" x14ac:dyDescent="0.25">
      <c r="A274" s="1" t="s">
        <v>28</v>
      </c>
      <c r="B274">
        <v>91</v>
      </c>
      <c r="C274">
        <v>-28.4</v>
      </c>
      <c r="D274">
        <v>94.44</v>
      </c>
      <c r="E274">
        <v>-28.38</v>
      </c>
      <c r="F274">
        <v>94.25</v>
      </c>
    </row>
    <row r="275" spans="1:6" x14ac:dyDescent="0.25">
      <c r="A275" s="1" t="s">
        <v>28</v>
      </c>
      <c r="B275">
        <v>92</v>
      </c>
      <c r="C275">
        <v>-28.12</v>
      </c>
      <c r="D275">
        <v>80.349999999999994</v>
      </c>
      <c r="E275">
        <v>-28.23</v>
      </c>
      <c r="F275">
        <v>80.16</v>
      </c>
    </row>
    <row r="276" spans="1:6" x14ac:dyDescent="0.25">
      <c r="A276" s="1" t="s">
        <v>28</v>
      </c>
      <c r="B276">
        <v>93</v>
      </c>
      <c r="C276">
        <v>-28.09</v>
      </c>
      <c r="D276">
        <v>65.52</v>
      </c>
      <c r="E276">
        <v>-28.19</v>
      </c>
      <c r="F276">
        <v>65.86</v>
      </c>
    </row>
    <row r="277" spans="1:6" x14ac:dyDescent="0.25">
      <c r="A277" s="1" t="s">
        <v>28</v>
      </c>
      <c r="B277">
        <v>94</v>
      </c>
      <c r="C277">
        <v>-28.23</v>
      </c>
      <c r="D277">
        <v>51.05</v>
      </c>
      <c r="E277">
        <v>-28.25</v>
      </c>
      <c r="F277">
        <v>50.8</v>
      </c>
    </row>
    <row r="278" spans="1:6" x14ac:dyDescent="0.25">
      <c r="A278" s="1" t="s">
        <v>28</v>
      </c>
      <c r="B278">
        <v>95</v>
      </c>
      <c r="C278">
        <v>-28.35</v>
      </c>
      <c r="D278">
        <v>36.299999999999997</v>
      </c>
      <c r="E278">
        <v>-28.37</v>
      </c>
      <c r="F278">
        <v>36.299999999999997</v>
      </c>
    </row>
    <row r="279" spans="1:6" x14ac:dyDescent="0.25">
      <c r="A279" s="1" t="s">
        <v>28</v>
      </c>
      <c r="B279">
        <v>96</v>
      </c>
      <c r="C279">
        <v>-28.57</v>
      </c>
      <c r="D279">
        <v>21.58</v>
      </c>
      <c r="E279">
        <v>-28.58</v>
      </c>
      <c r="F279">
        <v>22.12</v>
      </c>
    </row>
    <row r="280" spans="1:6" x14ac:dyDescent="0.25">
      <c r="A280" s="1" t="s">
        <v>28</v>
      </c>
      <c r="B280">
        <v>97</v>
      </c>
      <c r="C280">
        <v>-28.93</v>
      </c>
      <c r="D280">
        <v>8.2200000000000006</v>
      </c>
      <c r="E280">
        <v>-28.98</v>
      </c>
      <c r="F280">
        <v>8.6300000000000008</v>
      </c>
    </row>
    <row r="281" spans="1:6" x14ac:dyDescent="0.25">
      <c r="A281" s="1" t="s">
        <v>28</v>
      </c>
      <c r="B281">
        <v>98</v>
      </c>
      <c r="C281">
        <v>-29.43</v>
      </c>
      <c r="D281">
        <v>-5.86</v>
      </c>
      <c r="E281">
        <v>-29.52</v>
      </c>
      <c r="F281">
        <v>-6.64</v>
      </c>
    </row>
    <row r="282" spans="1:6" x14ac:dyDescent="0.25">
      <c r="A282" s="1" t="s">
        <v>28</v>
      </c>
      <c r="B282">
        <v>99</v>
      </c>
      <c r="C282">
        <v>-30.23</v>
      </c>
      <c r="D282">
        <v>-21.89</v>
      </c>
      <c r="E282">
        <v>-30.32</v>
      </c>
      <c r="F282">
        <v>-22.87</v>
      </c>
    </row>
    <row r="283" spans="1:6" x14ac:dyDescent="0.25">
      <c r="A283" s="1" t="s">
        <v>28</v>
      </c>
      <c r="B283">
        <v>100</v>
      </c>
      <c r="C283">
        <v>-31.17</v>
      </c>
      <c r="D283">
        <v>-40.659999999999997</v>
      </c>
      <c r="E283">
        <v>-31.21</v>
      </c>
      <c r="F283">
        <v>-41.36</v>
      </c>
    </row>
    <row r="284" spans="1:6" x14ac:dyDescent="0.25">
      <c r="A284" s="1" t="s">
        <v>28</v>
      </c>
      <c r="B284">
        <v>101</v>
      </c>
      <c r="C284">
        <v>-32</v>
      </c>
      <c r="D284">
        <v>-61.8</v>
      </c>
      <c r="E284">
        <v>-31.96</v>
      </c>
      <c r="F284">
        <v>-62.08</v>
      </c>
    </row>
    <row r="285" spans="1:6" x14ac:dyDescent="0.25">
      <c r="A285" s="1" t="s">
        <v>28</v>
      </c>
      <c r="B285">
        <v>102</v>
      </c>
      <c r="C285">
        <v>-32.43</v>
      </c>
      <c r="D285">
        <v>-85.32</v>
      </c>
      <c r="E285">
        <v>-32.44</v>
      </c>
      <c r="F285">
        <v>-86.07</v>
      </c>
    </row>
    <row r="286" spans="1:6" x14ac:dyDescent="0.25">
      <c r="A286" s="1" t="s">
        <v>28</v>
      </c>
      <c r="B286">
        <v>103</v>
      </c>
      <c r="C286">
        <v>-32.39</v>
      </c>
      <c r="D286">
        <v>-109.67</v>
      </c>
      <c r="E286">
        <v>-32.380000000000003</v>
      </c>
      <c r="F286">
        <v>-110.22</v>
      </c>
    </row>
    <row r="287" spans="1:6" x14ac:dyDescent="0.25">
      <c r="A287" s="1" t="s">
        <v>28</v>
      </c>
      <c r="B287">
        <v>104</v>
      </c>
      <c r="C287">
        <v>-31.96</v>
      </c>
      <c r="D287">
        <v>-132.65</v>
      </c>
      <c r="E287">
        <v>-31.97</v>
      </c>
      <c r="F287">
        <v>-133.71</v>
      </c>
    </row>
    <row r="288" spans="1:6" x14ac:dyDescent="0.25">
      <c r="A288" s="1" t="s">
        <v>28</v>
      </c>
      <c r="B288">
        <v>105</v>
      </c>
      <c r="C288">
        <v>-31.14</v>
      </c>
      <c r="D288">
        <v>-153.91</v>
      </c>
      <c r="E288">
        <v>-31.18</v>
      </c>
      <c r="F288">
        <v>-153.47</v>
      </c>
    </row>
    <row r="289" spans="1:6" x14ac:dyDescent="0.25">
      <c r="A289" s="1" t="s">
        <v>28</v>
      </c>
      <c r="B289">
        <v>106</v>
      </c>
      <c r="C289">
        <v>-30.38</v>
      </c>
      <c r="D289">
        <v>-171.97</v>
      </c>
      <c r="E289">
        <v>-30.31</v>
      </c>
      <c r="F289">
        <v>-172.76</v>
      </c>
    </row>
    <row r="290" spans="1:6" x14ac:dyDescent="0.25">
      <c r="A290" s="1" t="s">
        <v>28</v>
      </c>
      <c r="B290">
        <v>107</v>
      </c>
      <c r="C290">
        <v>-29.59</v>
      </c>
      <c r="D290">
        <v>171.26</v>
      </c>
      <c r="E290">
        <v>-29.52</v>
      </c>
      <c r="F290">
        <v>170.18</v>
      </c>
    </row>
    <row r="291" spans="1:6" x14ac:dyDescent="0.25">
      <c r="A291" s="1" t="s">
        <v>28</v>
      </c>
      <c r="B291">
        <v>108</v>
      </c>
      <c r="C291">
        <v>-28.84</v>
      </c>
      <c r="D291">
        <v>155.24</v>
      </c>
      <c r="E291">
        <v>-28.76</v>
      </c>
      <c r="F291">
        <v>155.31</v>
      </c>
    </row>
    <row r="292" spans="1:6" x14ac:dyDescent="0.25">
      <c r="A292" s="1" t="s">
        <v>28</v>
      </c>
      <c r="B292">
        <v>109</v>
      </c>
      <c r="C292">
        <v>-28.05</v>
      </c>
      <c r="D292">
        <v>141.85</v>
      </c>
      <c r="E292">
        <v>-27.97</v>
      </c>
      <c r="F292">
        <v>142.47999999999999</v>
      </c>
    </row>
    <row r="293" spans="1:6" x14ac:dyDescent="0.25">
      <c r="A293" s="1" t="s">
        <v>28</v>
      </c>
      <c r="B293">
        <v>110</v>
      </c>
      <c r="C293">
        <v>-27.36</v>
      </c>
      <c r="D293">
        <v>129.72999999999999</v>
      </c>
      <c r="E293">
        <v>-27.37</v>
      </c>
      <c r="F293">
        <v>129.58000000000001</v>
      </c>
    </row>
    <row r="294" spans="1:6" x14ac:dyDescent="0.25">
      <c r="A294" s="1" t="s">
        <v>28</v>
      </c>
      <c r="B294">
        <v>111</v>
      </c>
      <c r="C294">
        <v>-26.9</v>
      </c>
      <c r="D294">
        <v>118.59</v>
      </c>
      <c r="E294">
        <v>-26.86</v>
      </c>
      <c r="F294">
        <v>118.92</v>
      </c>
    </row>
    <row r="295" spans="1:6" x14ac:dyDescent="0.25">
      <c r="A295" s="1" t="s">
        <v>28</v>
      </c>
      <c r="B295">
        <v>112</v>
      </c>
      <c r="C295">
        <v>-26.64</v>
      </c>
      <c r="D295">
        <v>108.9</v>
      </c>
      <c r="E295">
        <v>-26.64</v>
      </c>
      <c r="F295">
        <v>109.49</v>
      </c>
    </row>
    <row r="296" spans="1:6" x14ac:dyDescent="0.25">
      <c r="A296" s="1" t="s">
        <v>28</v>
      </c>
      <c r="B296">
        <v>113</v>
      </c>
      <c r="C296">
        <v>-26.67</v>
      </c>
      <c r="D296">
        <v>100.19</v>
      </c>
      <c r="E296">
        <v>-26.66</v>
      </c>
      <c r="F296">
        <v>100.66</v>
      </c>
    </row>
    <row r="297" spans="1:6" x14ac:dyDescent="0.25">
      <c r="A297" s="1" t="s">
        <v>28</v>
      </c>
      <c r="B297">
        <v>114</v>
      </c>
      <c r="C297">
        <v>-27.07</v>
      </c>
      <c r="D297">
        <v>90.88</v>
      </c>
      <c r="E297">
        <v>-27.11</v>
      </c>
      <c r="F297">
        <v>90.84</v>
      </c>
    </row>
    <row r="298" spans="1:6" x14ac:dyDescent="0.25">
      <c r="A298" s="1" t="s">
        <v>28</v>
      </c>
      <c r="B298">
        <v>115</v>
      </c>
      <c r="C298">
        <v>-27.72</v>
      </c>
      <c r="D298">
        <v>81</v>
      </c>
      <c r="E298">
        <v>-27.74</v>
      </c>
      <c r="F298">
        <v>80.73</v>
      </c>
    </row>
    <row r="299" spans="1:6" x14ac:dyDescent="0.25">
      <c r="A299" s="1" t="s">
        <v>28</v>
      </c>
      <c r="B299">
        <v>116</v>
      </c>
      <c r="C299">
        <v>-28.76</v>
      </c>
      <c r="D299">
        <v>69.680000000000007</v>
      </c>
      <c r="E299">
        <v>-28.72</v>
      </c>
      <c r="F299">
        <v>69.2</v>
      </c>
    </row>
    <row r="300" spans="1:6" x14ac:dyDescent="0.25">
      <c r="A300" s="1" t="s">
        <v>28</v>
      </c>
      <c r="B300">
        <v>117</v>
      </c>
      <c r="C300">
        <v>-29.89</v>
      </c>
      <c r="D300">
        <v>55.56</v>
      </c>
      <c r="E300">
        <v>-29.94</v>
      </c>
      <c r="F300">
        <v>54.99</v>
      </c>
    </row>
    <row r="301" spans="1:6" x14ac:dyDescent="0.25">
      <c r="A301" s="1" t="s">
        <v>28</v>
      </c>
      <c r="B301">
        <v>118</v>
      </c>
      <c r="C301">
        <v>-30.92</v>
      </c>
      <c r="D301">
        <v>38.74</v>
      </c>
      <c r="E301">
        <v>-31.06</v>
      </c>
      <c r="F301">
        <v>38.33</v>
      </c>
    </row>
    <row r="302" spans="1:6" x14ac:dyDescent="0.25">
      <c r="A302" s="1" t="s">
        <v>28</v>
      </c>
      <c r="B302">
        <v>119</v>
      </c>
      <c r="C302">
        <v>-31.77</v>
      </c>
      <c r="D302">
        <v>19.91</v>
      </c>
      <c r="E302">
        <v>-31.86</v>
      </c>
      <c r="F302">
        <v>18.91</v>
      </c>
    </row>
    <row r="303" spans="1:6" x14ac:dyDescent="0.25">
      <c r="A303" s="1" t="s">
        <v>28</v>
      </c>
      <c r="B303">
        <v>120</v>
      </c>
      <c r="C303">
        <v>-32.270000000000003</v>
      </c>
      <c r="D303">
        <v>0.64</v>
      </c>
      <c r="E303">
        <v>-32.24</v>
      </c>
      <c r="F303">
        <v>0.12</v>
      </c>
    </row>
    <row r="304" spans="1:6" x14ac:dyDescent="0.25">
      <c r="A304" s="1" t="s">
        <v>28</v>
      </c>
      <c r="B304">
        <v>121</v>
      </c>
      <c r="C304">
        <v>-32.53</v>
      </c>
      <c r="D304">
        <v>-17.47</v>
      </c>
      <c r="E304">
        <v>-32.43</v>
      </c>
      <c r="F304">
        <v>-18.05</v>
      </c>
    </row>
    <row r="305" spans="1:6" x14ac:dyDescent="0.25">
      <c r="A305" s="1" t="s">
        <v>28</v>
      </c>
      <c r="B305">
        <v>122</v>
      </c>
      <c r="C305">
        <v>-32.770000000000003</v>
      </c>
      <c r="D305">
        <v>-34.81</v>
      </c>
      <c r="E305">
        <v>-32.64</v>
      </c>
      <c r="F305">
        <v>-35.200000000000003</v>
      </c>
    </row>
    <row r="306" spans="1:6" x14ac:dyDescent="0.25">
      <c r="A306" s="1" t="s">
        <v>28</v>
      </c>
      <c r="B306">
        <v>123</v>
      </c>
      <c r="C306">
        <v>-33.07</v>
      </c>
      <c r="D306">
        <v>-50.34</v>
      </c>
      <c r="E306">
        <v>-33.03</v>
      </c>
      <c r="F306">
        <v>-50.72</v>
      </c>
    </row>
    <row r="307" spans="1:6" x14ac:dyDescent="0.25">
      <c r="A307" s="1" t="s">
        <v>28</v>
      </c>
      <c r="B307">
        <v>124</v>
      </c>
      <c r="C307">
        <v>-33.729999999999997</v>
      </c>
      <c r="D307">
        <v>-65.150000000000006</v>
      </c>
      <c r="E307">
        <v>-33.71</v>
      </c>
      <c r="F307">
        <v>-66.459999999999994</v>
      </c>
    </row>
    <row r="308" spans="1:6" x14ac:dyDescent="0.25">
      <c r="A308" s="1" t="s">
        <v>28</v>
      </c>
      <c r="B308">
        <v>125</v>
      </c>
      <c r="C308">
        <v>-34.56</v>
      </c>
      <c r="D308">
        <v>-81.069999999999993</v>
      </c>
      <c r="E308">
        <v>-34.479999999999997</v>
      </c>
      <c r="F308">
        <v>-81.36</v>
      </c>
    </row>
    <row r="309" spans="1:6" x14ac:dyDescent="0.25">
      <c r="A309" s="1" t="s">
        <v>28</v>
      </c>
      <c r="B309">
        <v>126</v>
      </c>
      <c r="C309">
        <v>-35.659999999999997</v>
      </c>
      <c r="D309">
        <v>-99.54</v>
      </c>
      <c r="E309">
        <v>-35.51</v>
      </c>
      <c r="F309">
        <v>-99.87</v>
      </c>
    </row>
    <row r="310" spans="1:6" x14ac:dyDescent="0.25">
      <c r="A310" s="1" t="s">
        <v>28</v>
      </c>
      <c r="B310">
        <v>127</v>
      </c>
      <c r="C310">
        <v>-36.76</v>
      </c>
      <c r="D310">
        <v>-120.91</v>
      </c>
      <c r="E310">
        <v>-36.64</v>
      </c>
      <c r="F310">
        <v>-120.54</v>
      </c>
    </row>
    <row r="311" spans="1:6" x14ac:dyDescent="0.25">
      <c r="A311" s="1" t="s">
        <v>28</v>
      </c>
      <c r="B311">
        <v>128</v>
      </c>
      <c r="C311">
        <v>-37.32</v>
      </c>
      <c r="D311">
        <v>-144.63999999999999</v>
      </c>
      <c r="E311">
        <v>-37.229999999999997</v>
      </c>
      <c r="F311">
        <v>-143.74</v>
      </c>
    </row>
    <row r="312" spans="1:6" x14ac:dyDescent="0.25">
      <c r="A312" s="1" t="s">
        <v>28</v>
      </c>
      <c r="B312">
        <v>129</v>
      </c>
      <c r="C312">
        <v>-37.049999999999997</v>
      </c>
      <c r="D312">
        <v>-169.12</v>
      </c>
      <c r="E312">
        <v>-36.86</v>
      </c>
      <c r="F312">
        <v>-167.49</v>
      </c>
    </row>
    <row r="313" spans="1:6" x14ac:dyDescent="0.25">
      <c r="A313" s="1" t="s">
        <v>28</v>
      </c>
      <c r="B313">
        <v>130</v>
      </c>
      <c r="C313">
        <v>-36.24</v>
      </c>
      <c r="D313">
        <v>171.15</v>
      </c>
      <c r="E313">
        <v>-36.1</v>
      </c>
      <c r="F313">
        <v>171.75</v>
      </c>
    </row>
    <row r="314" spans="1:6" x14ac:dyDescent="0.25">
      <c r="A314" s="1" t="s">
        <v>28</v>
      </c>
      <c r="B314">
        <v>131</v>
      </c>
      <c r="C314">
        <v>-35.43</v>
      </c>
      <c r="D314">
        <v>155.72999999999999</v>
      </c>
      <c r="E314">
        <v>-35.450000000000003</v>
      </c>
      <c r="F314">
        <v>155.38</v>
      </c>
    </row>
    <row r="315" spans="1:6" x14ac:dyDescent="0.25">
      <c r="A315" s="1" t="s">
        <v>28</v>
      </c>
      <c r="B315">
        <v>132</v>
      </c>
      <c r="C315">
        <v>-34.869999999999997</v>
      </c>
      <c r="D315">
        <v>141.94</v>
      </c>
      <c r="E315">
        <v>-34.869999999999997</v>
      </c>
      <c r="F315">
        <v>142.88999999999999</v>
      </c>
    </row>
    <row r="316" spans="1:6" x14ac:dyDescent="0.25">
      <c r="A316" s="1" t="s">
        <v>28</v>
      </c>
      <c r="B316">
        <v>133</v>
      </c>
      <c r="C316">
        <v>-34.51</v>
      </c>
      <c r="D316">
        <v>129.9</v>
      </c>
      <c r="E316">
        <v>-34.619999999999997</v>
      </c>
      <c r="F316">
        <v>131.18</v>
      </c>
    </row>
    <row r="317" spans="1:6" x14ac:dyDescent="0.25">
      <c r="A317" s="1" t="s">
        <v>28</v>
      </c>
      <c r="B317">
        <v>134</v>
      </c>
      <c r="C317">
        <v>-34.46</v>
      </c>
      <c r="D317">
        <v>117.94</v>
      </c>
      <c r="E317">
        <v>-34.520000000000003</v>
      </c>
      <c r="F317">
        <v>118.88</v>
      </c>
    </row>
    <row r="318" spans="1:6" x14ac:dyDescent="0.25">
      <c r="A318" s="1" t="s">
        <v>28</v>
      </c>
      <c r="B318">
        <v>135</v>
      </c>
      <c r="C318">
        <v>-34.58</v>
      </c>
      <c r="D318">
        <v>105.23</v>
      </c>
      <c r="E318">
        <v>-34.700000000000003</v>
      </c>
      <c r="F318">
        <v>105.23</v>
      </c>
    </row>
    <row r="319" spans="1:6" x14ac:dyDescent="0.25">
      <c r="A319" s="1" t="s">
        <v>28</v>
      </c>
      <c r="B319">
        <v>136</v>
      </c>
      <c r="C319">
        <v>-34.880000000000003</v>
      </c>
      <c r="D319">
        <v>92.66</v>
      </c>
      <c r="E319">
        <v>-34.909999999999997</v>
      </c>
      <c r="F319">
        <v>92.21</v>
      </c>
    </row>
    <row r="320" spans="1:6" x14ac:dyDescent="0.25">
      <c r="A320" s="1" t="s">
        <v>28</v>
      </c>
      <c r="B320">
        <v>137</v>
      </c>
      <c r="C320">
        <v>-35.25</v>
      </c>
      <c r="D320">
        <v>77.709999999999994</v>
      </c>
      <c r="E320">
        <v>-35.26</v>
      </c>
      <c r="F320">
        <v>77.25</v>
      </c>
    </row>
    <row r="321" spans="1:6" x14ac:dyDescent="0.25">
      <c r="A321" s="1" t="s">
        <v>28</v>
      </c>
      <c r="B321">
        <v>138</v>
      </c>
      <c r="C321">
        <v>-35.74</v>
      </c>
      <c r="D321">
        <v>59.87</v>
      </c>
      <c r="E321">
        <v>-35.799999999999997</v>
      </c>
      <c r="F321">
        <v>58.43</v>
      </c>
    </row>
    <row r="322" spans="1:6" x14ac:dyDescent="0.25">
      <c r="A322" s="1" t="s">
        <v>28</v>
      </c>
      <c r="B322">
        <v>139</v>
      </c>
      <c r="C322">
        <v>-36.01</v>
      </c>
      <c r="D322">
        <v>38.799999999999997</v>
      </c>
      <c r="E322">
        <v>-35.81</v>
      </c>
      <c r="F322">
        <v>37.81</v>
      </c>
    </row>
    <row r="323" spans="1:6" x14ac:dyDescent="0.25">
      <c r="A323" s="1" t="s">
        <v>28</v>
      </c>
      <c r="B323">
        <v>140</v>
      </c>
      <c r="C323">
        <v>-35.6</v>
      </c>
      <c r="D323">
        <v>17.71</v>
      </c>
      <c r="E323">
        <v>-35.590000000000003</v>
      </c>
      <c r="F323">
        <v>15.73</v>
      </c>
    </row>
    <row r="324" spans="1:6" x14ac:dyDescent="0.25">
      <c r="A324" s="1" t="s">
        <v>28</v>
      </c>
      <c r="B324">
        <v>141</v>
      </c>
      <c r="C324">
        <v>-34.68</v>
      </c>
      <c r="D324">
        <v>-2.34</v>
      </c>
      <c r="E324">
        <v>-34.67</v>
      </c>
      <c r="F324">
        <v>-2.96</v>
      </c>
    </row>
    <row r="325" spans="1:6" x14ac:dyDescent="0.25">
      <c r="A325" s="1" t="s">
        <v>28</v>
      </c>
      <c r="B325">
        <v>142</v>
      </c>
      <c r="C325">
        <v>-33.590000000000003</v>
      </c>
      <c r="D325">
        <v>-18.29</v>
      </c>
      <c r="E325">
        <v>-33.44</v>
      </c>
      <c r="F325">
        <v>-18.75</v>
      </c>
    </row>
    <row r="326" spans="1:6" x14ac:dyDescent="0.25">
      <c r="A326" s="1" t="s">
        <v>28</v>
      </c>
      <c r="B326">
        <v>143</v>
      </c>
      <c r="C326">
        <v>-32.630000000000003</v>
      </c>
      <c r="D326">
        <v>-31.62</v>
      </c>
      <c r="E326">
        <v>-32.6</v>
      </c>
      <c r="F326">
        <v>-32.369999999999997</v>
      </c>
    </row>
    <row r="327" spans="1:6" x14ac:dyDescent="0.25">
      <c r="A327" s="1" t="s">
        <v>28</v>
      </c>
      <c r="B327">
        <v>144</v>
      </c>
      <c r="C327">
        <v>-32.01</v>
      </c>
      <c r="D327">
        <v>-42.17</v>
      </c>
      <c r="E327">
        <v>-31.96</v>
      </c>
      <c r="F327">
        <v>-42.81</v>
      </c>
    </row>
    <row r="328" spans="1:6" x14ac:dyDescent="0.25">
      <c r="A328" s="1" t="s">
        <v>28</v>
      </c>
      <c r="B328">
        <v>145</v>
      </c>
      <c r="C328">
        <v>-31.57</v>
      </c>
      <c r="D328">
        <v>-51.25</v>
      </c>
      <c r="E328">
        <v>-31.56</v>
      </c>
      <c r="F328">
        <v>-52.16</v>
      </c>
    </row>
    <row r="329" spans="1:6" x14ac:dyDescent="0.25">
      <c r="A329" s="1" t="s">
        <v>28</v>
      </c>
      <c r="B329">
        <v>146</v>
      </c>
      <c r="C329">
        <v>-31.44</v>
      </c>
      <c r="D329">
        <v>-60.92</v>
      </c>
      <c r="E329">
        <v>-31.46</v>
      </c>
      <c r="F329">
        <v>-61.45</v>
      </c>
    </row>
    <row r="330" spans="1:6" x14ac:dyDescent="0.25">
      <c r="A330" s="1" t="s">
        <v>28</v>
      </c>
      <c r="B330">
        <v>147</v>
      </c>
      <c r="C330">
        <v>-31.43</v>
      </c>
      <c r="D330">
        <v>-69.89</v>
      </c>
      <c r="E330">
        <v>-31.45</v>
      </c>
      <c r="F330">
        <v>-70.180000000000007</v>
      </c>
    </row>
    <row r="331" spans="1:6" x14ac:dyDescent="0.25">
      <c r="A331" s="1" t="s">
        <v>28</v>
      </c>
      <c r="B331">
        <v>148</v>
      </c>
      <c r="C331">
        <v>-31.65</v>
      </c>
      <c r="D331">
        <v>-78.48</v>
      </c>
      <c r="E331">
        <v>-31.71</v>
      </c>
      <c r="F331">
        <v>-79.14</v>
      </c>
    </row>
    <row r="332" spans="1:6" x14ac:dyDescent="0.25">
      <c r="A332" s="1" t="s">
        <v>28</v>
      </c>
      <c r="B332">
        <v>149</v>
      </c>
      <c r="C332">
        <v>-31.89</v>
      </c>
      <c r="D332">
        <v>-87.32</v>
      </c>
      <c r="E332">
        <v>-32.04</v>
      </c>
      <c r="F332">
        <v>-87.62</v>
      </c>
    </row>
    <row r="333" spans="1:6" x14ac:dyDescent="0.25">
      <c r="A333" s="1" t="s">
        <v>28</v>
      </c>
      <c r="B333">
        <v>150</v>
      </c>
      <c r="C333">
        <v>-32.29</v>
      </c>
      <c r="D333">
        <v>-96.48</v>
      </c>
      <c r="E333">
        <v>-32.4</v>
      </c>
      <c r="F333">
        <v>-97.28</v>
      </c>
    </row>
    <row r="334" spans="1:6" x14ac:dyDescent="0.25">
      <c r="A334" s="1" t="s">
        <v>28</v>
      </c>
      <c r="B334">
        <v>151</v>
      </c>
      <c r="C334">
        <v>-32.68</v>
      </c>
      <c r="D334">
        <v>-105.2</v>
      </c>
      <c r="E334">
        <v>-32.75</v>
      </c>
      <c r="F334">
        <v>-106.34</v>
      </c>
    </row>
    <row r="335" spans="1:6" x14ac:dyDescent="0.25">
      <c r="A335" s="1" t="s">
        <v>28</v>
      </c>
      <c r="B335">
        <v>152</v>
      </c>
      <c r="C335">
        <v>-33.15</v>
      </c>
      <c r="D335">
        <v>-114.01</v>
      </c>
      <c r="E335">
        <v>-33.18</v>
      </c>
      <c r="F335">
        <v>-114.83</v>
      </c>
    </row>
    <row r="336" spans="1:6" x14ac:dyDescent="0.25">
      <c r="A336" s="1" t="s">
        <v>28</v>
      </c>
      <c r="B336">
        <v>153</v>
      </c>
      <c r="C336">
        <v>-33.630000000000003</v>
      </c>
      <c r="D336">
        <v>-123.75</v>
      </c>
      <c r="E336">
        <v>-33.64</v>
      </c>
      <c r="F336">
        <v>-125.14</v>
      </c>
    </row>
    <row r="337" spans="1:6" x14ac:dyDescent="0.25">
      <c r="A337" s="1" t="s">
        <v>28</v>
      </c>
      <c r="B337">
        <v>154</v>
      </c>
      <c r="C337">
        <v>-34.03</v>
      </c>
      <c r="D337">
        <v>-133.34</v>
      </c>
      <c r="E337">
        <v>-34.14</v>
      </c>
      <c r="F337">
        <v>-134.71</v>
      </c>
    </row>
    <row r="338" spans="1:6" x14ac:dyDescent="0.25">
      <c r="A338" s="1" t="s">
        <v>28</v>
      </c>
      <c r="B338">
        <v>155</v>
      </c>
      <c r="C338">
        <v>-34.68</v>
      </c>
      <c r="D338">
        <v>-144.08000000000001</v>
      </c>
      <c r="E338">
        <v>-34.549999999999997</v>
      </c>
      <c r="F338">
        <v>-145.41999999999999</v>
      </c>
    </row>
    <row r="339" spans="1:6" x14ac:dyDescent="0.25">
      <c r="A339" s="1" t="s">
        <v>28</v>
      </c>
      <c r="B339">
        <v>156</v>
      </c>
      <c r="C339">
        <v>-35.31</v>
      </c>
      <c r="D339">
        <v>-155.5</v>
      </c>
      <c r="E339">
        <v>-35.04</v>
      </c>
      <c r="F339">
        <v>-156.82</v>
      </c>
    </row>
    <row r="340" spans="1:6" x14ac:dyDescent="0.25">
      <c r="A340" s="1" t="s">
        <v>28</v>
      </c>
      <c r="B340">
        <v>157</v>
      </c>
      <c r="C340">
        <v>-35.76</v>
      </c>
      <c r="D340">
        <v>-168.23</v>
      </c>
      <c r="E340">
        <v>-35.64</v>
      </c>
      <c r="F340">
        <v>-168.51</v>
      </c>
    </row>
    <row r="341" spans="1:6" x14ac:dyDescent="0.25">
      <c r="A341" s="1" t="s">
        <v>28</v>
      </c>
      <c r="B341">
        <v>158</v>
      </c>
      <c r="C341">
        <v>-36.229999999999997</v>
      </c>
      <c r="D341">
        <v>177.2</v>
      </c>
      <c r="E341">
        <v>-36.020000000000003</v>
      </c>
      <c r="F341">
        <v>177.54</v>
      </c>
    </row>
    <row r="342" spans="1:6" x14ac:dyDescent="0.25">
      <c r="A342" s="1" t="s">
        <v>28</v>
      </c>
      <c r="B342">
        <v>159</v>
      </c>
      <c r="C342">
        <v>-36.51</v>
      </c>
      <c r="D342">
        <v>162.13</v>
      </c>
      <c r="E342">
        <v>-36.22</v>
      </c>
      <c r="F342">
        <v>162.66999999999999</v>
      </c>
    </row>
    <row r="343" spans="1:6" x14ac:dyDescent="0.25">
      <c r="A343" s="1" t="s">
        <v>28</v>
      </c>
      <c r="B343">
        <v>160</v>
      </c>
      <c r="C343">
        <v>-36.49</v>
      </c>
      <c r="D343">
        <v>147.69</v>
      </c>
      <c r="E343">
        <v>-36.32</v>
      </c>
      <c r="F343">
        <v>147.82</v>
      </c>
    </row>
    <row r="344" spans="1:6" x14ac:dyDescent="0.25">
      <c r="A344" s="1" t="s">
        <v>28</v>
      </c>
      <c r="B344">
        <v>161</v>
      </c>
      <c r="C344">
        <v>-36.409999999999997</v>
      </c>
      <c r="D344">
        <v>133.13</v>
      </c>
      <c r="E344">
        <v>-36.24</v>
      </c>
      <c r="F344">
        <v>133.44999999999999</v>
      </c>
    </row>
    <row r="345" spans="1:6" x14ac:dyDescent="0.25">
      <c r="A345" s="1" t="s">
        <v>28</v>
      </c>
      <c r="B345">
        <v>162</v>
      </c>
      <c r="C345">
        <v>-35.96</v>
      </c>
      <c r="D345">
        <v>118.89</v>
      </c>
      <c r="E345">
        <v>-35.76</v>
      </c>
      <c r="F345">
        <v>119.55</v>
      </c>
    </row>
    <row r="346" spans="1:6" x14ac:dyDescent="0.25">
      <c r="A346" s="1" t="s">
        <v>28</v>
      </c>
      <c r="B346">
        <v>163</v>
      </c>
      <c r="C346">
        <v>-35.33</v>
      </c>
      <c r="D346">
        <v>108.67</v>
      </c>
      <c r="E346">
        <v>-35.32</v>
      </c>
      <c r="F346">
        <v>108.85</v>
      </c>
    </row>
    <row r="347" spans="1:6" x14ac:dyDescent="0.25">
      <c r="A347" s="1" t="s">
        <v>28</v>
      </c>
      <c r="B347">
        <v>164</v>
      </c>
      <c r="C347">
        <v>-34.86</v>
      </c>
      <c r="D347">
        <v>99.86</v>
      </c>
      <c r="E347">
        <v>-34.869999999999997</v>
      </c>
      <c r="F347">
        <v>99.29</v>
      </c>
    </row>
    <row r="348" spans="1:6" x14ac:dyDescent="0.25">
      <c r="A348" s="1" t="s">
        <v>28</v>
      </c>
      <c r="B348">
        <v>165</v>
      </c>
      <c r="C348">
        <v>-34.49</v>
      </c>
      <c r="D348">
        <v>92</v>
      </c>
      <c r="E348">
        <v>-34.630000000000003</v>
      </c>
      <c r="F348">
        <v>91.53</v>
      </c>
    </row>
    <row r="349" spans="1:6" x14ac:dyDescent="0.25">
      <c r="A349" s="1" t="s">
        <v>28</v>
      </c>
      <c r="B349">
        <v>166</v>
      </c>
      <c r="C349">
        <v>-34.520000000000003</v>
      </c>
      <c r="D349">
        <v>84.93</v>
      </c>
      <c r="E349">
        <v>-34.409999999999997</v>
      </c>
      <c r="F349">
        <v>84.31</v>
      </c>
    </row>
    <row r="350" spans="1:6" x14ac:dyDescent="0.25">
      <c r="A350" s="1" t="s">
        <v>28</v>
      </c>
      <c r="B350">
        <v>167</v>
      </c>
      <c r="C350">
        <v>-34.619999999999997</v>
      </c>
      <c r="D350">
        <v>78.77</v>
      </c>
      <c r="E350">
        <v>-34.68</v>
      </c>
      <c r="F350">
        <v>79.37</v>
      </c>
    </row>
    <row r="351" spans="1:6" x14ac:dyDescent="0.25">
      <c r="A351" s="1" t="s">
        <v>28</v>
      </c>
      <c r="B351">
        <v>168</v>
      </c>
      <c r="C351">
        <v>-34.92</v>
      </c>
      <c r="D351">
        <v>73.19</v>
      </c>
      <c r="E351">
        <v>-34.909999999999997</v>
      </c>
      <c r="F351">
        <v>72.44</v>
      </c>
    </row>
    <row r="352" spans="1:6" x14ac:dyDescent="0.25">
      <c r="A352" s="1" t="s">
        <v>28</v>
      </c>
      <c r="B352">
        <v>169</v>
      </c>
      <c r="C352">
        <v>-35.549999999999997</v>
      </c>
      <c r="D352">
        <v>67.75</v>
      </c>
      <c r="E352">
        <v>-35.43</v>
      </c>
      <c r="F352">
        <v>67.489999999999995</v>
      </c>
    </row>
    <row r="353" spans="1:6" x14ac:dyDescent="0.25">
      <c r="A353" s="1" t="s">
        <v>28</v>
      </c>
      <c r="B353">
        <v>170</v>
      </c>
      <c r="C353">
        <v>-36.1</v>
      </c>
      <c r="D353">
        <v>61.57</v>
      </c>
      <c r="E353">
        <v>-35.94</v>
      </c>
      <c r="F353">
        <v>61.76</v>
      </c>
    </row>
    <row r="354" spans="1:6" x14ac:dyDescent="0.25">
      <c r="A354" s="1" t="s">
        <v>28</v>
      </c>
      <c r="B354">
        <v>171</v>
      </c>
      <c r="C354">
        <v>-36.869999999999997</v>
      </c>
      <c r="D354">
        <v>55.43</v>
      </c>
      <c r="E354">
        <v>-36.72</v>
      </c>
      <c r="F354">
        <v>56.05</v>
      </c>
    </row>
    <row r="355" spans="1:6" x14ac:dyDescent="0.25">
      <c r="A355" s="1" t="s">
        <v>28</v>
      </c>
      <c r="B355">
        <v>172</v>
      </c>
      <c r="C355">
        <v>-37.76</v>
      </c>
      <c r="D355">
        <v>48.78</v>
      </c>
      <c r="E355">
        <v>-37.56</v>
      </c>
      <c r="F355">
        <v>49.1</v>
      </c>
    </row>
    <row r="356" spans="1:6" x14ac:dyDescent="0.25">
      <c r="A356" s="1" t="s">
        <v>28</v>
      </c>
      <c r="B356">
        <v>173</v>
      </c>
      <c r="C356">
        <v>-38.6</v>
      </c>
      <c r="D356">
        <v>43.54</v>
      </c>
      <c r="E356">
        <v>-38.35</v>
      </c>
      <c r="F356">
        <v>43.71</v>
      </c>
    </row>
    <row r="357" spans="1:6" x14ac:dyDescent="0.25">
      <c r="A357" s="1" t="s">
        <v>28</v>
      </c>
      <c r="B357">
        <v>174</v>
      </c>
      <c r="C357">
        <v>-39.5</v>
      </c>
      <c r="D357">
        <v>37.450000000000003</v>
      </c>
      <c r="E357">
        <v>-39.25</v>
      </c>
      <c r="F357">
        <v>38.28</v>
      </c>
    </row>
    <row r="358" spans="1:6" x14ac:dyDescent="0.25">
      <c r="A358" s="1" t="s">
        <v>28</v>
      </c>
      <c r="B358">
        <v>175</v>
      </c>
      <c r="C358">
        <v>-40.76</v>
      </c>
      <c r="D358">
        <v>32.909999999999997</v>
      </c>
      <c r="E358">
        <v>-40.26</v>
      </c>
      <c r="F358">
        <v>33.479999999999997</v>
      </c>
    </row>
    <row r="359" spans="1:6" x14ac:dyDescent="0.25">
      <c r="A359" s="1" t="s">
        <v>28</v>
      </c>
      <c r="B359">
        <v>176</v>
      </c>
      <c r="C359">
        <v>-42.21</v>
      </c>
      <c r="D359">
        <v>26.99</v>
      </c>
      <c r="E359">
        <v>-41.83</v>
      </c>
      <c r="F359">
        <v>28.36</v>
      </c>
    </row>
    <row r="360" spans="1:6" x14ac:dyDescent="0.25">
      <c r="A360" s="1" t="s">
        <v>28</v>
      </c>
      <c r="B360">
        <v>177</v>
      </c>
      <c r="C360">
        <v>-43.88</v>
      </c>
      <c r="D360">
        <v>20.58</v>
      </c>
      <c r="E360">
        <v>-43.7</v>
      </c>
      <c r="F360">
        <v>20</v>
      </c>
    </row>
    <row r="361" spans="1:6" x14ac:dyDescent="0.25">
      <c r="A361" s="1" t="s">
        <v>28</v>
      </c>
      <c r="B361">
        <v>178</v>
      </c>
      <c r="C361">
        <v>-45.43</v>
      </c>
      <c r="D361">
        <v>3.03</v>
      </c>
      <c r="E361">
        <v>-45.44</v>
      </c>
      <c r="F361">
        <v>7.72</v>
      </c>
    </row>
    <row r="362" spans="1:6" x14ac:dyDescent="0.25">
      <c r="A362" s="1" t="s">
        <v>28</v>
      </c>
      <c r="B362">
        <v>179</v>
      </c>
      <c r="C362">
        <v>-46.19</v>
      </c>
      <c r="D362">
        <v>-17.149999999999999</v>
      </c>
      <c r="E362">
        <v>-45.77</v>
      </c>
      <c r="F362">
        <v>-15.2</v>
      </c>
    </row>
    <row r="363" spans="1:6" x14ac:dyDescent="0.25">
      <c r="A363" s="1" t="s">
        <v>28</v>
      </c>
      <c r="B363">
        <v>180</v>
      </c>
      <c r="C363">
        <v>-45.06</v>
      </c>
      <c r="D363">
        <v>-35.03</v>
      </c>
      <c r="E363">
        <v>-44.92</v>
      </c>
      <c r="F363">
        <v>-33.36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58BA-ABFA-465E-8290-DE8767159DA5}">
  <dimension ref="A1:G363"/>
  <sheetViews>
    <sheetView workbookViewId="0">
      <selection activeCell="A3" sqref="A3:E363"/>
    </sheetView>
  </sheetViews>
  <sheetFormatPr defaultRowHeight="15" x14ac:dyDescent="0.25"/>
  <cols>
    <col min="1" max="6" width="10.7109375" bestFit="1" customWidth="1"/>
  </cols>
  <sheetData>
    <row r="1" spans="1:7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24</v>
      </c>
      <c r="G1" t="s">
        <v>0</v>
      </c>
    </row>
    <row r="2" spans="1:7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25</v>
      </c>
      <c r="G2" t="s">
        <v>26</v>
      </c>
    </row>
    <row r="3" spans="1:7" x14ac:dyDescent="0.25">
      <c r="A3">
        <v>-180</v>
      </c>
      <c r="B3">
        <v>-45.34</v>
      </c>
      <c r="C3">
        <v>-30.83</v>
      </c>
      <c r="D3">
        <v>-45.44</v>
      </c>
      <c r="E3">
        <v>-30.76</v>
      </c>
      <c r="F3">
        <f>_10sept_0_all[[#This Row],[H_mag]]-26</f>
        <v>-71.34</v>
      </c>
      <c r="G3">
        <f>_10sept_0_all[[#This Row],[V_mag]]-26</f>
        <v>-71.44</v>
      </c>
    </row>
    <row r="4" spans="1:7" x14ac:dyDescent="0.25">
      <c r="A4">
        <v>-179</v>
      </c>
      <c r="B4">
        <v>-43.58</v>
      </c>
      <c r="C4">
        <v>-42.36</v>
      </c>
      <c r="D4">
        <v>-43.61</v>
      </c>
      <c r="E4">
        <v>-44.71</v>
      </c>
      <c r="F4">
        <f>_10sept_0_all[[#This Row],[H_mag]]-26</f>
        <v>-69.58</v>
      </c>
      <c r="G4">
        <f>_10sept_0_all[[#This Row],[V_mag]]-26</f>
        <v>-69.61</v>
      </c>
    </row>
    <row r="5" spans="1:7" x14ac:dyDescent="0.25">
      <c r="A5">
        <v>-178</v>
      </c>
      <c r="B5">
        <v>-42.09</v>
      </c>
      <c r="C5">
        <v>-46.05</v>
      </c>
      <c r="D5">
        <v>-42.17</v>
      </c>
      <c r="E5">
        <v>-47.74</v>
      </c>
      <c r="F5">
        <f>_10sept_0_all[[#This Row],[H_mag]]-26</f>
        <v>-68.09</v>
      </c>
      <c r="G5">
        <f>_10sept_0_all[[#This Row],[V_mag]]-26</f>
        <v>-68.17</v>
      </c>
    </row>
    <row r="6" spans="1:7" x14ac:dyDescent="0.25">
      <c r="A6">
        <v>-177</v>
      </c>
      <c r="B6">
        <v>-41.15</v>
      </c>
      <c r="C6">
        <v>-47.16</v>
      </c>
      <c r="D6">
        <v>-41.46</v>
      </c>
      <c r="E6">
        <v>-47.48</v>
      </c>
      <c r="F6">
        <f>_10sept_0_all[[#This Row],[H_mag]]-26</f>
        <v>-67.150000000000006</v>
      </c>
      <c r="G6">
        <f>_10sept_0_all[[#This Row],[V_mag]]-26</f>
        <v>-67.460000000000008</v>
      </c>
    </row>
    <row r="7" spans="1:7" x14ac:dyDescent="0.25">
      <c r="A7">
        <v>-176</v>
      </c>
      <c r="B7">
        <v>-40.450000000000003</v>
      </c>
      <c r="C7">
        <v>-42.19</v>
      </c>
      <c r="D7">
        <v>-40.47</v>
      </c>
      <c r="E7">
        <v>-42.74</v>
      </c>
      <c r="F7">
        <f>_10sept_0_all[[#This Row],[H_mag]]-26</f>
        <v>-66.45</v>
      </c>
      <c r="G7">
        <f>_10sept_0_all[[#This Row],[V_mag]]-26</f>
        <v>-66.47</v>
      </c>
    </row>
    <row r="8" spans="1:7" x14ac:dyDescent="0.25">
      <c r="A8">
        <v>-175</v>
      </c>
      <c r="B8">
        <v>-40.130000000000003</v>
      </c>
      <c r="C8">
        <v>-36.32</v>
      </c>
      <c r="D8">
        <v>-40.119999999999997</v>
      </c>
      <c r="E8">
        <v>-36.840000000000003</v>
      </c>
      <c r="F8">
        <f>_10sept_0_all[[#This Row],[H_mag]]-26</f>
        <v>-66.13</v>
      </c>
      <c r="G8">
        <f>_10sept_0_all[[#This Row],[V_mag]]-26</f>
        <v>-66.12</v>
      </c>
    </row>
    <row r="9" spans="1:7" x14ac:dyDescent="0.25">
      <c r="A9">
        <v>-174</v>
      </c>
      <c r="B9">
        <v>-40.24</v>
      </c>
      <c r="C9">
        <v>-26.43</v>
      </c>
      <c r="D9">
        <v>-40.44</v>
      </c>
      <c r="E9">
        <v>-27.7</v>
      </c>
      <c r="F9">
        <f>_10sept_0_all[[#This Row],[H_mag]]-26</f>
        <v>-66.240000000000009</v>
      </c>
      <c r="G9">
        <f>_10sept_0_all[[#This Row],[V_mag]]-26</f>
        <v>-66.44</v>
      </c>
    </row>
    <row r="10" spans="1:7" x14ac:dyDescent="0.25">
      <c r="A10">
        <v>-173</v>
      </c>
      <c r="B10">
        <v>-40.64</v>
      </c>
      <c r="C10">
        <v>-12.58</v>
      </c>
      <c r="D10">
        <v>-40.619999999999997</v>
      </c>
      <c r="E10">
        <v>-12.54</v>
      </c>
      <c r="F10">
        <f>_10sept_0_all[[#This Row],[H_mag]]-26</f>
        <v>-66.64</v>
      </c>
      <c r="G10">
        <f>_10sept_0_all[[#This Row],[V_mag]]-26</f>
        <v>-66.62</v>
      </c>
    </row>
    <row r="11" spans="1:7" x14ac:dyDescent="0.25">
      <c r="A11">
        <v>-172</v>
      </c>
      <c r="B11">
        <v>-41.14</v>
      </c>
      <c r="C11">
        <v>4.3</v>
      </c>
      <c r="D11">
        <v>-41.14</v>
      </c>
      <c r="E11">
        <v>3.56</v>
      </c>
      <c r="F11">
        <f>_10sept_0_all[[#This Row],[H_mag]]-26</f>
        <v>-67.14</v>
      </c>
      <c r="G11">
        <f>_10sept_0_all[[#This Row],[V_mag]]-26</f>
        <v>-67.14</v>
      </c>
    </row>
    <row r="12" spans="1:7" x14ac:dyDescent="0.25">
      <c r="A12">
        <v>-171</v>
      </c>
      <c r="B12">
        <v>-41.22</v>
      </c>
      <c r="C12">
        <v>25.93</v>
      </c>
      <c r="D12">
        <v>-41.1</v>
      </c>
      <c r="E12">
        <v>25.43</v>
      </c>
      <c r="F12">
        <f>_10sept_0_all[[#This Row],[H_mag]]-26</f>
        <v>-67.22</v>
      </c>
      <c r="G12">
        <f>_10sept_0_all[[#This Row],[V_mag]]-26</f>
        <v>-67.099999999999994</v>
      </c>
    </row>
    <row r="13" spans="1:7" x14ac:dyDescent="0.25">
      <c r="A13">
        <v>-170</v>
      </c>
      <c r="B13">
        <v>-40.19</v>
      </c>
      <c r="C13">
        <v>51.99</v>
      </c>
      <c r="D13">
        <v>-40.18</v>
      </c>
      <c r="E13">
        <v>51.02</v>
      </c>
      <c r="F13">
        <f>_10sept_0_all[[#This Row],[H_mag]]-26</f>
        <v>-66.19</v>
      </c>
      <c r="G13">
        <f>_10sept_0_all[[#This Row],[V_mag]]-26</f>
        <v>-66.180000000000007</v>
      </c>
    </row>
    <row r="14" spans="1:7" x14ac:dyDescent="0.25">
      <c r="A14">
        <v>-169</v>
      </c>
      <c r="B14">
        <v>-38.270000000000003</v>
      </c>
      <c r="C14">
        <v>73.61</v>
      </c>
      <c r="D14">
        <v>-38.35</v>
      </c>
      <c r="E14">
        <v>71.510000000000005</v>
      </c>
      <c r="F14">
        <f>_10sept_0_all[[#This Row],[H_mag]]-26</f>
        <v>-64.27000000000001</v>
      </c>
      <c r="G14">
        <f>_10sept_0_all[[#This Row],[V_mag]]-26</f>
        <v>-64.349999999999994</v>
      </c>
    </row>
    <row r="15" spans="1:7" x14ac:dyDescent="0.25">
      <c r="A15">
        <v>-168</v>
      </c>
      <c r="B15">
        <v>-36.11</v>
      </c>
      <c r="C15">
        <v>88.94</v>
      </c>
      <c r="D15">
        <v>-36.36</v>
      </c>
      <c r="E15">
        <v>89</v>
      </c>
      <c r="F15">
        <f>_10sept_0_all[[#This Row],[H_mag]]-26</f>
        <v>-62.11</v>
      </c>
      <c r="G15">
        <f>_10sept_0_all[[#This Row],[V_mag]]-26</f>
        <v>-62.36</v>
      </c>
    </row>
    <row r="16" spans="1:7" x14ac:dyDescent="0.25">
      <c r="A16">
        <v>-167</v>
      </c>
      <c r="B16">
        <v>-34.18</v>
      </c>
      <c r="C16">
        <v>102.7</v>
      </c>
      <c r="D16">
        <v>-34.340000000000003</v>
      </c>
      <c r="E16">
        <v>101.08</v>
      </c>
      <c r="F16">
        <f>_10sept_0_all[[#This Row],[H_mag]]-26</f>
        <v>-60.18</v>
      </c>
      <c r="G16">
        <f>_10sept_0_all[[#This Row],[V_mag]]-26</f>
        <v>-60.34</v>
      </c>
    </row>
    <row r="17" spans="1:7" x14ac:dyDescent="0.25">
      <c r="A17">
        <v>-166</v>
      </c>
      <c r="B17">
        <v>-32.31</v>
      </c>
      <c r="C17">
        <v>113.12</v>
      </c>
      <c r="D17">
        <v>-32.58</v>
      </c>
      <c r="E17">
        <v>111.48</v>
      </c>
      <c r="F17">
        <f>_10sept_0_all[[#This Row],[H_mag]]-26</f>
        <v>-58.31</v>
      </c>
      <c r="G17">
        <f>_10sept_0_all[[#This Row],[V_mag]]-26</f>
        <v>-58.58</v>
      </c>
    </row>
    <row r="18" spans="1:7" x14ac:dyDescent="0.25">
      <c r="A18">
        <v>-165</v>
      </c>
      <c r="B18">
        <v>-30.87</v>
      </c>
      <c r="C18">
        <v>122.09</v>
      </c>
      <c r="D18">
        <v>-31.02</v>
      </c>
      <c r="E18">
        <v>121.45</v>
      </c>
      <c r="F18">
        <f>_10sept_0_all[[#This Row],[H_mag]]-26</f>
        <v>-56.870000000000005</v>
      </c>
      <c r="G18">
        <f>_10sept_0_all[[#This Row],[V_mag]]-26</f>
        <v>-57.019999999999996</v>
      </c>
    </row>
    <row r="19" spans="1:7" x14ac:dyDescent="0.25">
      <c r="A19">
        <v>-164</v>
      </c>
      <c r="B19">
        <v>-29.66</v>
      </c>
      <c r="C19">
        <v>130.93</v>
      </c>
      <c r="D19">
        <v>-29.81</v>
      </c>
      <c r="E19">
        <v>130.5</v>
      </c>
      <c r="F19">
        <f>_10sept_0_all[[#This Row],[H_mag]]-26</f>
        <v>-55.66</v>
      </c>
      <c r="G19">
        <f>_10sept_0_all[[#This Row],[V_mag]]-26</f>
        <v>-55.81</v>
      </c>
    </row>
    <row r="20" spans="1:7" x14ac:dyDescent="0.25">
      <c r="A20">
        <v>-163</v>
      </c>
      <c r="B20">
        <v>-28.63</v>
      </c>
      <c r="C20">
        <v>138.94999999999999</v>
      </c>
      <c r="D20">
        <v>-28.71</v>
      </c>
      <c r="E20">
        <v>138.82</v>
      </c>
      <c r="F20">
        <f>_10sept_0_all[[#This Row],[H_mag]]-26</f>
        <v>-54.629999999999995</v>
      </c>
      <c r="G20">
        <f>_10sept_0_all[[#This Row],[V_mag]]-26</f>
        <v>-54.71</v>
      </c>
    </row>
    <row r="21" spans="1:7" x14ac:dyDescent="0.25">
      <c r="A21">
        <v>-162</v>
      </c>
      <c r="B21">
        <v>-27.83</v>
      </c>
      <c r="C21">
        <v>147.1</v>
      </c>
      <c r="D21">
        <v>-27.95</v>
      </c>
      <c r="E21">
        <v>146.44</v>
      </c>
      <c r="F21">
        <f>_10sept_0_all[[#This Row],[H_mag]]-26</f>
        <v>-53.83</v>
      </c>
      <c r="G21">
        <f>_10sept_0_all[[#This Row],[V_mag]]-26</f>
        <v>-53.95</v>
      </c>
    </row>
    <row r="22" spans="1:7" x14ac:dyDescent="0.25">
      <c r="A22">
        <v>-161</v>
      </c>
      <c r="B22">
        <v>-27.27</v>
      </c>
      <c r="C22">
        <v>154.76</v>
      </c>
      <c r="D22">
        <v>-27.34</v>
      </c>
      <c r="E22">
        <v>154.59</v>
      </c>
      <c r="F22">
        <f>_10sept_0_all[[#This Row],[H_mag]]-26</f>
        <v>-53.269999999999996</v>
      </c>
      <c r="G22">
        <f>_10sept_0_all[[#This Row],[V_mag]]-26</f>
        <v>-53.34</v>
      </c>
    </row>
    <row r="23" spans="1:7" x14ac:dyDescent="0.25">
      <c r="A23">
        <v>-160</v>
      </c>
      <c r="B23">
        <v>-26.86</v>
      </c>
      <c r="C23">
        <v>162.65</v>
      </c>
      <c r="D23">
        <v>-26.88</v>
      </c>
      <c r="E23">
        <v>162.56</v>
      </c>
      <c r="F23">
        <f>_10sept_0_all[[#This Row],[H_mag]]-26</f>
        <v>-52.86</v>
      </c>
      <c r="G23">
        <f>_10sept_0_all[[#This Row],[V_mag]]-26</f>
        <v>-52.879999999999995</v>
      </c>
    </row>
    <row r="24" spans="1:7" x14ac:dyDescent="0.25">
      <c r="A24">
        <v>-159</v>
      </c>
      <c r="B24">
        <v>-26.58</v>
      </c>
      <c r="C24">
        <v>170.06</v>
      </c>
      <c r="D24">
        <v>-26.65</v>
      </c>
      <c r="E24">
        <v>169.87</v>
      </c>
      <c r="F24">
        <f>_10sept_0_all[[#This Row],[H_mag]]-26</f>
        <v>-52.58</v>
      </c>
      <c r="G24">
        <f>_10sept_0_all[[#This Row],[V_mag]]-26</f>
        <v>-52.65</v>
      </c>
    </row>
    <row r="25" spans="1:7" x14ac:dyDescent="0.25">
      <c r="A25">
        <v>-158</v>
      </c>
      <c r="B25">
        <v>-26.43</v>
      </c>
      <c r="C25">
        <v>178.23</v>
      </c>
      <c r="D25">
        <v>-26.46</v>
      </c>
      <c r="E25">
        <v>177.92</v>
      </c>
      <c r="F25">
        <f>_10sept_0_all[[#This Row],[H_mag]]-26</f>
        <v>-52.43</v>
      </c>
      <c r="G25">
        <f>_10sept_0_all[[#This Row],[V_mag]]-26</f>
        <v>-52.46</v>
      </c>
    </row>
    <row r="26" spans="1:7" x14ac:dyDescent="0.25">
      <c r="A26">
        <v>-157</v>
      </c>
      <c r="B26">
        <v>-26.47</v>
      </c>
      <c r="C26">
        <v>-173.42</v>
      </c>
      <c r="D26">
        <v>-26.48</v>
      </c>
      <c r="E26">
        <v>-174.07</v>
      </c>
      <c r="F26">
        <f>_10sept_0_all[[#This Row],[H_mag]]-26</f>
        <v>-52.47</v>
      </c>
      <c r="G26">
        <f>_10sept_0_all[[#This Row],[V_mag]]-26</f>
        <v>-52.480000000000004</v>
      </c>
    </row>
    <row r="27" spans="1:7" x14ac:dyDescent="0.25">
      <c r="A27">
        <v>-156</v>
      </c>
      <c r="B27">
        <v>-26.59</v>
      </c>
      <c r="C27">
        <v>-164.98</v>
      </c>
      <c r="D27">
        <v>-26.57</v>
      </c>
      <c r="E27">
        <v>-165.59</v>
      </c>
      <c r="F27">
        <f>_10sept_0_all[[#This Row],[H_mag]]-26</f>
        <v>-52.59</v>
      </c>
      <c r="G27">
        <f>_10sept_0_all[[#This Row],[V_mag]]-26</f>
        <v>-52.57</v>
      </c>
    </row>
    <row r="28" spans="1:7" x14ac:dyDescent="0.25">
      <c r="A28">
        <v>-155</v>
      </c>
      <c r="B28">
        <v>-26.83</v>
      </c>
      <c r="C28">
        <v>-156.49</v>
      </c>
      <c r="D28">
        <v>-26.82</v>
      </c>
      <c r="E28">
        <v>-156.66</v>
      </c>
      <c r="F28">
        <f>_10sept_0_all[[#This Row],[H_mag]]-26</f>
        <v>-52.83</v>
      </c>
      <c r="G28">
        <f>_10sept_0_all[[#This Row],[V_mag]]-26</f>
        <v>-52.82</v>
      </c>
    </row>
    <row r="29" spans="1:7" x14ac:dyDescent="0.25">
      <c r="A29">
        <v>-154</v>
      </c>
      <c r="B29">
        <v>-27.23</v>
      </c>
      <c r="C29">
        <v>-147.72</v>
      </c>
      <c r="D29">
        <v>-27.16</v>
      </c>
      <c r="E29">
        <v>-148.41999999999999</v>
      </c>
      <c r="F29">
        <f>_10sept_0_all[[#This Row],[H_mag]]-26</f>
        <v>-53.230000000000004</v>
      </c>
      <c r="G29">
        <f>_10sept_0_all[[#This Row],[V_mag]]-26</f>
        <v>-53.16</v>
      </c>
    </row>
    <row r="30" spans="1:7" x14ac:dyDescent="0.25">
      <c r="A30">
        <v>-153</v>
      </c>
      <c r="B30">
        <v>-27.71</v>
      </c>
      <c r="C30">
        <v>-138.16</v>
      </c>
      <c r="D30">
        <v>-27.66</v>
      </c>
      <c r="E30">
        <v>-138.94999999999999</v>
      </c>
      <c r="F30">
        <f>_10sept_0_all[[#This Row],[H_mag]]-26</f>
        <v>-53.71</v>
      </c>
      <c r="G30">
        <f>_10sept_0_all[[#This Row],[V_mag]]-26</f>
        <v>-53.66</v>
      </c>
    </row>
    <row r="31" spans="1:7" x14ac:dyDescent="0.25">
      <c r="A31">
        <v>-152</v>
      </c>
      <c r="B31">
        <v>-28.2</v>
      </c>
      <c r="C31">
        <v>-129.22999999999999</v>
      </c>
      <c r="D31">
        <v>-28.16</v>
      </c>
      <c r="E31">
        <v>-129.47</v>
      </c>
      <c r="F31">
        <f>_10sept_0_all[[#This Row],[H_mag]]-26</f>
        <v>-54.2</v>
      </c>
      <c r="G31">
        <f>_10sept_0_all[[#This Row],[V_mag]]-26</f>
        <v>-54.16</v>
      </c>
    </row>
    <row r="32" spans="1:7" x14ac:dyDescent="0.25">
      <c r="A32">
        <v>-151</v>
      </c>
      <c r="B32">
        <v>-28.8</v>
      </c>
      <c r="C32">
        <v>-119.78</v>
      </c>
      <c r="D32">
        <v>-28.75</v>
      </c>
      <c r="E32">
        <v>-120.52</v>
      </c>
      <c r="F32">
        <f>_10sept_0_all[[#This Row],[H_mag]]-26</f>
        <v>-54.8</v>
      </c>
      <c r="G32">
        <f>_10sept_0_all[[#This Row],[V_mag]]-26</f>
        <v>-54.75</v>
      </c>
    </row>
    <row r="33" spans="1:7" x14ac:dyDescent="0.25">
      <c r="A33">
        <v>-150</v>
      </c>
      <c r="B33">
        <v>-29.43</v>
      </c>
      <c r="C33">
        <v>-110.89</v>
      </c>
      <c r="D33">
        <v>-29.42</v>
      </c>
      <c r="E33">
        <v>-111.73</v>
      </c>
      <c r="F33">
        <f>_10sept_0_all[[#This Row],[H_mag]]-26</f>
        <v>-55.43</v>
      </c>
      <c r="G33">
        <f>_10sept_0_all[[#This Row],[V_mag]]-26</f>
        <v>-55.42</v>
      </c>
    </row>
    <row r="34" spans="1:7" x14ac:dyDescent="0.25">
      <c r="A34">
        <v>-149</v>
      </c>
      <c r="B34">
        <v>-30.18</v>
      </c>
      <c r="C34">
        <v>-102.37</v>
      </c>
      <c r="D34">
        <v>-30.14</v>
      </c>
      <c r="E34">
        <v>-102.95</v>
      </c>
      <c r="F34">
        <f>_10sept_0_all[[#This Row],[H_mag]]-26</f>
        <v>-56.18</v>
      </c>
      <c r="G34">
        <f>_10sept_0_all[[#This Row],[V_mag]]-26</f>
        <v>-56.14</v>
      </c>
    </row>
    <row r="35" spans="1:7" x14ac:dyDescent="0.25">
      <c r="A35">
        <v>-148</v>
      </c>
      <c r="B35">
        <v>-30.94</v>
      </c>
      <c r="C35">
        <v>-94.19</v>
      </c>
      <c r="D35">
        <v>-30.86</v>
      </c>
      <c r="E35">
        <v>-94.83</v>
      </c>
      <c r="F35">
        <f>_10sept_0_all[[#This Row],[H_mag]]-26</f>
        <v>-56.94</v>
      </c>
      <c r="G35">
        <f>_10sept_0_all[[#This Row],[V_mag]]-26</f>
        <v>-56.86</v>
      </c>
    </row>
    <row r="36" spans="1:7" x14ac:dyDescent="0.25">
      <c r="A36">
        <v>-147</v>
      </c>
      <c r="B36">
        <v>-31.65</v>
      </c>
      <c r="C36">
        <v>-86.11</v>
      </c>
      <c r="D36">
        <v>-31.63</v>
      </c>
      <c r="E36">
        <v>-88.02</v>
      </c>
      <c r="F36">
        <f>_10sept_0_all[[#This Row],[H_mag]]-26</f>
        <v>-57.65</v>
      </c>
      <c r="G36">
        <f>_10sept_0_all[[#This Row],[V_mag]]-26</f>
        <v>-57.629999999999995</v>
      </c>
    </row>
    <row r="37" spans="1:7" x14ac:dyDescent="0.25">
      <c r="A37">
        <v>-146</v>
      </c>
      <c r="B37">
        <v>-32.409999999999997</v>
      </c>
      <c r="C37">
        <v>-79.849999999999994</v>
      </c>
      <c r="D37">
        <v>-32.36</v>
      </c>
      <c r="E37">
        <v>-79.69</v>
      </c>
      <c r="F37">
        <f>_10sept_0_all[[#This Row],[H_mag]]-26</f>
        <v>-58.41</v>
      </c>
      <c r="G37">
        <f>_10sept_0_all[[#This Row],[V_mag]]-26</f>
        <v>-58.36</v>
      </c>
    </row>
    <row r="38" spans="1:7" x14ac:dyDescent="0.25">
      <c r="A38">
        <v>-145</v>
      </c>
      <c r="B38">
        <v>-32.94</v>
      </c>
      <c r="C38">
        <v>-71.92</v>
      </c>
      <c r="D38">
        <v>-32.93</v>
      </c>
      <c r="E38">
        <v>-71.849999999999994</v>
      </c>
      <c r="F38">
        <f>_10sept_0_all[[#This Row],[H_mag]]-26</f>
        <v>-58.94</v>
      </c>
      <c r="G38">
        <f>_10sept_0_all[[#This Row],[V_mag]]-26</f>
        <v>-58.93</v>
      </c>
    </row>
    <row r="39" spans="1:7" x14ac:dyDescent="0.25">
      <c r="A39">
        <v>-144</v>
      </c>
      <c r="B39">
        <v>-33.28</v>
      </c>
      <c r="C39">
        <v>-63.76</v>
      </c>
      <c r="D39">
        <v>-33.340000000000003</v>
      </c>
      <c r="E39">
        <v>-64.88</v>
      </c>
      <c r="F39">
        <f>_10sept_0_all[[#This Row],[H_mag]]-26</f>
        <v>-59.28</v>
      </c>
      <c r="G39">
        <f>_10sept_0_all[[#This Row],[V_mag]]-26</f>
        <v>-59.34</v>
      </c>
    </row>
    <row r="40" spans="1:7" x14ac:dyDescent="0.25">
      <c r="A40">
        <v>-143</v>
      </c>
      <c r="B40">
        <v>-33.520000000000003</v>
      </c>
      <c r="C40">
        <v>-55.39</v>
      </c>
      <c r="D40">
        <v>-33.49</v>
      </c>
      <c r="E40">
        <v>-55.83</v>
      </c>
      <c r="F40">
        <f>_10sept_0_all[[#This Row],[H_mag]]-26</f>
        <v>-59.52</v>
      </c>
      <c r="G40">
        <f>_10sept_0_all[[#This Row],[V_mag]]-26</f>
        <v>-59.49</v>
      </c>
    </row>
    <row r="41" spans="1:7" x14ac:dyDescent="0.25">
      <c r="A41">
        <v>-142</v>
      </c>
      <c r="B41">
        <v>-33.39</v>
      </c>
      <c r="C41">
        <v>-46.67</v>
      </c>
      <c r="D41">
        <v>-33.36</v>
      </c>
      <c r="E41">
        <v>-46.42</v>
      </c>
      <c r="F41">
        <f>_10sept_0_all[[#This Row],[H_mag]]-26</f>
        <v>-59.39</v>
      </c>
      <c r="G41">
        <f>_10sept_0_all[[#This Row],[V_mag]]-26</f>
        <v>-59.36</v>
      </c>
    </row>
    <row r="42" spans="1:7" x14ac:dyDescent="0.25">
      <c r="A42">
        <v>-141</v>
      </c>
      <c r="B42">
        <v>-33.19</v>
      </c>
      <c r="C42">
        <v>-36.619999999999997</v>
      </c>
      <c r="D42">
        <v>-33.19</v>
      </c>
      <c r="E42">
        <v>-36.83</v>
      </c>
      <c r="F42">
        <f>_10sept_0_all[[#This Row],[H_mag]]-26</f>
        <v>-59.19</v>
      </c>
      <c r="G42">
        <f>_10sept_0_all[[#This Row],[V_mag]]-26</f>
        <v>-59.19</v>
      </c>
    </row>
    <row r="43" spans="1:7" x14ac:dyDescent="0.25">
      <c r="A43">
        <v>-140</v>
      </c>
      <c r="B43">
        <v>-32.92</v>
      </c>
      <c r="C43">
        <v>-26.19</v>
      </c>
      <c r="D43">
        <v>-33.04</v>
      </c>
      <c r="E43">
        <v>-27.36</v>
      </c>
      <c r="F43">
        <f>_10sept_0_all[[#This Row],[H_mag]]-26</f>
        <v>-58.92</v>
      </c>
      <c r="G43">
        <f>_10sept_0_all[[#This Row],[V_mag]]-26</f>
        <v>-59.04</v>
      </c>
    </row>
    <row r="44" spans="1:7" x14ac:dyDescent="0.25">
      <c r="A44">
        <v>-139</v>
      </c>
      <c r="B44">
        <v>-32.93</v>
      </c>
      <c r="C44">
        <v>-14.55</v>
      </c>
      <c r="D44">
        <v>-32.94</v>
      </c>
      <c r="E44">
        <v>-16.5</v>
      </c>
      <c r="F44">
        <f>_10sept_0_all[[#This Row],[H_mag]]-26</f>
        <v>-58.93</v>
      </c>
      <c r="G44">
        <f>_10sept_0_all[[#This Row],[V_mag]]-26</f>
        <v>-58.94</v>
      </c>
    </row>
    <row r="45" spans="1:7" x14ac:dyDescent="0.25">
      <c r="A45">
        <v>-138</v>
      </c>
      <c r="B45">
        <v>-33.01</v>
      </c>
      <c r="C45">
        <v>-0.79</v>
      </c>
      <c r="D45">
        <v>-33.01</v>
      </c>
      <c r="E45">
        <v>-2.14</v>
      </c>
      <c r="F45">
        <f>_10sept_0_all[[#This Row],[H_mag]]-26</f>
        <v>-59.01</v>
      </c>
      <c r="G45">
        <f>_10sept_0_all[[#This Row],[V_mag]]-26</f>
        <v>-59.01</v>
      </c>
    </row>
    <row r="46" spans="1:7" x14ac:dyDescent="0.25">
      <c r="A46">
        <v>-137</v>
      </c>
      <c r="B46">
        <v>-33.26</v>
      </c>
      <c r="C46">
        <v>14.99</v>
      </c>
      <c r="D46">
        <v>-33.35</v>
      </c>
      <c r="E46">
        <v>13.41</v>
      </c>
      <c r="F46">
        <f>_10sept_0_all[[#This Row],[H_mag]]-26</f>
        <v>-59.26</v>
      </c>
      <c r="G46">
        <f>_10sept_0_all[[#This Row],[V_mag]]-26</f>
        <v>-59.35</v>
      </c>
    </row>
    <row r="47" spans="1:7" x14ac:dyDescent="0.25">
      <c r="A47">
        <v>-136</v>
      </c>
      <c r="B47">
        <v>-33.69</v>
      </c>
      <c r="C47">
        <v>32.81</v>
      </c>
      <c r="D47">
        <v>-33.659999999999997</v>
      </c>
      <c r="E47">
        <v>31.91</v>
      </c>
      <c r="F47">
        <f>_10sept_0_all[[#This Row],[H_mag]]-26</f>
        <v>-59.69</v>
      </c>
      <c r="G47">
        <f>_10sept_0_all[[#This Row],[V_mag]]-26</f>
        <v>-59.66</v>
      </c>
    </row>
    <row r="48" spans="1:7" x14ac:dyDescent="0.25">
      <c r="A48">
        <v>-135</v>
      </c>
      <c r="B48">
        <v>-34</v>
      </c>
      <c r="C48">
        <v>52.73</v>
      </c>
      <c r="D48">
        <v>-33.99</v>
      </c>
      <c r="E48">
        <v>52.28</v>
      </c>
      <c r="F48">
        <f>_10sept_0_all[[#This Row],[H_mag]]-26</f>
        <v>-60</v>
      </c>
      <c r="G48">
        <f>_10sept_0_all[[#This Row],[V_mag]]-26</f>
        <v>-59.99</v>
      </c>
    </row>
    <row r="49" spans="1:7" x14ac:dyDescent="0.25">
      <c r="A49">
        <v>-134</v>
      </c>
      <c r="B49">
        <v>-34.11</v>
      </c>
      <c r="C49">
        <v>74.349999999999994</v>
      </c>
      <c r="D49">
        <v>-33.979999999999997</v>
      </c>
      <c r="E49">
        <v>73.760000000000005</v>
      </c>
      <c r="F49">
        <f>_10sept_0_all[[#This Row],[H_mag]]-26</f>
        <v>-60.11</v>
      </c>
      <c r="G49">
        <f>_10sept_0_all[[#This Row],[V_mag]]-26</f>
        <v>-59.98</v>
      </c>
    </row>
    <row r="50" spans="1:7" x14ac:dyDescent="0.25">
      <c r="A50">
        <v>-133</v>
      </c>
      <c r="B50">
        <v>-33.909999999999997</v>
      </c>
      <c r="C50">
        <v>93.88</v>
      </c>
      <c r="D50">
        <v>-33.89</v>
      </c>
      <c r="E50">
        <v>93.74</v>
      </c>
      <c r="F50">
        <f>_10sept_0_all[[#This Row],[H_mag]]-26</f>
        <v>-59.91</v>
      </c>
      <c r="G50">
        <f>_10sept_0_all[[#This Row],[V_mag]]-26</f>
        <v>-59.89</v>
      </c>
    </row>
    <row r="51" spans="1:7" x14ac:dyDescent="0.25">
      <c r="A51">
        <v>-132</v>
      </c>
      <c r="B51">
        <v>-33.700000000000003</v>
      </c>
      <c r="C51">
        <v>113.28</v>
      </c>
      <c r="D51">
        <v>-33.630000000000003</v>
      </c>
      <c r="E51">
        <v>111.9</v>
      </c>
      <c r="F51">
        <f>_10sept_0_all[[#This Row],[H_mag]]-26</f>
        <v>-59.7</v>
      </c>
      <c r="G51">
        <f>_10sept_0_all[[#This Row],[V_mag]]-26</f>
        <v>-59.63</v>
      </c>
    </row>
    <row r="52" spans="1:7" x14ac:dyDescent="0.25">
      <c r="A52">
        <v>-131</v>
      </c>
      <c r="B52">
        <v>-33.61</v>
      </c>
      <c r="C52">
        <v>130.11000000000001</v>
      </c>
      <c r="D52">
        <v>-33.619999999999997</v>
      </c>
      <c r="E52">
        <v>129.11000000000001</v>
      </c>
      <c r="F52">
        <f>_10sept_0_all[[#This Row],[H_mag]]-26</f>
        <v>-59.61</v>
      </c>
      <c r="G52">
        <f>_10sept_0_all[[#This Row],[V_mag]]-26</f>
        <v>-59.62</v>
      </c>
    </row>
    <row r="53" spans="1:7" x14ac:dyDescent="0.25">
      <c r="A53">
        <v>-130</v>
      </c>
      <c r="B53">
        <v>-33.94</v>
      </c>
      <c r="C53">
        <v>146.36000000000001</v>
      </c>
      <c r="D53">
        <v>-33.78</v>
      </c>
      <c r="E53">
        <v>145.19999999999999</v>
      </c>
      <c r="F53">
        <f>_10sept_0_all[[#This Row],[H_mag]]-26</f>
        <v>-59.94</v>
      </c>
      <c r="G53">
        <f>_10sept_0_all[[#This Row],[V_mag]]-26</f>
        <v>-59.78</v>
      </c>
    </row>
    <row r="54" spans="1:7" x14ac:dyDescent="0.25">
      <c r="A54">
        <v>-129</v>
      </c>
      <c r="B54">
        <v>-34.630000000000003</v>
      </c>
      <c r="C54">
        <v>163.47999999999999</v>
      </c>
      <c r="D54">
        <v>-34.479999999999997</v>
      </c>
      <c r="E54">
        <v>162.93</v>
      </c>
      <c r="F54">
        <f>_10sept_0_all[[#This Row],[H_mag]]-26</f>
        <v>-60.63</v>
      </c>
      <c r="G54">
        <f>_10sept_0_all[[#This Row],[V_mag]]-26</f>
        <v>-60.48</v>
      </c>
    </row>
    <row r="55" spans="1:7" x14ac:dyDescent="0.25">
      <c r="A55">
        <v>-128</v>
      </c>
      <c r="B55">
        <v>-35.94</v>
      </c>
      <c r="C55">
        <v>-178.31</v>
      </c>
      <c r="D55">
        <v>-35.85</v>
      </c>
      <c r="E55">
        <v>-178.1</v>
      </c>
      <c r="F55">
        <f>_10sept_0_all[[#This Row],[H_mag]]-26</f>
        <v>-61.94</v>
      </c>
      <c r="G55">
        <f>_10sept_0_all[[#This Row],[V_mag]]-26</f>
        <v>-61.85</v>
      </c>
    </row>
    <row r="56" spans="1:7" x14ac:dyDescent="0.25">
      <c r="A56">
        <v>-127</v>
      </c>
      <c r="B56">
        <v>-38.01</v>
      </c>
      <c r="C56">
        <v>-155.13999999999999</v>
      </c>
      <c r="D56">
        <v>-38.1</v>
      </c>
      <c r="E56">
        <v>-154.38</v>
      </c>
      <c r="F56">
        <f>_10sept_0_all[[#This Row],[H_mag]]-26</f>
        <v>-64.009999999999991</v>
      </c>
      <c r="G56">
        <f>_10sept_0_all[[#This Row],[V_mag]]-26</f>
        <v>-64.099999999999994</v>
      </c>
    </row>
    <row r="57" spans="1:7" x14ac:dyDescent="0.25">
      <c r="A57">
        <v>-126</v>
      </c>
      <c r="B57">
        <v>-40.46</v>
      </c>
      <c r="C57">
        <v>-116.9</v>
      </c>
      <c r="D57">
        <v>-40.57</v>
      </c>
      <c r="E57">
        <v>-115.37</v>
      </c>
      <c r="F57">
        <f>_10sept_0_all[[#This Row],[H_mag]]-26</f>
        <v>-66.460000000000008</v>
      </c>
      <c r="G57">
        <f>_10sept_0_all[[#This Row],[V_mag]]-26</f>
        <v>-66.569999999999993</v>
      </c>
    </row>
    <row r="58" spans="1:7" x14ac:dyDescent="0.25">
      <c r="A58">
        <v>-125</v>
      </c>
      <c r="B58">
        <v>-39.67</v>
      </c>
      <c r="C58">
        <v>-67.150000000000006</v>
      </c>
      <c r="D58">
        <v>-39.61</v>
      </c>
      <c r="E58">
        <v>-69.06</v>
      </c>
      <c r="F58">
        <f>_10sept_0_all[[#This Row],[H_mag]]-26</f>
        <v>-65.67</v>
      </c>
      <c r="G58">
        <f>_10sept_0_all[[#This Row],[V_mag]]-26</f>
        <v>-65.61</v>
      </c>
    </row>
    <row r="59" spans="1:7" x14ac:dyDescent="0.25">
      <c r="A59">
        <v>-124</v>
      </c>
      <c r="B59">
        <v>-37.06</v>
      </c>
      <c r="C59">
        <v>-36.31</v>
      </c>
      <c r="D59">
        <v>-36.99</v>
      </c>
      <c r="E59">
        <v>-36.369999999999997</v>
      </c>
      <c r="F59">
        <f>_10sept_0_all[[#This Row],[H_mag]]-26</f>
        <v>-63.06</v>
      </c>
      <c r="G59">
        <f>_10sept_0_all[[#This Row],[V_mag]]-26</f>
        <v>-62.99</v>
      </c>
    </row>
    <row r="60" spans="1:7" x14ac:dyDescent="0.25">
      <c r="A60">
        <v>-123</v>
      </c>
      <c r="B60">
        <v>-34.47</v>
      </c>
      <c r="C60">
        <v>-17.59</v>
      </c>
      <c r="D60">
        <v>-34.479999999999997</v>
      </c>
      <c r="E60">
        <v>-17.25</v>
      </c>
      <c r="F60">
        <f>_10sept_0_all[[#This Row],[H_mag]]-26</f>
        <v>-60.47</v>
      </c>
      <c r="G60">
        <f>_10sept_0_all[[#This Row],[V_mag]]-26</f>
        <v>-60.48</v>
      </c>
    </row>
    <row r="61" spans="1:7" x14ac:dyDescent="0.25">
      <c r="A61">
        <v>-122</v>
      </c>
      <c r="B61">
        <v>-32.64</v>
      </c>
      <c r="C61">
        <v>-2.38</v>
      </c>
      <c r="D61">
        <v>-32.56</v>
      </c>
      <c r="E61">
        <v>-3.18</v>
      </c>
      <c r="F61">
        <f>_10sept_0_all[[#This Row],[H_mag]]-26</f>
        <v>-58.64</v>
      </c>
      <c r="G61">
        <f>_10sept_0_all[[#This Row],[V_mag]]-26</f>
        <v>-58.56</v>
      </c>
    </row>
    <row r="62" spans="1:7" x14ac:dyDescent="0.25">
      <c r="A62">
        <v>-121</v>
      </c>
      <c r="B62">
        <v>-31.57</v>
      </c>
      <c r="C62">
        <v>9.66</v>
      </c>
      <c r="D62">
        <v>-31.6</v>
      </c>
      <c r="E62">
        <v>8.56</v>
      </c>
      <c r="F62">
        <f>_10sept_0_all[[#This Row],[H_mag]]-26</f>
        <v>-57.57</v>
      </c>
      <c r="G62">
        <f>_10sept_0_all[[#This Row],[V_mag]]-26</f>
        <v>-57.6</v>
      </c>
    </row>
    <row r="63" spans="1:7" x14ac:dyDescent="0.25">
      <c r="A63">
        <v>-120</v>
      </c>
      <c r="B63">
        <v>-31.08</v>
      </c>
      <c r="C63">
        <v>20.25</v>
      </c>
      <c r="D63">
        <v>-31.06</v>
      </c>
      <c r="E63">
        <v>19.22</v>
      </c>
      <c r="F63">
        <f>_10sept_0_all[[#This Row],[H_mag]]-26</f>
        <v>-57.08</v>
      </c>
      <c r="G63">
        <f>_10sept_0_all[[#This Row],[V_mag]]-26</f>
        <v>-57.06</v>
      </c>
    </row>
    <row r="64" spans="1:7" x14ac:dyDescent="0.25">
      <c r="A64">
        <v>-119</v>
      </c>
      <c r="B64">
        <v>-31.17</v>
      </c>
      <c r="C64">
        <v>31.1</v>
      </c>
      <c r="D64">
        <v>-31.1</v>
      </c>
      <c r="E64">
        <v>29.62</v>
      </c>
      <c r="F64">
        <f>_10sept_0_all[[#This Row],[H_mag]]-26</f>
        <v>-57.17</v>
      </c>
      <c r="G64">
        <f>_10sept_0_all[[#This Row],[V_mag]]-26</f>
        <v>-57.1</v>
      </c>
    </row>
    <row r="65" spans="1:7" x14ac:dyDescent="0.25">
      <c r="A65">
        <v>-118</v>
      </c>
      <c r="B65">
        <v>-31.56</v>
      </c>
      <c r="C65">
        <v>42.08</v>
      </c>
      <c r="D65">
        <v>-31.59</v>
      </c>
      <c r="E65">
        <v>40.46</v>
      </c>
      <c r="F65">
        <f>_10sept_0_all[[#This Row],[H_mag]]-26</f>
        <v>-57.56</v>
      </c>
      <c r="G65">
        <f>_10sept_0_all[[#This Row],[V_mag]]-26</f>
        <v>-57.59</v>
      </c>
    </row>
    <row r="66" spans="1:7" x14ac:dyDescent="0.25">
      <c r="A66">
        <v>-117</v>
      </c>
      <c r="B66">
        <v>-32.47</v>
      </c>
      <c r="C66">
        <v>52.8</v>
      </c>
      <c r="D66">
        <v>-32.46</v>
      </c>
      <c r="E66">
        <v>52.43</v>
      </c>
      <c r="F66">
        <f>_10sept_0_all[[#This Row],[H_mag]]-26</f>
        <v>-58.47</v>
      </c>
      <c r="G66">
        <f>_10sept_0_all[[#This Row],[V_mag]]-26</f>
        <v>-58.46</v>
      </c>
    </row>
    <row r="67" spans="1:7" x14ac:dyDescent="0.25">
      <c r="A67">
        <v>-116</v>
      </c>
      <c r="B67">
        <v>-33.950000000000003</v>
      </c>
      <c r="C67">
        <v>63.75</v>
      </c>
      <c r="D67">
        <v>-33.840000000000003</v>
      </c>
      <c r="E67">
        <v>63.55</v>
      </c>
      <c r="F67">
        <f>_10sept_0_all[[#This Row],[H_mag]]-26</f>
        <v>-59.95</v>
      </c>
      <c r="G67">
        <f>_10sept_0_all[[#This Row],[V_mag]]-26</f>
        <v>-59.84</v>
      </c>
    </row>
    <row r="68" spans="1:7" x14ac:dyDescent="0.25">
      <c r="A68">
        <v>-115</v>
      </c>
      <c r="B68">
        <v>-35.99</v>
      </c>
      <c r="C68">
        <v>75.97</v>
      </c>
      <c r="D68">
        <v>-35.78</v>
      </c>
      <c r="E68">
        <v>74.98</v>
      </c>
      <c r="F68">
        <f>_10sept_0_all[[#This Row],[H_mag]]-26</f>
        <v>-61.99</v>
      </c>
      <c r="G68">
        <f>_10sept_0_all[[#This Row],[V_mag]]-26</f>
        <v>-61.78</v>
      </c>
    </row>
    <row r="69" spans="1:7" x14ac:dyDescent="0.25">
      <c r="A69">
        <v>-114</v>
      </c>
      <c r="B69">
        <v>-39.1</v>
      </c>
      <c r="C69">
        <v>87.67</v>
      </c>
      <c r="D69">
        <v>-38.869999999999997</v>
      </c>
      <c r="E69">
        <v>88.62</v>
      </c>
      <c r="F69">
        <f>_10sept_0_all[[#This Row],[H_mag]]-26</f>
        <v>-65.099999999999994</v>
      </c>
      <c r="G69">
        <f>_10sept_0_all[[#This Row],[V_mag]]-26</f>
        <v>-64.87</v>
      </c>
    </row>
    <row r="70" spans="1:7" x14ac:dyDescent="0.25">
      <c r="A70">
        <v>-113</v>
      </c>
      <c r="B70">
        <v>-43.76</v>
      </c>
      <c r="C70">
        <v>104.91</v>
      </c>
      <c r="D70">
        <v>-43.68</v>
      </c>
      <c r="E70">
        <v>106.04</v>
      </c>
      <c r="F70">
        <f>_10sept_0_all[[#This Row],[H_mag]]-26</f>
        <v>-69.759999999999991</v>
      </c>
      <c r="G70">
        <f>_10sept_0_all[[#This Row],[V_mag]]-26</f>
        <v>-69.680000000000007</v>
      </c>
    </row>
    <row r="71" spans="1:7" x14ac:dyDescent="0.25">
      <c r="A71">
        <v>-112</v>
      </c>
      <c r="B71">
        <v>-53.66</v>
      </c>
      <c r="C71">
        <v>157</v>
      </c>
      <c r="D71">
        <v>-52.47</v>
      </c>
      <c r="E71">
        <v>160.09</v>
      </c>
      <c r="F71">
        <f>_10sept_0_all[[#This Row],[H_mag]]-26</f>
        <v>-79.66</v>
      </c>
      <c r="G71">
        <f>_10sept_0_all[[#This Row],[V_mag]]-26</f>
        <v>-78.47</v>
      </c>
    </row>
    <row r="72" spans="1:7" x14ac:dyDescent="0.25">
      <c r="A72">
        <v>-111</v>
      </c>
      <c r="B72">
        <v>-47.62</v>
      </c>
      <c r="C72">
        <v>-101.16</v>
      </c>
      <c r="D72">
        <v>-47.49</v>
      </c>
      <c r="E72">
        <v>-104.14</v>
      </c>
      <c r="F72">
        <f>_10sept_0_all[[#This Row],[H_mag]]-26</f>
        <v>-73.62</v>
      </c>
      <c r="G72">
        <f>_10sept_0_all[[#This Row],[V_mag]]-26</f>
        <v>-73.490000000000009</v>
      </c>
    </row>
    <row r="73" spans="1:7" x14ac:dyDescent="0.25">
      <c r="A73">
        <v>-110</v>
      </c>
      <c r="B73">
        <v>-41.82</v>
      </c>
      <c r="C73">
        <v>-76.67</v>
      </c>
      <c r="D73">
        <v>-41.85</v>
      </c>
      <c r="E73">
        <v>-78.3</v>
      </c>
      <c r="F73">
        <f>_10sept_0_all[[#This Row],[H_mag]]-26</f>
        <v>-67.819999999999993</v>
      </c>
      <c r="G73">
        <f>_10sept_0_all[[#This Row],[V_mag]]-26</f>
        <v>-67.849999999999994</v>
      </c>
    </row>
    <row r="74" spans="1:7" x14ac:dyDescent="0.25">
      <c r="A74">
        <v>-109</v>
      </c>
      <c r="B74">
        <v>-38.840000000000003</v>
      </c>
      <c r="C74">
        <v>-62.44</v>
      </c>
      <c r="D74">
        <v>-39.08</v>
      </c>
      <c r="E74">
        <v>-64.33</v>
      </c>
      <c r="F74">
        <f>_10sept_0_all[[#This Row],[H_mag]]-26</f>
        <v>-64.84</v>
      </c>
      <c r="G74">
        <f>_10sept_0_all[[#This Row],[V_mag]]-26</f>
        <v>-65.08</v>
      </c>
    </row>
    <row r="75" spans="1:7" x14ac:dyDescent="0.25">
      <c r="A75">
        <v>-108</v>
      </c>
      <c r="B75">
        <v>-37.909999999999997</v>
      </c>
      <c r="C75">
        <v>-51.61</v>
      </c>
      <c r="D75">
        <v>-37.880000000000003</v>
      </c>
      <c r="E75">
        <v>-52.5</v>
      </c>
      <c r="F75">
        <f>_10sept_0_all[[#This Row],[H_mag]]-26</f>
        <v>-63.91</v>
      </c>
      <c r="G75">
        <f>_10sept_0_all[[#This Row],[V_mag]]-26</f>
        <v>-63.88</v>
      </c>
    </row>
    <row r="76" spans="1:7" x14ac:dyDescent="0.25">
      <c r="A76">
        <v>-107</v>
      </c>
      <c r="B76">
        <v>-37.6</v>
      </c>
      <c r="C76">
        <v>-38.93</v>
      </c>
      <c r="D76">
        <v>-37.659999999999997</v>
      </c>
      <c r="E76">
        <v>-39.409999999999997</v>
      </c>
      <c r="F76">
        <f>_10sept_0_all[[#This Row],[H_mag]]-26</f>
        <v>-63.6</v>
      </c>
      <c r="G76">
        <f>_10sept_0_all[[#This Row],[V_mag]]-26</f>
        <v>-63.66</v>
      </c>
    </row>
    <row r="77" spans="1:7" x14ac:dyDescent="0.25">
      <c r="A77">
        <v>-106</v>
      </c>
      <c r="B77">
        <v>-38.47</v>
      </c>
      <c r="C77">
        <v>-24.17</v>
      </c>
      <c r="D77">
        <v>-38.64</v>
      </c>
      <c r="E77">
        <v>-24.28</v>
      </c>
      <c r="F77">
        <f>_10sept_0_all[[#This Row],[H_mag]]-26</f>
        <v>-64.47</v>
      </c>
      <c r="G77">
        <f>_10sept_0_all[[#This Row],[V_mag]]-26</f>
        <v>-64.64</v>
      </c>
    </row>
    <row r="78" spans="1:7" x14ac:dyDescent="0.25">
      <c r="A78">
        <v>-105</v>
      </c>
      <c r="B78">
        <v>-40.229999999999997</v>
      </c>
      <c r="C78">
        <v>-2.4</v>
      </c>
      <c r="D78">
        <v>-40.22</v>
      </c>
      <c r="E78">
        <v>-1.58</v>
      </c>
      <c r="F78">
        <f>_10sept_0_all[[#This Row],[H_mag]]-26</f>
        <v>-66.22999999999999</v>
      </c>
      <c r="G78">
        <f>_10sept_0_all[[#This Row],[V_mag]]-26</f>
        <v>-66.22</v>
      </c>
    </row>
    <row r="79" spans="1:7" x14ac:dyDescent="0.25">
      <c r="A79">
        <v>-104</v>
      </c>
      <c r="B79">
        <v>-41.33</v>
      </c>
      <c r="C79">
        <v>32.880000000000003</v>
      </c>
      <c r="D79">
        <v>-41.37</v>
      </c>
      <c r="E79">
        <v>32.79</v>
      </c>
      <c r="F79">
        <f>_10sept_0_all[[#This Row],[H_mag]]-26</f>
        <v>-67.33</v>
      </c>
      <c r="G79">
        <f>_10sept_0_all[[#This Row],[V_mag]]-26</f>
        <v>-67.37</v>
      </c>
    </row>
    <row r="80" spans="1:7" x14ac:dyDescent="0.25">
      <c r="A80">
        <v>-103</v>
      </c>
      <c r="B80">
        <v>-39.869999999999997</v>
      </c>
      <c r="C80">
        <v>71.010000000000005</v>
      </c>
      <c r="D80">
        <v>-39.979999999999997</v>
      </c>
      <c r="E80">
        <v>68.72</v>
      </c>
      <c r="F80">
        <f>_10sept_0_all[[#This Row],[H_mag]]-26</f>
        <v>-65.87</v>
      </c>
      <c r="G80">
        <f>_10sept_0_all[[#This Row],[V_mag]]-26</f>
        <v>-65.97999999999999</v>
      </c>
    </row>
    <row r="81" spans="1:7" x14ac:dyDescent="0.25">
      <c r="A81">
        <v>-102</v>
      </c>
      <c r="B81">
        <v>-37.18</v>
      </c>
      <c r="C81">
        <v>97.38</v>
      </c>
      <c r="D81">
        <v>-37.32</v>
      </c>
      <c r="E81">
        <v>94.99</v>
      </c>
      <c r="F81">
        <f>_10sept_0_all[[#This Row],[H_mag]]-26</f>
        <v>-63.18</v>
      </c>
      <c r="G81">
        <f>_10sept_0_all[[#This Row],[V_mag]]-26</f>
        <v>-63.32</v>
      </c>
    </row>
    <row r="82" spans="1:7" x14ac:dyDescent="0.25">
      <c r="A82">
        <v>-101</v>
      </c>
      <c r="B82">
        <v>-34.950000000000003</v>
      </c>
      <c r="C82">
        <v>114.91</v>
      </c>
      <c r="D82">
        <v>-35.11</v>
      </c>
      <c r="E82">
        <v>113.07</v>
      </c>
      <c r="F82">
        <f>_10sept_0_all[[#This Row],[H_mag]]-26</f>
        <v>-60.95</v>
      </c>
      <c r="G82">
        <f>_10sept_0_all[[#This Row],[V_mag]]-26</f>
        <v>-61.11</v>
      </c>
    </row>
    <row r="83" spans="1:7" x14ac:dyDescent="0.25">
      <c r="A83">
        <v>-100</v>
      </c>
      <c r="B83">
        <v>-33.450000000000003</v>
      </c>
      <c r="C83">
        <v>127.98</v>
      </c>
      <c r="D83">
        <v>-33.47</v>
      </c>
      <c r="E83">
        <v>126.52</v>
      </c>
      <c r="F83">
        <f>_10sept_0_all[[#This Row],[H_mag]]-26</f>
        <v>-59.45</v>
      </c>
      <c r="G83">
        <f>_10sept_0_all[[#This Row],[V_mag]]-26</f>
        <v>-59.47</v>
      </c>
    </row>
    <row r="84" spans="1:7" x14ac:dyDescent="0.25">
      <c r="A84">
        <v>-99</v>
      </c>
      <c r="B84">
        <v>-32.39</v>
      </c>
      <c r="C84">
        <v>139.94</v>
      </c>
      <c r="D84">
        <v>-32.44</v>
      </c>
      <c r="E84">
        <v>139.41</v>
      </c>
      <c r="F84">
        <f>_10sept_0_all[[#This Row],[H_mag]]-26</f>
        <v>-58.39</v>
      </c>
      <c r="G84">
        <f>_10sept_0_all[[#This Row],[V_mag]]-26</f>
        <v>-58.44</v>
      </c>
    </row>
    <row r="85" spans="1:7" x14ac:dyDescent="0.25">
      <c r="A85">
        <v>-98</v>
      </c>
      <c r="B85">
        <v>-31.83</v>
      </c>
      <c r="C85">
        <v>152.51</v>
      </c>
      <c r="D85">
        <v>-31.95</v>
      </c>
      <c r="E85">
        <v>150.85</v>
      </c>
      <c r="F85">
        <f>_10sept_0_all[[#This Row],[H_mag]]-26</f>
        <v>-57.83</v>
      </c>
      <c r="G85">
        <f>_10sept_0_all[[#This Row],[V_mag]]-26</f>
        <v>-57.95</v>
      </c>
    </row>
    <row r="86" spans="1:7" x14ac:dyDescent="0.25">
      <c r="A86">
        <v>-97</v>
      </c>
      <c r="B86">
        <v>-31.76</v>
      </c>
      <c r="C86">
        <v>165.3</v>
      </c>
      <c r="D86">
        <v>-31.77</v>
      </c>
      <c r="E86">
        <v>163.74</v>
      </c>
      <c r="F86">
        <f>_10sept_0_all[[#This Row],[H_mag]]-26</f>
        <v>-57.760000000000005</v>
      </c>
      <c r="G86">
        <f>_10sept_0_all[[#This Row],[V_mag]]-26</f>
        <v>-57.769999999999996</v>
      </c>
    </row>
    <row r="87" spans="1:7" x14ac:dyDescent="0.25">
      <c r="A87">
        <v>-96</v>
      </c>
      <c r="B87">
        <v>-31.94</v>
      </c>
      <c r="C87">
        <v>179.53</v>
      </c>
      <c r="D87">
        <v>-31.95</v>
      </c>
      <c r="E87">
        <v>178.1</v>
      </c>
      <c r="F87">
        <f>_10sept_0_all[[#This Row],[H_mag]]-26</f>
        <v>-57.94</v>
      </c>
      <c r="G87">
        <f>_10sept_0_all[[#This Row],[V_mag]]-26</f>
        <v>-57.95</v>
      </c>
    </row>
    <row r="88" spans="1:7" x14ac:dyDescent="0.25">
      <c r="A88">
        <v>-95</v>
      </c>
      <c r="B88">
        <v>-32.340000000000003</v>
      </c>
      <c r="C88">
        <v>-164.86</v>
      </c>
      <c r="D88">
        <v>-32.33</v>
      </c>
      <c r="E88">
        <v>-166.15</v>
      </c>
      <c r="F88">
        <f>_10sept_0_all[[#This Row],[H_mag]]-26</f>
        <v>-58.34</v>
      </c>
      <c r="G88">
        <f>_10sept_0_all[[#This Row],[V_mag]]-26</f>
        <v>-58.33</v>
      </c>
    </row>
    <row r="89" spans="1:7" x14ac:dyDescent="0.25">
      <c r="A89">
        <v>-94</v>
      </c>
      <c r="B89">
        <v>-32.54</v>
      </c>
      <c r="C89">
        <v>-145.18</v>
      </c>
      <c r="D89">
        <v>-32.659999999999997</v>
      </c>
      <c r="E89">
        <v>-146.96</v>
      </c>
      <c r="F89">
        <f>_10sept_0_all[[#This Row],[H_mag]]-26</f>
        <v>-58.54</v>
      </c>
      <c r="G89">
        <f>_10sept_0_all[[#This Row],[V_mag]]-26</f>
        <v>-58.66</v>
      </c>
    </row>
    <row r="90" spans="1:7" x14ac:dyDescent="0.25">
      <c r="A90">
        <v>-93</v>
      </c>
      <c r="B90">
        <v>-32.69</v>
      </c>
      <c r="C90">
        <v>-123.8</v>
      </c>
      <c r="D90">
        <v>-32.619999999999997</v>
      </c>
      <c r="E90">
        <v>-124.52</v>
      </c>
      <c r="F90">
        <f>_10sept_0_all[[#This Row],[H_mag]]-26</f>
        <v>-58.69</v>
      </c>
      <c r="G90">
        <f>_10sept_0_all[[#This Row],[V_mag]]-26</f>
        <v>-58.62</v>
      </c>
    </row>
    <row r="91" spans="1:7" x14ac:dyDescent="0.25">
      <c r="A91">
        <v>-92</v>
      </c>
      <c r="B91">
        <v>-32.520000000000003</v>
      </c>
      <c r="C91">
        <v>-103.4</v>
      </c>
      <c r="D91">
        <v>-32.44</v>
      </c>
      <c r="E91">
        <v>-103.35</v>
      </c>
      <c r="F91">
        <f>_10sept_0_all[[#This Row],[H_mag]]-26</f>
        <v>-58.52</v>
      </c>
      <c r="G91">
        <f>_10sept_0_all[[#This Row],[V_mag]]-26</f>
        <v>-58.44</v>
      </c>
    </row>
    <row r="92" spans="1:7" x14ac:dyDescent="0.25">
      <c r="A92">
        <v>-91</v>
      </c>
      <c r="B92">
        <v>-32.049999999999997</v>
      </c>
      <c r="C92">
        <v>-82.37</v>
      </c>
      <c r="D92">
        <v>-32.11</v>
      </c>
      <c r="E92">
        <v>-83.74</v>
      </c>
      <c r="F92">
        <f>_10sept_0_all[[#This Row],[H_mag]]-26</f>
        <v>-58.05</v>
      </c>
      <c r="G92">
        <f>_10sept_0_all[[#This Row],[V_mag]]-26</f>
        <v>-58.11</v>
      </c>
    </row>
    <row r="93" spans="1:7" x14ac:dyDescent="0.25">
      <c r="A93">
        <v>-90</v>
      </c>
      <c r="B93">
        <v>-31.52</v>
      </c>
      <c r="C93">
        <v>-62.27</v>
      </c>
      <c r="D93">
        <v>-31.59</v>
      </c>
      <c r="E93">
        <v>-62.85</v>
      </c>
      <c r="F93">
        <f>_10sept_0_all[[#This Row],[H_mag]]-26</f>
        <v>-57.519999999999996</v>
      </c>
      <c r="G93">
        <f>_10sept_0_all[[#This Row],[V_mag]]-26</f>
        <v>-57.59</v>
      </c>
    </row>
    <row r="94" spans="1:7" x14ac:dyDescent="0.25">
      <c r="A94">
        <v>-89</v>
      </c>
      <c r="B94">
        <v>-30.72</v>
      </c>
      <c r="C94">
        <v>-42.01</v>
      </c>
      <c r="D94">
        <v>-30.88</v>
      </c>
      <c r="E94">
        <v>-44.08</v>
      </c>
      <c r="F94">
        <f>_10sept_0_all[[#This Row],[H_mag]]-26</f>
        <v>-56.72</v>
      </c>
      <c r="G94">
        <f>_10sept_0_all[[#This Row],[V_mag]]-26</f>
        <v>-56.879999999999995</v>
      </c>
    </row>
    <row r="95" spans="1:7" x14ac:dyDescent="0.25">
      <c r="A95">
        <v>-88</v>
      </c>
      <c r="B95">
        <v>-29.86</v>
      </c>
      <c r="C95">
        <v>-25.6</v>
      </c>
      <c r="D95">
        <v>-29.87</v>
      </c>
      <c r="E95">
        <v>-26.55</v>
      </c>
      <c r="F95">
        <f>_10sept_0_all[[#This Row],[H_mag]]-26</f>
        <v>-55.86</v>
      </c>
      <c r="G95">
        <f>_10sept_0_all[[#This Row],[V_mag]]-26</f>
        <v>-55.870000000000005</v>
      </c>
    </row>
    <row r="96" spans="1:7" x14ac:dyDescent="0.25">
      <c r="A96">
        <v>-87</v>
      </c>
      <c r="B96">
        <v>-28.93</v>
      </c>
      <c r="C96">
        <v>-10.48</v>
      </c>
      <c r="D96">
        <v>-28.99</v>
      </c>
      <c r="E96">
        <v>-12.03</v>
      </c>
      <c r="F96">
        <f>_10sept_0_all[[#This Row],[H_mag]]-26</f>
        <v>-54.93</v>
      </c>
      <c r="G96">
        <f>_10sept_0_all[[#This Row],[V_mag]]-26</f>
        <v>-54.989999999999995</v>
      </c>
    </row>
    <row r="97" spans="1:7" x14ac:dyDescent="0.25">
      <c r="A97">
        <v>-86</v>
      </c>
      <c r="B97">
        <v>-28.04</v>
      </c>
      <c r="C97">
        <v>4.12</v>
      </c>
      <c r="D97">
        <v>-28</v>
      </c>
      <c r="E97">
        <v>3.57</v>
      </c>
      <c r="F97">
        <f>_10sept_0_all[[#This Row],[H_mag]]-26</f>
        <v>-54.04</v>
      </c>
      <c r="G97">
        <f>_10sept_0_all[[#This Row],[V_mag]]-26</f>
        <v>-54</v>
      </c>
    </row>
    <row r="98" spans="1:7" x14ac:dyDescent="0.25">
      <c r="A98">
        <v>-85</v>
      </c>
      <c r="B98">
        <v>-27.51</v>
      </c>
      <c r="C98">
        <v>17.47</v>
      </c>
      <c r="D98">
        <v>-27.52</v>
      </c>
      <c r="E98">
        <v>16.18</v>
      </c>
      <c r="F98">
        <f>_10sept_0_all[[#This Row],[H_mag]]-26</f>
        <v>-53.510000000000005</v>
      </c>
      <c r="G98">
        <f>_10sept_0_all[[#This Row],[V_mag]]-26</f>
        <v>-53.519999999999996</v>
      </c>
    </row>
    <row r="99" spans="1:7" x14ac:dyDescent="0.25">
      <c r="A99">
        <v>-84</v>
      </c>
      <c r="B99">
        <v>-27.2</v>
      </c>
      <c r="C99">
        <v>31.2</v>
      </c>
      <c r="D99">
        <v>-27.16</v>
      </c>
      <c r="E99">
        <v>30.42</v>
      </c>
      <c r="F99">
        <f>_10sept_0_all[[#This Row],[H_mag]]-26</f>
        <v>-53.2</v>
      </c>
      <c r="G99">
        <f>_10sept_0_all[[#This Row],[V_mag]]-26</f>
        <v>-53.16</v>
      </c>
    </row>
    <row r="100" spans="1:7" x14ac:dyDescent="0.25">
      <c r="A100">
        <v>-83</v>
      </c>
      <c r="B100">
        <v>-27.06</v>
      </c>
      <c r="C100">
        <v>45.45</v>
      </c>
      <c r="D100">
        <v>-27.02</v>
      </c>
      <c r="E100">
        <v>45.14</v>
      </c>
      <c r="F100">
        <f>_10sept_0_all[[#This Row],[H_mag]]-26</f>
        <v>-53.06</v>
      </c>
      <c r="G100">
        <f>_10sept_0_all[[#This Row],[V_mag]]-26</f>
        <v>-53.019999999999996</v>
      </c>
    </row>
    <row r="101" spans="1:7" x14ac:dyDescent="0.25">
      <c r="A101">
        <v>-82</v>
      </c>
      <c r="B101">
        <v>-26.85</v>
      </c>
      <c r="C101">
        <v>61.35</v>
      </c>
      <c r="D101">
        <v>-26.85</v>
      </c>
      <c r="E101">
        <v>60.73</v>
      </c>
      <c r="F101">
        <f>_10sept_0_all[[#This Row],[H_mag]]-26</f>
        <v>-52.85</v>
      </c>
      <c r="G101">
        <f>_10sept_0_all[[#This Row],[V_mag]]-26</f>
        <v>-52.85</v>
      </c>
    </row>
    <row r="102" spans="1:7" x14ac:dyDescent="0.25">
      <c r="A102">
        <v>-81</v>
      </c>
      <c r="B102">
        <v>-26.43</v>
      </c>
      <c r="C102">
        <v>78.430000000000007</v>
      </c>
      <c r="D102">
        <v>-26.43</v>
      </c>
      <c r="E102">
        <v>77.8</v>
      </c>
      <c r="F102">
        <f>_10sept_0_all[[#This Row],[H_mag]]-26</f>
        <v>-52.43</v>
      </c>
      <c r="G102">
        <f>_10sept_0_all[[#This Row],[V_mag]]-26</f>
        <v>-52.43</v>
      </c>
    </row>
    <row r="103" spans="1:7" x14ac:dyDescent="0.25">
      <c r="A103">
        <v>-80</v>
      </c>
      <c r="B103">
        <v>-25.86</v>
      </c>
      <c r="C103">
        <v>93.83</v>
      </c>
      <c r="D103">
        <v>-25.82</v>
      </c>
      <c r="E103">
        <v>92.49</v>
      </c>
      <c r="F103">
        <f>_10sept_0_all[[#This Row],[H_mag]]-26</f>
        <v>-51.86</v>
      </c>
      <c r="G103">
        <f>_10sept_0_all[[#This Row],[V_mag]]-26</f>
        <v>-51.82</v>
      </c>
    </row>
    <row r="104" spans="1:7" x14ac:dyDescent="0.25">
      <c r="A104">
        <v>-79</v>
      </c>
      <c r="B104">
        <v>-25.13</v>
      </c>
      <c r="C104">
        <v>106.91</v>
      </c>
      <c r="D104">
        <v>-25.08</v>
      </c>
      <c r="E104">
        <v>106.89</v>
      </c>
      <c r="F104">
        <f>_10sept_0_all[[#This Row],[H_mag]]-26</f>
        <v>-51.129999999999995</v>
      </c>
      <c r="G104">
        <f>_10sept_0_all[[#This Row],[V_mag]]-26</f>
        <v>-51.08</v>
      </c>
    </row>
    <row r="105" spans="1:7" x14ac:dyDescent="0.25">
      <c r="A105">
        <v>-78</v>
      </c>
      <c r="B105">
        <v>-24.28</v>
      </c>
      <c r="C105">
        <v>121.83</v>
      </c>
      <c r="D105">
        <v>-24.29</v>
      </c>
      <c r="E105">
        <v>120.42</v>
      </c>
      <c r="F105">
        <f>_10sept_0_all[[#This Row],[H_mag]]-26</f>
        <v>-50.28</v>
      </c>
      <c r="G105">
        <f>_10sept_0_all[[#This Row],[V_mag]]-26</f>
        <v>-50.29</v>
      </c>
    </row>
    <row r="106" spans="1:7" x14ac:dyDescent="0.25">
      <c r="A106">
        <v>-77</v>
      </c>
      <c r="B106">
        <v>-23.57</v>
      </c>
      <c r="C106">
        <v>133.91999999999999</v>
      </c>
      <c r="D106">
        <v>-23.54</v>
      </c>
      <c r="E106">
        <v>133.38</v>
      </c>
      <c r="F106">
        <f>_10sept_0_all[[#This Row],[H_mag]]-26</f>
        <v>-49.57</v>
      </c>
      <c r="G106">
        <f>_10sept_0_all[[#This Row],[V_mag]]-26</f>
        <v>-49.54</v>
      </c>
    </row>
    <row r="107" spans="1:7" x14ac:dyDescent="0.25">
      <c r="A107">
        <v>-76</v>
      </c>
      <c r="B107">
        <v>-22.92</v>
      </c>
      <c r="C107">
        <v>145.09</v>
      </c>
      <c r="D107">
        <v>-22.87</v>
      </c>
      <c r="E107">
        <v>144.66</v>
      </c>
      <c r="F107">
        <f>_10sept_0_all[[#This Row],[H_mag]]-26</f>
        <v>-48.92</v>
      </c>
      <c r="G107">
        <f>_10sept_0_all[[#This Row],[V_mag]]-26</f>
        <v>-48.870000000000005</v>
      </c>
    </row>
    <row r="108" spans="1:7" x14ac:dyDescent="0.25">
      <c r="A108">
        <v>-75</v>
      </c>
      <c r="B108">
        <v>-22.38</v>
      </c>
      <c r="C108">
        <v>156.78</v>
      </c>
      <c r="D108">
        <v>-22.38</v>
      </c>
      <c r="E108">
        <v>155.19999999999999</v>
      </c>
      <c r="F108">
        <f>_10sept_0_all[[#This Row],[H_mag]]-26</f>
        <v>-48.379999999999995</v>
      </c>
      <c r="G108">
        <f>_10sept_0_all[[#This Row],[V_mag]]-26</f>
        <v>-48.379999999999995</v>
      </c>
    </row>
    <row r="109" spans="1:7" x14ac:dyDescent="0.25">
      <c r="A109">
        <v>-74</v>
      </c>
      <c r="B109">
        <v>-21.96</v>
      </c>
      <c r="C109">
        <v>168.44</v>
      </c>
      <c r="D109">
        <v>-21.94</v>
      </c>
      <c r="E109">
        <v>167.2</v>
      </c>
      <c r="F109">
        <f>_10sept_0_all[[#This Row],[H_mag]]-26</f>
        <v>-47.96</v>
      </c>
      <c r="G109">
        <f>_10sept_0_all[[#This Row],[V_mag]]-26</f>
        <v>-47.94</v>
      </c>
    </row>
    <row r="110" spans="1:7" x14ac:dyDescent="0.25">
      <c r="A110">
        <v>-73</v>
      </c>
      <c r="B110">
        <v>-21.62</v>
      </c>
      <c r="C110">
        <v>-179.33</v>
      </c>
      <c r="D110">
        <v>-21.63</v>
      </c>
      <c r="E110">
        <v>178.83</v>
      </c>
      <c r="F110">
        <f>_10sept_0_all[[#This Row],[H_mag]]-26</f>
        <v>-47.620000000000005</v>
      </c>
      <c r="G110">
        <f>_10sept_0_all[[#This Row],[V_mag]]-26</f>
        <v>-47.629999999999995</v>
      </c>
    </row>
    <row r="111" spans="1:7" x14ac:dyDescent="0.25">
      <c r="A111">
        <v>-72</v>
      </c>
      <c r="B111">
        <v>-21.36</v>
      </c>
      <c r="C111">
        <v>-167.57</v>
      </c>
      <c r="D111">
        <v>-21.35</v>
      </c>
      <c r="E111">
        <v>-168.4</v>
      </c>
      <c r="F111">
        <f>_10sept_0_all[[#This Row],[H_mag]]-26</f>
        <v>-47.36</v>
      </c>
      <c r="G111">
        <f>_10sept_0_all[[#This Row],[V_mag]]-26</f>
        <v>-47.35</v>
      </c>
    </row>
    <row r="112" spans="1:7" x14ac:dyDescent="0.25">
      <c r="A112">
        <v>-71</v>
      </c>
      <c r="B112">
        <v>-21.11</v>
      </c>
      <c r="C112">
        <v>-154.78</v>
      </c>
      <c r="D112">
        <v>-21.11</v>
      </c>
      <c r="E112">
        <v>-156.15</v>
      </c>
      <c r="F112">
        <f>_10sept_0_all[[#This Row],[H_mag]]-26</f>
        <v>-47.11</v>
      </c>
      <c r="G112">
        <f>_10sept_0_all[[#This Row],[V_mag]]-26</f>
        <v>-47.11</v>
      </c>
    </row>
    <row r="113" spans="1:7" x14ac:dyDescent="0.25">
      <c r="A113">
        <v>-70</v>
      </c>
      <c r="B113">
        <v>-20.83</v>
      </c>
      <c r="C113">
        <v>-142.27000000000001</v>
      </c>
      <c r="D113">
        <v>-20.83</v>
      </c>
      <c r="E113">
        <v>-143</v>
      </c>
      <c r="F113">
        <f>_10sept_0_all[[#This Row],[H_mag]]-26</f>
        <v>-46.83</v>
      </c>
      <c r="G113">
        <f>_10sept_0_all[[#This Row],[V_mag]]-26</f>
        <v>-46.83</v>
      </c>
    </row>
    <row r="114" spans="1:7" x14ac:dyDescent="0.25">
      <c r="A114">
        <v>-69</v>
      </c>
      <c r="B114">
        <v>-20.53</v>
      </c>
      <c r="C114">
        <v>-128.91999999999999</v>
      </c>
      <c r="D114">
        <v>-20.54</v>
      </c>
      <c r="E114">
        <v>-130.04</v>
      </c>
      <c r="F114">
        <f>_10sept_0_all[[#This Row],[H_mag]]-26</f>
        <v>-46.53</v>
      </c>
      <c r="G114">
        <f>_10sept_0_all[[#This Row],[V_mag]]-26</f>
        <v>-46.54</v>
      </c>
    </row>
    <row r="115" spans="1:7" x14ac:dyDescent="0.25">
      <c r="A115">
        <v>-68</v>
      </c>
      <c r="B115">
        <v>-20.329999999999998</v>
      </c>
      <c r="C115">
        <v>-116.21</v>
      </c>
      <c r="D115">
        <v>-20.309999999999999</v>
      </c>
      <c r="E115">
        <v>-116.69</v>
      </c>
      <c r="F115">
        <f>_10sept_0_all[[#This Row],[H_mag]]-26</f>
        <v>-46.33</v>
      </c>
      <c r="G115">
        <f>_10sept_0_all[[#This Row],[V_mag]]-26</f>
        <v>-46.31</v>
      </c>
    </row>
    <row r="116" spans="1:7" x14ac:dyDescent="0.25">
      <c r="A116">
        <v>-67</v>
      </c>
      <c r="B116">
        <v>-20.11</v>
      </c>
      <c r="C116">
        <v>-103.8</v>
      </c>
      <c r="D116">
        <v>-20.100000000000001</v>
      </c>
      <c r="E116">
        <v>-104.46</v>
      </c>
      <c r="F116">
        <f>_10sept_0_all[[#This Row],[H_mag]]-26</f>
        <v>-46.11</v>
      </c>
      <c r="G116">
        <f>_10sept_0_all[[#This Row],[V_mag]]-26</f>
        <v>-46.1</v>
      </c>
    </row>
    <row r="117" spans="1:7" x14ac:dyDescent="0.25">
      <c r="A117">
        <v>-66</v>
      </c>
      <c r="B117">
        <v>-19.89</v>
      </c>
      <c r="C117">
        <v>-91.28</v>
      </c>
      <c r="D117">
        <v>-19.89</v>
      </c>
      <c r="E117">
        <v>-92.04</v>
      </c>
      <c r="F117">
        <f>_10sept_0_all[[#This Row],[H_mag]]-26</f>
        <v>-45.89</v>
      </c>
      <c r="G117">
        <f>_10sept_0_all[[#This Row],[V_mag]]-26</f>
        <v>-45.89</v>
      </c>
    </row>
    <row r="118" spans="1:7" x14ac:dyDescent="0.25">
      <c r="A118">
        <v>-65</v>
      </c>
      <c r="B118">
        <v>-19.670000000000002</v>
      </c>
      <c r="C118">
        <v>-78.55</v>
      </c>
      <c r="D118">
        <v>-19.670000000000002</v>
      </c>
      <c r="E118">
        <v>-78.8</v>
      </c>
      <c r="F118">
        <f>_10sept_0_all[[#This Row],[H_mag]]-26</f>
        <v>-45.67</v>
      </c>
      <c r="G118">
        <f>_10sept_0_all[[#This Row],[V_mag]]-26</f>
        <v>-45.67</v>
      </c>
    </row>
    <row r="119" spans="1:7" x14ac:dyDescent="0.25">
      <c r="A119">
        <v>-64</v>
      </c>
      <c r="B119">
        <v>-19.440000000000001</v>
      </c>
      <c r="C119">
        <v>-65.52</v>
      </c>
      <c r="D119">
        <v>-19.440000000000001</v>
      </c>
      <c r="E119">
        <v>-66.14</v>
      </c>
      <c r="F119">
        <f>_10sept_0_all[[#This Row],[H_mag]]-26</f>
        <v>-45.44</v>
      </c>
      <c r="G119">
        <f>_10sept_0_all[[#This Row],[V_mag]]-26</f>
        <v>-45.44</v>
      </c>
    </row>
    <row r="120" spans="1:7" x14ac:dyDescent="0.25">
      <c r="A120">
        <v>-63</v>
      </c>
      <c r="B120">
        <v>-19.21</v>
      </c>
      <c r="C120">
        <v>-53.3</v>
      </c>
      <c r="D120">
        <v>-19.22</v>
      </c>
      <c r="E120">
        <v>-54.13</v>
      </c>
      <c r="F120">
        <f>_10sept_0_all[[#This Row],[H_mag]]-26</f>
        <v>-45.21</v>
      </c>
      <c r="G120">
        <f>_10sept_0_all[[#This Row],[V_mag]]-26</f>
        <v>-45.22</v>
      </c>
    </row>
    <row r="121" spans="1:7" x14ac:dyDescent="0.25">
      <c r="A121">
        <v>-62</v>
      </c>
      <c r="B121">
        <v>-19.03</v>
      </c>
      <c r="C121">
        <v>-42.04</v>
      </c>
      <c r="D121">
        <v>-19.03</v>
      </c>
      <c r="E121">
        <v>-43.28</v>
      </c>
      <c r="F121">
        <f>_10sept_0_all[[#This Row],[H_mag]]-26</f>
        <v>-45.03</v>
      </c>
      <c r="G121">
        <f>_10sept_0_all[[#This Row],[V_mag]]-26</f>
        <v>-45.03</v>
      </c>
    </row>
    <row r="122" spans="1:7" x14ac:dyDescent="0.25">
      <c r="A122">
        <v>-61</v>
      </c>
      <c r="B122">
        <v>-18.850000000000001</v>
      </c>
      <c r="C122">
        <v>-30.47</v>
      </c>
      <c r="D122">
        <v>-18.84</v>
      </c>
      <c r="E122">
        <v>-31.37</v>
      </c>
      <c r="F122">
        <f>_10sept_0_all[[#This Row],[H_mag]]-26</f>
        <v>-44.85</v>
      </c>
      <c r="G122">
        <f>_10sept_0_all[[#This Row],[V_mag]]-26</f>
        <v>-44.84</v>
      </c>
    </row>
    <row r="123" spans="1:7" x14ac:dyDescent="0.25">
      <c r="A123">
        <v>-60</v>
      </c>
      <c r="B123">
        <v>-18.739999999999998</v>
      </c>
      <c r="C123">
        <v>-19.63</v>
      </c>
      <c r="D123">
        <v>-18.71</v>
      </c>
      <c r="E123">
        <v>-20.76</v>
      </c>
      <c r="F123">
        <f>_10sept_0_all[[#This Row],[H_mag]]-26</f>
        <v>-44.739999999999995</v>
      </c>
      <c r="G123">
        <f>_10sept_0_all[[#This Row],[V_mag]]-26</f>
        <v>-44.71</v>
      </c>
    </row>
    <row r="124" spans="1:7" x14ac:dyDescent="0.25">
      <c r="A124">
        <v>-59</v>
      </c>
      <c r="B124">
        <v>-18.690000000000001</v>
      </c>
      <c r="C124">
        <v>-9.33</v>
      </c>
      <c r="D124">
        <v>-18.66</v>
      </c>
      <c r="E124">
        <v>-9.73</v>
      </c>
      <c r="F124">
        <f>_10sept_0_all[[#This Row],[H_mag]]-26</f>
        <v>-44.69</v>
      </c>
      <c r="G124">
        <f>_10sept_0_all[[#This Row],[V_mag]]-26</f>
        <v>-44.66</v>
      </c>
    </row>
    <row r="125" spans="1:7" x14ac:dyDescent="0.25">
      <c r="A125">
        <v>-58</v>
      </c>
      <c r="B125">
        <v>-18.71</v>
      </c>
      <c r="C125">
        <v>1.57</v>
      </c>
      <c r="D125">
        <v>-18.690000000000001</v>
      </c>
      <c r="E125">
        <v>0.6</v>
      </c>
      <c r="F125">
        <f>_10sept_0_all[[#This Row],[H_mag]]-26</f>
        <v>-44.71</v>
      </c>
      <c r="G125">
        <f>_10sept_0_all[[#This Row],[V_mag]]-26</f>
        <v>-44.69</v>
      </c>
    </row>
    <row r="126" spans="1:7" x14ac:dyDescent="0.25">
      <c r="A126">
        <v>-57</v>
      </c>
      <c r="B126">
        <v>-18.84</v>
      </c>
      <c r="C126">
        <v>11.92</v>
      </c>
      <c r="D126">
        <v>-18.82</v>
      </c>
      <c r="E126">
        <v>11.48</v>
      </c>
      <c r="F126">
        <f>_10sept_0_all[[#This Row],[H_mag]]-26</f>
        <v>-44.84</v>
      </c>
      <c r="G126">
        <f>_10sept_0_all[[#This Row],[V_mag]]-26</f>
        <v>-44.82</v>
      </c>
    </row>
    <row r="127" spans="1:7" x14ac:dyDescent="0.25">
      <c r="A127">
        <v>-56</v>
      </c>
      <c r="B127">
        <v>-19.059999999999999</v>
      </c>
      <c r="C127">
        <v>22.29</v>
      </c>
      <c r="D127">
        <v>-19.05</v>
      </c>
      <c r="E127">
        <v>21.3</v>
      </c>
      <c r="F127">
        <f>_10sept_0_all[[#This Row],[H_mag]]-26</f>
        <v>-45.06</v>
      </c>
      <c r="G127">
        <f>_10sept_0_all[[#This Row],[V_mag]]-26</f>
        <v>-45.05</v>
      </c>
    </row>
    <row r="128" spans="1:7" x14ac:dyDescent="0.25">
      <c r="A128">
        <v>-55</v>
      </c>
      <c r="B128">
        <v>-19.39</v>
      </c>
      <c r="C128">
        <v>31.92</v>
      </c>
      <c r="D128">
        <v>-19.38</v>
      </c>
      <c r="E128">
        <v>31.48</v>
      </c>
      <c r="F128">
        <f>_10sept_0_all[[#This Row],[H_mag]]-26</f>
        <v>-45.39</v>
      </c>
      <c r="G128">
        <f>_10sept_0_all[[#This Row],[V_mag]]-26</f>
        <v>-45.379999999999995</v>
      </c>
    </row>
    <row r="129" spans="1:7" x14ac:dyDescent="0.25">
      <c r="A129">
        <v>-54</v>
      </c>
      <c r="B129">
        <v>-19.82</v>
      </c>
      <c r="C129">
        <v>42.25</v>
      </c>
      <c r="D129">
        <v>-19.809999999999999</v>
      </c>
      <c r="E129">
        <v>41.75</v>
      </c>
      <c r="F129">
        <f>_10sept_0_all[[#This Row],[H_mag]]-26</f>
        <v>-45.82</v>
      </c>
      <c r="G129">
        <f>_10sept_0_all[[#This Row],[V_mag]]-26</f>
        <v>-45.81</v>
      </c>
    </row>
    <row r="130" spans="1:7" x14ac:dyDescent="0.25">
      <c r="A130">
        <v>-53</v>
      </c>
      <c r="B130">
        <v>-20.41</v>
      </c>
      <c r="C130">
        <v>52.47</v>
      </c>
      <c r="D130">
        <v>-20.39</v>
      </c>
      <c r="E130">
        <v>52.22</v>
      </c>
      <c r="F130">
        <f>_10sept_0_all[[#This Row],[H_mag]]-26</f>
        <v>-46.41</v>
      </c>
      <c r="G130">
        <f>_10sept_0_all[[#This Row],[V_mag]]-26</f>
        <v>-46.39</v>
      </c>
    </row>
    <row r="131" spans="1:7" x14ac:dyDescent="0.25">
      <c r="A131">
        <v>-52</v>
      </c>
      <c r="B131">
        <v>-21.2</v>
      </c>
      <c r="C131">
        <v>62.39</v>
      </c>
      <c r="D131">
        <v>-21.18</v>
      </c>
      <c r="E131">
        <v>61.96</v>
      </c>
      <c r="F131">
        <f>_10sept_0_all[[#This Row],[H_mag]]-26</f>
        <v>-47.2</v>
      </c>
      <c r="G131">
        <f>_10sept_0_all[[#This Row],[V_mag]]-26</f>
        <v>-47.18</v>
      </c>
    </row>
    <row r="132" spans="1:7" x14ac:dyDescent="0.25">
      <c r="A132">
        <v>-51</v>
      </c>
      <c r="B132">
        <v>-22.28</v>
      </c>
      <c r="C132">
        <v>72.650000000000006</v>
      </c>
      <c r="D132">
        <v>-22.26</v>
      </c>
      <c r="E132">
        <v>71.739999999999995</v>
      </c>
      <c r="F132">
        <f>_10sept_0_all[[#This Row],[H_mag]]-26</f>
        <v>-48.28</v>
      </c>
      <c r="G132">
        <f>_10sept_0_all[[#This Row],[V_mag]]-26</f>
        <v>-48.260000000000005</v>
      </c>
    </row>
    <row r="133" spans="1:7" x14ac:dyDescent="0.25">
      <c r="A133">
        <v>-50</v>
      </c>
      <c r="B133">
        <v>-23.79</v>
      </c>
      <c r="C133">
        <v>81.69</v>
      </c>
      <c r="D133">
        <v>-23.76</v>
      </c>
      <c r="E133">
        <v>81.540000000000006</v>
      </c>
      <c r="F133">
        <f>_10sept_0_all[[#This Row],[H_mag]]-26</f>
        <v>-49.79</v>
      </c>
      <c r="G133">
        <f>_10sept_0_all[[#This Row],[V_mag]]-26</f>
        <v>-49.760000000000005</v>
      </c>
    </row>
    <row r="134" spans="1:7" x14ac:dyDescent="0.25">
      <c r="A134">
        <v>-49</v>
      </c>
      <c r="B134">
        <v>-26.03</v>
      </c>
      <c r="C134">
        <v>90.55</v>
      </c>
      <c r="D134">
        <v>-25.95</v>
      </c>
      <c r="E134">
        <v>90.19</v>
      </c>
      <c r="F134">
        <f>_10sept_0_all[[#This Row],[H_mag]]-26</f>
        <v>-52.03</v>
      </c>
      <c r="G134">
        <f>_10sept_0_all[[#This Row],[V_mag]]-26</f>
        <v>-51.95</v>
      </c>
    </row>
    <row r="135" spans="1:7" x14ac:dyDescent="0.25">
      <c r="A135">
        <v>-48</v>
      </c>
      <c r="B135">
        <v>-29.53</v>
      </c>
      <c r="C135">
        <v>96.63</v>
      </c>
      <c r="D135">
        <v>-29.44</v>
      </c>
      <c r="E135">
        <v>96.46</v>
      </c>
      <c r="F135">
        <f>_10sept_0_all[[#This Row],[H_mag]]-26</f>
        <v>-55.53</v>
      </c>
      <c r="G135">
        <f>_10sept_0_all[[#This Row],[V_mag]]-26</f>
        <v>-55.44</v>
      </c>
    </row>
    <row r="136" spans="1:7" x14ac:dyDescent="0.25">
      <c r="A136">
        <v>-47</v>
      </c>
      <c r="B136">
        <v>-36.83</v>
      </c>
      <c r="C136">
        <v>93.83</v>
      </c>
      <c r="D136">
        <v>-36.71</v>
      </c>
      <c r="E136">
        <v>94.69</v>
      </c>
      <c r="F136">
        <f>_10sept_0_all[[#This Row],[H_mag]]-26</f>
        <v>-62.83</v>
      </c>
      <c r="G136">
        <f>_10sept_0_all[[#This Row],[V_mag]]-26</f>
        <v>-62.71</v>
      </c>
    </row>
    <row r="137" spans="1:7" x14ac:dyDescent="0.25">
      <c r="A137">
        <v>-46</v>
      </c>
      <c r="B137">
        <v>-39.21</v>
      </c>
      <c r="C137">
        <v>-29.33</v>
      </c>
      <c r="D137">
        <v>-39.36</v>
      </c>
      <c r="E137">
        <v>-30.93</v>
      </c>
      <c r="F137">
        <f>_10sept_0_all[[#This Row],[H_mag]]-26</f>
        <v>-65.210000000000008</v>
      </c>
      <c r="G137">
        <f>_10sept_0_all[[#This Row],[V_mag]]-26</f>
        <v>-65.36</v>
      </c>
    </row>
    <row r="138" spans="1:7" x14ac:dyDescent="0.25">
      <c r="A138">
        <v>-45</v>
      </c>
      <c r="B138">
        <v>-28.54</v>
      </c>
      <c r="C138">
        <v>-41.19</v>
      </c>
      <c r="D138">
        <v>-28.63</v>
      </c>
      <c r="E138">
        <v>-41.81</v>
      </c>
      <c r="F138">
        <f>_10sept_0_all[[#This Row],[H_mag]]-26</f>
        <v>-54.54</v>
      </c>
      <c r="G138">
        <f>_10sept_0_all[[#This Row],[V_mag]]-26</f>
        <v>-54.629999999999995</v>
      </c>
    </row>
    <row r="139" spans="1:7" x14ac:dyDescent="0.25">
      <c r="A139">
        <v>-44</v>
      </c>
      <c r="B139">
        <v>-23.48</v>
      </c>
      <c r="C139">
        <v>-37.28</v>
      </c>
      <c r="D139">
        <v>-23.48</v>
      </c>
      <c r="E139">
        <v>-37.76</v>
      </c>
      <c r="F139">
        <f>_10sept_0_all[[#This Row],[H_mag]]-26</f>
        <v>-49.480000000000004</v>
      </c>
      <c r="G139">
        <f>_10sept_0_all[[#This Row],[V_mag]]-26</f>
        <v>-49.480000000000004</v>
      </c>
    </row>
    <row r="140" spans="1:7" x14ac:dyDescent="0.25">
      <c r="A140">
        <v>-43</v>
      </c>
      <c r="B140">
        <v>-20.059999999999999</v>
      </c>
      <c r="C140">
        <v>-31.78</v>
      </c>
      <c r="D140">
        <v>-20.09</v>
      </c>
      <c r="E140">
        <v>-32.11</v>
      </c>
      <c r="F140">
        <f>_10sept_0_all[[#This Row],[H_mag]]-26</f>
        <v>-46.06</v>
      </c>
      <c r="G140">
        <f>_10sept_0_all[[#This Row],[V_mag]]-26</f>
        <v>-46.09</v>
      </c>
    </row>
    <row r="141" spans="1:7" x14ac:dyDescent="0.25">
      <c r="A141">
        <v>-42</v>
      </c>
      <c r="B141">
        <v>-17.54</v>
      </c>
      <c r="C141">
        <v>-25.94</v>
      </c>
      <c r="D141">
        <v>-17.57</v>
      </c>
      <c r="E141">
        <v>-26.5</v>
      </c>
      <c r="F141">
        <f>_10sept_0_all[[#This Row],[H_mag]]-26</f>
        <v>-43.54</v>
      </c>
      <c r="G141">
        <f>_10sept_0_all[[#This Row],[V_mag]]-26</f>
        <v>-43.57</v>
      </c>
    </row>
    <row r="142" spans="1:7" x14ac:dyDescent="0.25">
      <c r="A142">
        <v>-41</v>
      </c>
      <c r="B142">
        <v>-15.53</v>
      </c>
      <c r="C142">
        <v>-19.93</v>
      </c>
      <c r="D142">
        <v>-15.54</v>
      </c>
      <c r="E142">
        <v>-20.04</v>
      </c>
      <c r="F142">
        <f>_10sept_0_all[[#This Row],[H_mag]]-26</f>
        <v>-41.53</v>
      </c>
      <c r="G142">
        <f>_10sept_0_all[[#This Row],[V_mag]]-26</f>
        <v>-41.54</v>
      </c>
    </row>
    <row r="143" spans="1:7" x14ac:dyDescent="0.25">
      <c r="A143">
        <v>-40</v>
      </c>
      <c r="B143">
        <v>-13.93</v>
      </c>
      <c r="C143">
        <v>-13.36</v>
      </c>
      <c r="D143">
        <v>-13.93</v>
      </c>
      <c r="E143">
        <v>-13.53</v>
      </c>
      <c r="F143">
        <f>_10sept_0_all[[#This Row],[H_mag]]-26</f>
        <v>-39.93</v>
      </c>
      <c r="G143">
        <f>_10sept_0_all[[#This Row],[V_mag]]-26</f>
        <v>-39.93</v>
      </c>
    </row>
    <row r="144" spans="1:7" x14ac:dyDescent="0.25">
      <c r="A144">
        <v>-39</v>
      </c>
      <c r="B144">
        <v>-12.53</v>
      </c>
      <c r="C144">
        <v>-6.55</v>
      </c>
      <c r="D144">
        <v>-12.55</v>
      </c>
      <c r="E144">
        <v>-6.71</v>
      </c>
      <c r="F144">
        <f>_10sept_0_all[[#This Row],[H_mag]]-26</f>
        <v>-38.53</v>
      </c>
      <c r="G144">
        <f>_10sept_0_all[[#This Row],[V_mag]]-26</f>
        <v>-38.549999999999997</v>
      </c>
    </row>
    <row r="145" spans="1:7" x14ac:dyDescent="0.25">
      <c r="A145">
        <v>-38</v>
      </c>
      <c r="B145">
        <v>-11.26</v>
      </c>
      <c r="C145">
        <v>1.07</v>
      </c>
      <c r="D145">
        <v>-11.26</v>
      </c>
      <c r="E145">
        <v>0.96</v>
      </c>
      <c r="F145">
        <f>_10sept_0_all[[#This Row],[H_mag]]-26</f>
        <v>-37.26</v>
      </c>
      <c r="G145">
        <f>_10sept_0_all[[#This Row],[V_mag]]-26</f>
        <v>-37.26</v>
      </c>
    </row>
    <row r="146" spans="1:7" x14ac:dyDescent="0.25">
      <c r="A146">
        <v>-37</v>
      </c>
      <c r="B146">
        <v>-10.07</v>
      </c>
      <c r="C146">
        <v>8.92</v>
      </c>
      <c r="D146">
        <v>-10.08</v>
      </c>
      <c r="E146">
        <v>8.49</v>
      </c>
      <c r="F146">
        <f>_10sept_0_all[[#This Row],[H_mag]]-26</f>
        <v>-36.07</v>
      </c>
      <c r="G146">
        <f>_10sept_0_all[[#This Row],[V_mag]]-26</f>
        <v>-36.08</v>
      </c>
    </row>
    <row r="147" spans="1:7" x14ac:dyDescent="0.25">
      <c r="A147">
        <v>-36</v>
      </c>
      <c r="B147">
        <v>-8.98</v>
      </c>
      <c r="C147">
        <v>16.03</v>
      </c>
      <c r="D147">
        <v>-8.99</v>
      </c>
      <c r="E147">
        <v>15.8</v>
      </c>
      <c r="F147">
        <f>_10sept_0_all[[#This Row],[H_mag]]-26</f>
        <v>-34.980000000000004</v>
      </c>
      <c r="G147">
        <f>_10sept_0_all[[#This Row],[V_mag]]-26</f>
        <v>-34.99</v>
      </c>
    </row>
    <row r="148" spans="1:7" x14ac:dyDescent="0.25">
      <c r="A148">
        <v>-35</v>
      </c>
      <c r="B148">
        <v>-7.94</v>
      </c>
      <c r="C148">
        <v>23.56</v>
      </c>
      <c r="D148">
        <v>-7.96</v>
      </c>
      <c r="E148">
        <v>22.73</v>
      </c>
      <c r="F148">
        <f>_10sept_0_all[[#This Row],[H_mag]]-26</f>
        <v>-33.94</v>
      </c>
      <c r="G148">
        <f>_10sept_0_all[[#This Row],[V_mag]]-26</f>
        <v>-33.96</v>
      </c>
    </row>
    <row r="149" spans="1:7" x14ac:dyDescent="0.25">
      <c r="A149">
        <v>-34</v>
      </c>
      <c r="B149">
        <v>-6.97</v>
      </c>
      <c r="C149">
        <v>29.98</v>
      </c>
      <c r="D149">
        <v>-6.97</v>
      </c>
      <c r="E149">
        <v>29.91</v>
      </c>
      <c r="F149">
        <f>_10sept_0_all[[#This Row],[H_mag]]-26</f>
        <v>-32.97</v>
      </c>
      <c r="G149">
        <f>_10sept_0_all[[#This Row],[V_mag]]-26</f>
        <v>-32.97</v>
      </c>
    </row>
    <row r="150" spans="1:7" x14ac:dyDescent="0.25">
      <c r="A150">
        <v>-33</v>
      </c>
      <c r="B150">
        <v>-6.04</v>
      </c>
      <c r="C150">
        <v>37.08</v>
      </c>
      <c r="D150">
        <v>-6.07</v>
      </c>
      <c r="E150">
        <v>36.42</v>
      </c>
      <c r="F150">
        <f>_10sept_0_all[[#This Row],[H_mag]]-26</f>
        <v>-32.04</v>
      </c>
      <c r="G150">
        <f>_10sept_0_all[[#This Row],[V_mag]]-26</f>
        <v>-32.07</v>
      </c>
    </row>
    <row r="151" spans="1:7" x14ac:dyDescent="0.25">
      <c r="A151">
        <v>-32</v>
      </c>
      <c r="B151">
        <v>-5.28</v>
      </c>
      <c r="C151">
        <v>42.46</v>
      </c>
      <c r="D151">
        <v>-5.29</v>
      </c>
      <c r="E151">
        <v>41.93</v>
      </c>
      <c r="F151">
        <f>_10sept_0_all[[#This Row],[H_mag]]-26</f>
        <v>-31.28</v>
      </c>
      <c r="G151">
        <f>_10sept_0_all[[#This Row],[V_mag]]-26</f>
        <v>-31.29</v>
      </c>
    </row>
    <row r="152" spans="1:7" x14ac:dyDescent="0.25">
      <c r="A152">
        <v>-31</v>
      </c>
      <c r="B152">
        <v>-4.55</v>
      </c>
      <c r="C152">
        <v>48.4</v>
      </c>
      <c r="D152">
        <v>-4.57</v>
      </c>
      <c r="E152">
        <v>47.76</v>
      </c>
      <c r="F152">
        <f>_10sept_0_all[[#This Row],[H_mag]]-26</f>
        <v>-30.55</v>
      </c>
      <c r="G152">
        <f>_10sept_0_all[[#This Row],[V_mag]]-26</f>
        <v>-30.57</v>
      </c>
    </row>
    <row r="153" spans="1:7" x14ac:dyDescent="0.25">
      <c r="A153">
        <v>-30</v>
      </c>
      <c r="B153">
        <v>-3.9</v>
      </c>
      <c r="C153">
        <v>54.34</v>
      </c>
      <c r="D153">
        <v>-3.93</v>
      </c>
      <c r="E153">
        <v>53.58</v>
      </c>
      <c r="F153">
        <f>_10sept_0_all[[#This Row],[H_mag]]-26</f>
        <v>-29.9</v>
      </c>
      <c r="G153">
        <f>_10sept_0_all[[#This Row],[V_mag]]-26</f>
        <v>-29.93</v>
      </c>
    </row>
    <row r="154" spans="1:7" x14ac:dyDescent="0.25">
      <c r="A154">
        <v>-29</v>
      </c>
      <c r="B154">
        <v>-3.33</v>
      </c>
      <c r="C154">
        <v>59.53</v>
      </c>
      <c r="D154">
        <v>-3.35</v>
      </c>
      <c r="E154">
        <v>58.92</v>
      </c>
      <c r="F154">
        <f>_10sept_0_all[[#This Row],[H_mag]]-26</f>
        <v>-29.33</v>
      </c>
      <c r="G154">
        <f>_10sept_0_all[[#This Row],[V_mag]]-26</f>
        <v>-29.35</v>
      </c>
    </row>
    <row r="155" spans="1:7" x14ac:dyDescent="0.25">
      <c r="A155">
        <v>-28</v>
      </c>
      <c r="B155">
        <v>-2.82</v>
      </c>
      <c r="C155">
        <v>64.430000000000007</v>
      </c>
      <c r="D155">
        <v>-2.84</v>
      </c>
      <c r="E155">
        <v>63.95</v>
      </c>
      <c r="F155">
        <f>_10sept_0_all[[#This Row],[H_mag]]-26</f>
        <v>-28.82</v>
      </c>
      <c r="G155">
        <f>_10sept_0_all[[#This Row],[V_mag]]-26</f>
        <v>-28.84</v>
      </c>
    </row>
    <row r="156" spans="1:7" x14ac:dyDescent="0.25">
      <c r="A156">
        <v>-27</v>
      </c>
      <c r="B156">
        <v>-2.34</v>
      </c>
      <c r="C156">
        <v>69.58</v>
      </c>
      <c r="D156">
        <v>-2.36</v>
      </c>
      <c r="E156">
        <v>69.260000000000005</v>
      </c>
      <c r="F156">
        <f>_10sept_0_all[[#This Row],[H_mag]]-26</f>
        <v>-28.34</v>
      </c>
      <c r="G156">
        <f>_10sept_0_all[[#This Row],[V_mag]]-26</f>
        <v>-28.36</v>
      </c>
    </row>
    <row r="157" spans="1:7" x14ac:dyDescent="0.25">
      <c r="A157">
        <v>-26</v>
      </c>
      <c r="B157">
        <v>-1.89</v>
      </c>
      <c r="C157">
        <v>74.95</v>
      </c>
      <c r="D157">
        <v>-1.91</v>
      </c>
      <c r="E157">
        <v>74.38</v>
      </c>
      <c r="F157">
        <f>_10sept_0_all[[#This Row],[H_mag]]-26</f>
        <v>-27.89</v>
      </c>
      <c r="G157">
        <f>_10sept_0_all[[#This Row],[V_mag]]-26</f>
        <v>-27.91</v>
      </c>
    </row>
    <row r="158" spans="1:7" x14ac:dyDescent="0.25">
      <c r="A158">
        <v>-25</v>
      </c>
      <c r="B158">
        <v>-1.49</v>
      </c>
      <c r="C158">
        <v>79.72</v>
      </c>
      <c r="D158">
        <v>-1.51</v>
      </c>
      <c r="E158">
        <v>79.08</v>
      </c>
      <c r="F158">
        <f>_10sept_0_all[[#This Row],[H_mag]]-26</f>
        <v>-27.49</v>
      </c>
      <c r="G158">
        <f>_10sept_0_all[[#This Row],[V_mag]]-26</f>
        <v>-27.51</v>
      </c>
    </row>
    <row r="159" spans="1:7" x14ac:dyDescent="0.25">
      <c r="A159">
        <v>-24</v>
      </c>
      <c r="B159">
        <v>-1.1499999999999999</v>
      </c>
      <c r="C159">
        <v>83.93</v>
      </c>
      <c r="D159">
        <v>-1.17</v>
      </c>
      <c r="E159">
        <v>83.31</v>
      </c>
      <c r="F159">
        <f>_10sept_0_all[[#This Row],[H_mag]]-26</f>
        <v>-27.15</v>
      </c>
      <c r="G159">
        <f>_10sept_0_all[[#This Row],[V_mag]]-26</f>
        <v>-27.17</v>
      </c>
    </row>
    <row r="160" spans="1:7" x14ac:dyDescent="0.25">
      <c r="A160">
        <v>-23</v>
      </c>
      <c r="B160">
        <v>-0.86</v>
      </c>
      <c r="C160">
        <v>87.73</v>
      </c>
      <c r="D160">
        <v>-0.88</v>
      </c>
      <c r="E160">
        <v>87.36</v>
      </c>
      <c r="F160">
        <f>_10sept_0_all[[#This Row],[H_mag]]-26</f>
        <v>-26.86</v>
      </c>
      <c r="G160">
        <f>_10sept_0_all[[#This Row],[V_mag]]-26</f>
        <v>-26.88</v>
      </c>
    </row>
    <row r="161" spans="1:7" x14ac:dyDescent="0.25">
      <c r="A161">
        <v>-22</v>
      </c>
      <c r="B161">
        <v>-0.6</v>
      </c>
      <c r="C161">
        <v>91.96</v>
      </c>
      <c r="D161">
        <v>-0.61</v>
      </c>
      <c r="E161">
        <v>91.6</v>
      </c>
      <c r="F161">
        <f>_10sept_0_all[[#This Row],[H_mag]]-26</f>
        <v>-26.6</v>
      </c>
      <c r="G161">
        <f>_10sept_0_all[[#This Row],[V_mag]]-26</f>
        <v>-26.61</v>
      </c>
    </row>
    <row r="162" spans="1:7" x14ac:dyDescent="0.25">
      <c r="A162">
        <v>-21</v>
      </c>
      <c r="B162">
        <v>-0.37</v>
      </c>
      <c r="C162">
        <v>96.05</v>
      </c>
      <c r="D162">
        <v>-0.4</v>
      </c>
      <c r="E162">
        <v>95.58</v>
      </c>
      <c r="F162">
        <f>_10sept_0_all[[#This Row],[H_mag]]-26</f>
        <v>-26.37</v>
      </c>
      <c r="G162">
        <f>_10sept_0_all[[#This Row],[V_mag]]-26</f>
        <v>-26.4</v>
      </c>
    </row>
    <row r="163" spans="1:7" x14ac:dyDescent="0.25">
      <c r="A163">
        <v>-20</v>
      </c>
      <c r="B163">
        <v>-0.21</v>
      </c>
      <c r="C163">
        <v>99.32</v>
      </c>
      <c r="D163">
        <v>-0.23</v>
      </c>
      <c r="E163">
        <v>98.83</v>
      </c>
      <c r="F163">
        <f>_10sept_0_all[[#This Row],[H_mag]]-26</f>
        <v>-26.21</v>
      </c>
      <c r="G163">
        <f>_10sept_0_all[[#This Row],[V_mag]]-26</f>
        <v>-26.23</v>
      </c>
    </row>
    <row r="164" spans="1:7" x14ac:dyDescent="0.25">
      <c r="A164">
        <v>-19</v>
      </c>
      <c r="B164">
        <v>-0.1</v>
      </c>
      <c r="C164">
        <v>102</v>
      </c>
      <c r="D164">
        <v>-0.11</v>
      </c>
      <c r="E164">
        <v>101.49</v>
      </c>
      <c r="F164">
        <f>_10sept_0_all[[#This Row],[H_mag]]-26</f>
        <v>-26.1</v>
      </c>
      <c r="G164">
        <f>_10sept_0_all[[#This Row],[V_mag]]-26</f>
        <v>-26.11</v>
      </c>
    </row>
    <row r="165" spans="1:7" x14ac:dyDescent="0.25">
      <c r="A165">
        <v>-18</v>
      </c>
      <c r="B165">
        <v>-0.02</v>
      </c>
      <c r="C165">
        <v>105.04</v>
      </c>
      <c r="D165">
        <v>-0.04</v>
      </c>
      <c r="E165">
        <v>104.62</v>
      </c>
      <c r="F165">
        <f>_10sept_0_all[[#This Row],[H_mag]]-26</f>
        <v>-26.02</v>
      </c>
      <c r="G165">
        <f>_10sept_0_all[[#This Row],[V_mag]]-26</f>
        <v>-26.04</v>
      </c>
    </row>
    <row r="166" spans="1:7" x14ac:dyDescent="0.25">
      <c r="A166">
        <v>-17</v>
      </c>
      <c r="B166">
        <v>0</v>
      </c>
      <c r="C166">
        <v>107.94</v>
      </c>
      <c r="D166">
        <v>-0.02</v>
      </c>
      <c r="E166">
        <v>107.59</v>
      </c>
      <c r="F166">
        <f>_10sept_0_all[[#This Row],[H_mag]]-26</f>
        <v>-26</v>
      </c>
      <c r="G166">
        <f>_10sept_0_all[[#This Row],[V_mag]]-26</f>
        <v>-26.02</v>
      </c>
    </row>
    <row r="167" spans="1:7" x14ac:dyDescent="0.25">
      <c r="A167">
        <v>-16</v>
      </c>
      <c r="B167">
        <v>-0.03</v>
      </c>
      <c r="C167">
        <v>110.13</v>
      </c>
      <c r="D167">
        <v>-0.04</v>
      </c>
      <c r="E167">
        <v>110.24</v>
      </c>
      <c r="F167">
        <f>_10sept_0_all[[#This Row],[H_mag]]-26</f>
        <v>-26.03</v>
      </c>
      <c r="G167">
        <f>_10sept_0_all[[#This Row],[V_mag]]-26</f>
        <v>-26.04</v>
      </c>
    </row>
    <row r="168" spans="1:7" x14ac:dyDescent="0.25">
      <c r="A168">
        <v>-15</v>
      </c>
      <c r="B168">
        <v>-0.12</v>
      </c>
      <c r="C168">
        <v>112.21</v>
      </c>
      <c r="D168">
        <v>-0.13</v>
      </c>
      <c r="E168">
        <v>112.24</v>
      </c>
      <c r="F168">
        <f>_10sept_0_all[[#This Row],[H_mag]]-26</f>
        <v>-26.12</v>
      </c>
      <c r="G168">
        <f>_10sept_0_all[[#This Row],[V_mag]]-26</f>
        <v>-26.13</v>
      </c>
    </row>
    <row r="169" spans="1:7" x14ac:dyDescent="0.25">
      <c r="A169">
        <v>-14</v>
      </c>
      <c r="B169">
        <v>-0.26</v>
      </c>
      <c r="C169">
        <v>114.24</v>
      </c>
      <c r="D169">
        <v>-0.28000000000000003</v>
      </c>
      <c r="E169">
        <v>113.8</v>
      </c>
      <c r="F169">
        <f>_10sept_0_all[[#This Row],[H_mag]]-26</f>
        <v>-26.26</v>
      </c>
      <c r="G169">
        <f>_10sept_0_all[[#This Row],[V_mag]]-26</f>
        <v>-26.28</v>
      </c>
    </row>
    <row r="170" spans="1:7" x14ac:dyDescent="0.25">
      <c r="A170">
        <v>-13</v>
      </c>
      <c r="B170">
        <v>-0.47</v>
      </c>
      <c r="C170">
        <v>115.98</v>
      </c>
      <c r="D170">
        <v>-0.49</v>
      </c>
      <c r="E170">
        <v>115.5</v>
      </c>
      <c r="F170">
        <f>_10sept_0_all[[#This Row],[H_mag]]-26</f>
        <v>-26.47</v>
      </c>
      <c r="G170">
        <f>_10sept_0_all[[#This Row],[V_mag]]-26</f>
        <v>-26.49</v>
      </c>
    </row>
    <row r="171" spans="1:7" x14ac:dyDescent="0.25">
      <c r="A171">
        <v>-12</v>
      </c>
      <c r="B171">
        <v>-0.74</v>
      </c>
      <c r="C171">
        <v>116.87</v>
      </c>
      <c r="D171">
        <v>-0.77</v>
      </c>
      <c r="E171">
        <v>116.79</v>
      </c>
      <c r="F171">
        <f>_10sept_0_all[[#This Row],[H_mag]]-26</f>
        <v>-26.74</v>
      </c>
      <c r="G171">
        <f>_10sept_0_all[[#This Row],[V_mag]]-26</f>
        <v>-26.77</v>
      </c>
    </row>
    <row r="172" spans="1:7" x14ac:dyDescent="0.25">
      <c r="A172">
        <v>-11</v>
      </c>
      <c r="B172">
        <v>-1.0900000000000001</v>
      </c>
      <c r="C172">
        <v>117.93</v>
      </c>
      <c r="D172">
        <v>-1.1100000000000001</v>
      </c>
      <c r="E172">
        <v>117.52</v>
      </c>
      <c r="F172">
        <f>_10sept_0_all[[#This Row],[H_mag]]-26</f>
        <v>-27.09</v>
      </c>
      <c r="G172">
        <f>_10sept_0_all[[#This Row],[V_mag]]-26</f>
        <v>-27.11</v>
      </c>
    </row>
    <row r="173" spans="1:7" x14ac:dyDescent="0.25">
      <c r="A173">
        <v>-10</v>
      </c>
      <c r="B173">
        <v>-1.52</v>
      </c>
      <c r="C173">
        <v>118.94</v>
      </c>
      <c r="D173">
        <v>-1.54</v>
      </c>
      <c r="E173">
        <v>118.31</v>
      </c>
      <c r="F173">
        <f>_10sept_0_all[[#This Row],[H_mag]]-26</f>
        <v>-27.52</v>
      </c>
      <c r="G173">
        <f>_10sept_0_all[[#This Row],[V_mag]]-26</f>
        <v>-27.54</v>
      </c>
    </row>
    <row r="174" spans="1:7" x14ac:dyDescent="0.25">
      <c r="A174">
        <v>-9</v>
      </c>
      <c r="B174">
        <v>-2.04</v>
      </c>
      <c r="C174">
        <v>119.47</v>
      </c>
      <c r="D174">
        <v>-2.06</v>
      </c>
      <c r="E174">
        <v>118.93</v>
      </c>
      <c r="F174">
        <f>_10sept_0_all[[#This Row],[H_mag]]-26</f>
        <v>-28.04</v>
      </c>
      <c r="G174">
        <f>_10sept_0_all[[#This Row],[V_mag]]-26</f>
        <v>-28.06</v>
      </c>
    </row>
    <row r="175" spans="1:7" x14ac:dyDescent="0.25">
      <c r="A175">
        <v>-8</v>
      </c>
      <c r="B175">
        <v>-2.65</v>
      </c>
      <c r="C175">
        <v>119.65</v>
      </c>
      <c r="D175">
        <v>-2.67</v>
      </c>
      <c r="E175">
        <v>118.87</v>
      </c>
      <c r="F175">
        <f>_10sept_0_all[[#This Row],[H_mag]]-26</f>
        <v>-28.65</v>
      </c>
      <c r="G175">
        <f>_10sept_0_all[[#This Row],[V_mag]]-26</f>
        <v>-28.67</v>
      </c>
    </row>
    <row r="176" spans="1:7" x14ac:dyDescent="0.25">
      <c r="A176">
        <v>-7</v>
      </c>
      <c r="B176">
        <v>-3.38</v>
      </c>
      <c r="C176">
        <v>119.75</v>
      </c>
      <c r="D176">
        <v>-3.4</v>
      </c>
      <c r="E176">
        <v>119.22</v>
      </c>
      <c r="F176">
        <f>_10sept_0_all[[#This Row],[H_mag]]-26</f>
        <v>-29.38</v>
      </c>
      <c r="G176">
        <f>_10sept_0_all[[#This Row],[V_mag]]-26</f>
        <v>-29.4</v>
      </c>
    </row>
    <row r="177" spans="1:7" x14ac:dyDescent="0.25">
      <c r="A177">
        <v>-6</v>
      </c>
      <c r="B177">
        <v>-4.24</v>
      </c>
      <c r="C177">
        <v>119.27</v>
      </c>
      <c r="D177">
        <v>-4.2699999999999996</v>
      </c>
      <c r="E177">
        <v>119.08</v>
      </c>
      <c r="F177">
        <f>_10sept_0_all[[#This Row],[H_mag]]-26</f>
        <v>-30.240000000000002</v>
      </c>
      <c r="G177">
        <f>_10sept_0_all[[#This Row],[V_mag]]-26</f>
        <v>-30.27</v>
      </c>
    </row>
    <row r="178" spans="1:7" x14ac:dyDescent="0.25">
      <c r="A178">
        <v>-5</v>
      </c>
      <c r="B178">
        <v>-5.26</v>
      </c>
      <c r="C178">
        <v>118.97</v>
      </c>
      <c r="D178">
        <v>-5.28</v>
      </c>
      <c r="E178">
        <v>118.75</v>
      </c>
      <c r="F178">
        <f>_10sept_0_all[[#This Row],[H_mag]]-26</f>
        <v>-31.259999999999998</v>
      </c>
      <c r="G178">
        <f>_10sept_0_all[[#This Row],[V_mag]]-26</f>
        <v>-31.28</v>
      </c>
    </row>
    <row r="179" spans="1:7" x14ac:dyDescent="0.25">
      <c r="A179">
        <v>-4</v>
      </c>
      <c r="B179">
        <v>-6.42</v>
      </c>
      <c r="C179">
        <v>118.53</v>
      </c>
      <c r="D179">
        <v>-6.45</v>
      </c>
      <c r="E179">
        <v>118.45</v>
      </c>
      <c r="F179">
        <f>_10sept_0_all[[#This Row],[H_mag]]-26</f>
        <v>-32.42</v>
      </c>
      <c r="G179">
        <f>_10sept_0_all[[#This Row],[V_mag]]-26</f>
        <v>-32.450000000000003</v>
      </c>
    </row>
    <row r="180" spans="1:7" x14ac:dyDescent="0.25">
      <c r="A180">
        <v>-3</v>
      </c>
      <c r="B180">
        <v>-7.82</v>
      </c>
      <c r="C180">
        <v>117.75</v>
      </c>
      <c r="D180">
        <v>-7.84</v>
      </c>
      <c r="E180">
        <v>117.46</v>
      </c>
      <c r="F180">
        <f>_10sept_0_all[[#This Row],[H_mag]]-26</f>
        <v>-33.82</v>
      </c>
      <c r="G180">
        <f>_10sept_0_all[[#This Row],[V_mag]]-26</f>
        <v>-33.840000000000003</v>
      </c>
    </row>
    <row r="181" spans="1:7" x14ac:dyDescent="0.25">
      <c r="A181">
        <v>-2</v>
      </c>
      <c r="B181">
        <v>-9.52</v>
      </c>
      <c r="C181">
        <v>117.32</v>
      </c>
      <c r="D181">
        <v>-9.5500000000000007</v>
      </c>
      <c r="E181">
        <v>116.86</v>
      </c>
      <c r="F181">
        <f>_10sept_0_all[[#This Row],[H_mag]]-26</f>
        <v>-35.519999999999996</v>
      </c>
      <c r="G181">
        <f>_10sept_0_all[[#This Row],[V_mag]]-26</f>
        <v>-35.549999999999997</v>
      </c>
    </row>
    <row r="182" spans="1:7" x14ac:dyDescent="0.25">
      <c r="A182">
        <v>-1</v>
      </c>
      <c r="B182">
        <v>-11.66</v>
      </c>
      <c r="C182">
        <v>116.84</v>
      </c>
      <c r="D182">
        <v>-11.67</v>
      </c>
      <c r="E182">
        <v>116.47</v>
      </c>
      <c r="F182">
        <f>_10sept_0_all[[#This Row],[H_mag]]-26</f>
        <v>-37.659999999999997</v>
      </c>
      <c r="G182">
        <f>_10sept_0_all[[#This Row],[V_mag]]-26</f>
        <v>-37.67</v>
      </c>
    </row>
    <row r="183" spans="1:7" x14ac:dyDescent="0.25">
      <c r="A183">
        <v>0</v>
      </c>
      <c r="B183">
        <v>-14.33</v>
      </c>
      <c r="C183">
        <v>117.1</v>
      </c>
      <c r="D183">
        <v>-14.38</v>
      </c>
      <c r="E183">
        <v>117.01</v>
      </c>
      <c r="F183">
        <f>_10sept_0_all[[#This Row],[H_mag]]-26</f>
        <v>-40.33</v>
      </c>
      <c r="G183">
        <f>_10sept_0_all[[#This Row],[V_mag]]-26</f>
        <v>-40.380000000000003</v>
      </c>
    </row>
    <row r="184" spans="1:7" x14ac:dyDescent="0.25">
      <c r="A184">
        <v>1</v>
      </c>
      <c r="B184">
        <v>-18.14</v>
      </c>
      <c r="C184">
        <v>119.92</v>
      </c>
      <c r="D184">
        <v>-18.16</v>
      </c>
      <c r="E184">
        <v>119.9</v>
      </c>
      <c r="F184">
        <f>_10sept_0_all[[#This Row],[H_mag]]-26</f>
        <v>-44.14</v>
      </c>
      <c r="G184">
        <f>_10sept_0_all[[#This Row],[V_mag]]-26</f>
        <v>-44.16</v>
      </c>
    </row>
    <row r="185" spans="1:7" x14ac:dyDescent="0.25">
      <c r="A185">
        <v>2</v>
      </c>
      <c r="B185">
        <v>-24.33</v>
      </c>
      <c r="C185">
        <v>133</v>
      </c>
      <c r="D185">
        <v>-24.44</v>
      </c>
      <c r="E185">
        <v>132.74</v>
      </c>
      <c r="F185">
        <f>_10sept_0_all[[#This Row],[H_mag]]-26</f>
        <v>-50.33</v>
      </c>
      <c r="G185">
        <f>_10sept_0_all[[#This Row],[V_mag]]-26</f>
        <v>-50.44</v>
      </c>
    </row>
    <row r="186" spans="1:7" x14ac:dyDescent="0.25">
      <c r="A186">
        <v>3</v>
      </c>
      <c r="B186">
        <v>-29.8</v>
      </c>
      <c r="C186">
        <v>-150.05000000000001</v>
      </c>
      <c r="D186">
        <v>-29.96</v>
      </c>
      <c r="E186">
        <v>-148.37</v>
      </c>
      <c r="F186">
        <f>_10sept_0_all[[#This Row],[H_mag]]-26</f>
        <v>-55.8</v>
      </c>
      <c r="G186">
        <f>_10sept_0_all[[#This Row],[V_mag]]-26</f>
        <v>-55.96</v>
      </c>
    </row>
    <row r="187" spans="1:7" x14ac:dyDescent="0.25">
      <c r="A187">
        <v>4</v>
      </c>
      <c r="B187">
        <v>-22.28</v>
      </c>
      <c r="C187">
        <v>-106.14</v>
      </c>
      <c r="D187">
        <v>-22.32</v>
      </c>
      <c r="E187">
        <v>-105.58</v>
      </c>
      <c r="F187">
        <f>_10sept_0_all[[#This Row],[H_mag]]-26</f>
        <v>-48.28</v>
      </c>
      <c r="G187">
        <f>_10sept_0_all[[#This Row],[V_mag]]-26</f>
        <v>-48.32</v>
      </c>
    </row>
    <row r="188" spans="1:7" x14ac:dyDescent="0.25">
      <c r="A188">
        <v>5</v>
      </c>
      <c r="B188">
        <v>-17.77</v>
      </c>
      <c r="C188">
        <v>-99.95</v>
      </c>
      <c r="D188">
        <v>-17.809999999999999</v>
      </c>
      <c r="E188">
        <v>-99.83</v>
      </c>
      <c r="F188">
        <f>_10sept_0_all[[#This Row],[H_mag]]-26</f>
        <v>-43.769999999999996</v>
      </c>
      <c r="G188">
        <f>_10sept_0_all[[#This Row],[V_mag]]-26</f>
        <v>-43.81</v>
      </c>
    </row>
    <row r="189" spans="1:7" x14ac:dyDescent="0.25">
      <c r="A189">
        <v>6</v>
      </c>
      <c r="B189">
        <v>-14.94</v>
      </c>
      <c r="C189">
        <v>-99.39</v>
      </c>
      <c r="D189">
        <v>-14.96</v>
      </c>
      <c r="E189">
        <v>-99.56</v>
      </c>
      <c r="F189">
        <f>_10sept_0_all[[#This Row],[H_mag]]-26</f>
        <v>-40.94</v>
      </c>
      <c r="G189">
        <f>_10sept_0_all[[#This Row],[V_mag]]-26</f>
        <v>-40.96</v>
      </c>
    </row>
    <row r="190" spans="1:7" x14ac:dyDescent="0.25">
      <c r="A190">
        <v>7</v>
      </c>
      <c r="B190">
        <v>-12.99</v>
      </c>
      <c r="C190">
        <v>-101.18</v>
      </c>
      <c r="D190">
        <v>-12.99</v>
      </c>
      <c r="E190">
        <v>-101.19</v>
      </c>
      <c r="F190">
        <f>_10sept_0_all[[#This Row],[H_mag]]-26</f>
        <v>-38.99</v>
      </c>
      <c r="G190">
        <f>_10sept_0_all[[#This Row],[V_mag]]-26</f>
        <v>-38.99</v>
      </c>
    </row>
    <row r="191" spans="1:7" x14ac:dyDescent="0.25">
      <c r="A191">
        <v>8</v>
      </c>
      <c r="B191">
        <v>-11.54</v>
      </c>
      <c r="C191">
        <v>-103.8</v>
      </c>
      <c r="D191">
        <v>-11.57</v>
      </c>
      <c r="E191">
        <v>-104.05</v>
      </c>
      <c r="F191">
        <f>_10sept_0_all[[#This Row],[H_mag]]-26</f>
        <v>-37.54</v>
      </c>
      <c r="G191">
        <f>_10sept_0_all[[#This Row],[V_mag]]-26</f>
        <v>-37.57</v>
      </c>
    </row>
    <row r="192" spans="1:7" x14ac:dyDescent="0.25">
      <c r="A192">
        <v>9</v>
      </c>
      <c r="B192">
        <v>-10.47</v>
      </c>
      <c r="C192">
        <v>-107.09</v>
      </c>
      <c r="D192">
        <v>-10.49</v>
      </c>
      <c r="E192">
        <v>-107.29</v>
      </c>
      <c r="F192">
        <f>_10sept_0_all[[#This Row],[H_mag]]-26</f>
        <v>-36.47</v>
      </c>
      <c r="G192">
        <f>_10sept_0_all[[#This Row],[V_mag]]-26</f>
        <v>-36.49</v>
      </c>
    </row>
    <row r="193" spans="1:7" x14ac:dyDescent="0.25">
      <c r="A193">
        <v>10</v>
      </c>
      <c r="B193">
        <v>-9.65</v>
      </c>
      <c r="C193">
        <v>-110.88</v>
      </c>
      <c r="D193">
        <v>-9.67</v>
      </c>
      <c r="E193">
        <v>-110.83</v>
      </c>
      <c r="F193">
        <f>_10sept_0_all[[#This Row],[H_mag]]-26</f>
        <v>-35.65</v>
      </c>
      <c r="G193">
        <f>_10sept_0_all[[#This Row],[V_mag]]-26</f>
        <v>-35.67</v>
      </c>
    </row>
    <row r="194" spans="1:7" x14ac:dyDescent="0.25">
      <c r="A194">
        <v>11</v>
      </c>
      <c r="B194">
        <v>-9.0399999999999991</v>
      </c>
      <c r="C194">
        <v>-114.94</v>
      </c>
      <c r="D194">
        <v>-9.06</v>
      </c>
      <c r="E194">
        <v>-115.13</v>
      </c>
      <c r="F194">
        <f>_10sept_0_all[[#This Row],[H_mag]]-26</f>
        <v>-35.04</v>
      </c>
      <c r="G194">
        <f>_10sept_0_all[[#This Row],[V_mag]]-26</f>
        <v>-35.06</v>
      </c>
    </row>
    <row r="195" spans="1:7" x14ac:dyDescent="0.25">
      <c r="A195">
        <v>12</v>
      </c>
      <c r="B195">
        <v>-8.6199999999999992</v>
      </c>
      <c r="C195">
        <v>-119.83</v>
      </c>
      <c r="D195">
        <v>-8.66</v>
      </c>
      <c r="E195">
        <v>-120.08</v>
      </c>
      <c r="F195">
        <f>_10sept_0_all[[#This Row],[H_mag]]-26</f>
        <v>-34.619999999999997</v>
      </c>
      <c r="G195">
        <f>_10sept_0_all[[#This Row],[V_mag]]-26</f>
        <v>-34.659999999999997</v>
      </c>
    </row>
    <row r="196" spans="1:7" x14ac:dyDescent="0.25">
      <c r="A196">
        <v>13</v>
      </c>
      <c r="B196">
        <v>-8.25</v>
      </c>
      <c r="C196">
        <v>-127.5</v>
      </c>
      <c r="D196">
        <v>-8.31</v>
      </c>
      <c r="E196">
        <v>-127.41</v>
      </c>
      <c r="F196">
        <f>_10sept_0_all[[#This Row],[H_mag]]-26</f>
        <v>-34.25</v>
      </c>
      <c r="G196">
        <f>_10sept_0_all[[#This Row],[V_mag]]-26</f>
        <v>-34.31</v>
      </c>
    </row>
    <row r="197" spans="1:7" x14ac:dyDescent="0.25">
      <c r="A197">
        <v>14</v>
      </c>
      <c r="B197">
        <v>-8.1</v>
      </c>
      <c r="C197">
        <v>-132.97</v>
      </c>
      <c r="D197">
        <v>-8.1300000000000008</v>
      </c>
      <c r="E197">
        <v>-133.19</v>
      </c>
      <c r="F197">
        <f>_10sept_0_all[[#This Row],[H_mag]]-26</f>
        <v>-34.1</v>
      </c>
      <c r="G197">
        <f>_10sept_0_all[[#This Row],[V_mag]]-26</f>
        <v>-34.130000000000003</v>
      </c>
    </row>
    <row r="198" spans="1:7" x14ac:dyDescent="0.25">
      <c r="A198">
        <v>15</v>
      </c>
      <c r="B198">
        <v>-8.08</v>
      </c>
      <c r="C198">
        <v>-138.72</v>
      </c>
      <c r="D198">
        <v>-8.1199999999999992</v>
      </c>
      <c r="E198">
        <v>-138.9</v>
      </c>
      <c r="F198">
        <f>_10sept_0_all[[#This Row],[H_mag]]-26</f>
        <v>-34.08</v>
      </c>
      <c r="G198">
        <f>_10sept_0_all[[#This Row],[V_mag]]-26</f>
        <v>-34.119999999999997</v>
      </c>
    </row>
    <row r="199" spans="1:7" x14ac:dyDescent="0.25">
      <c r="A199">
        <v>16</v>
      </c>
      <c r="B199">
        <v>-8.23</v>
      </c>
      <c r="C199">
        <v>-144.16999999999999</v>
      </c>
      <c r="D199">
        <v>-8.3000000000000007</v>
      </c>
      <c r="E199">
        <v>-143.81</v>
      </c>
      <c r="F199">
        <f>_10sept_0_all[[#This Row],[H_mag]]-26</f>
        <v>-34.230000000000004</v>
      </c>
      <c r="G199">
        <f>_10sept_0_all[[#This Row],[V_mag]]-26</f>
        <v>-34.299999999999997</v>
      </c>
    </row>
    <row r="200" spans="1:7" x14ac:dyDescent="0.25">
      <c r="A200">
        <v>17</v>
      </c>
      <c r="B200">
        <v>-8.44</v>
      </c>
      <c r="C200">
        <v>-150.63999999999999</v>
      </c>
      <c r="D200">
        <v>-8.5500000000000007</v>
      </c>
      <c r="E200">
        <v>-149.25</v>
      </c>
      <c r="F200">
        <f>_10sept_0_all[[#This Row],[H_mag]]-26</f>
        <v>-34.44</v>
      </c>
      <c r="G200">
        <f>_10sept_0_all[[#This Row],[V_mag]]-26</f>
        <v>-34.549999999999997</v>
      </c>
    </row>
    <row r="201" spans="1:7" x14ac:dyDescent="0.25">
      <c r="A201">
        <v>18</v>
      </c>
      <c r="B201">
        <v>-8.84</v>
      </c>
      <c r="C201">
        <v>-155.76</v>
      </c>
      <c r="D201">
        <v>-8.8800000000000008</v>
      </c>
      <c r="E201">
        <v>-155.65</v>
      </c>
      <c r="F201">
        <f>_10sept_0_all[[#This Row],[H_mag]]-26</f>
        <v>-34.840000000000003</v>
      </c>
      <c r="G201">
        <f>_10sept_0_all[[#This Row],[V_mag]]-26</f>
        <v>-34.880000000000003</v>
      </c>
    </row>
    <row r="202" spans="1:7" x14ac:dyDescent="0.25">
      <c r="A202">
        <v>19</v>
      </c>
      <c r="B202">
        <v>-9.2899999999999991</v>
      </c>
      <c r="C202">
        <v>-162.65</v>
      </c>
      <c r="D202">
        <v>-9.34</v>
      </c>
      <c r="E202">
        <v>-162.66999999999999</v>
      </c>
      <c r="F202">
        <f>_10sept_0_all[[#This Row],[H_mag]]-26</f>
        <v>-35.29</v>
      </c>
      <c r="G202">
        <f>_10sept_0_all[[#This Row],[V_mag]]-26</f>
        <v>-35.340000000000003</v>
      </c>
    </row>
    <row r="203" spans="1:7" x14ac:dyDescent="0.25">
      <c r="A203">
        <v>20</v>
      </c>
      <c r="B203">
        <v>-9.89</v>
      </c>
      <c r="C203">
        <v>-170.35</v>
      </c>
      <c r="D203">
        <v>-9.93</v>
      </c>
      <c r="E203">
        <v>-170.32</v>
      </c>
      <c r="F203">
        <f>_10sept_0_all[[#This Row],[H_mag]]-26</f>
        <v>-35.89</v>
      </c>
      <c r="G203">
        <f>_10sept_0_all[[#This Row],[V_mag]]-26</f>
        <v>-35.93</v>
      </c>
    </row>
    <row r="204" spans="1:7" x14ac:dyDescent="0.25">
      <c r="A204">
        <v>21</v>
      </c>
      <c r="B204">
        <v>-10.64</v>
      </c>
      <c r="C204">
        <v>-178.42</v>
      </c>
      <c r="D204">
        <v>-10.68</v>
      </c>
      <c r="E204">
        <v>-178.6</v>
      </c>
      <c r="F204">
        <f>_10sept_0_all[[#This Row],[H_mag]]-26</f>
        <v>-36.64</v>
      </c>
      <c r="G204">
        <f>_10sept_0_all[[#This Row],[V_mag]]-26</f>
        <v>-36.68</v>
      </c>
    </row>
    <row r="205" spans="1:7" x14ac:dyDescent="0.25">
      <c r="A205">
        <v>22</v>
      </c>
      <c r="B205">
        <v>-11.58</v>
      </c>
      <c r="C205">
        <v>173</v>
      </c>
      <c r="D205">
        <v>-11.63</v>
      </c>
      <c r="E205">
        <v>172.94</v>
      </c>
      <c r="F205">
        <f>_10sept_0_all[[#This Row],[H_mag]]-26</f>
        <v>-37.58</v>
      </c>
      <c r="G205">
        <f>_10sept_0_all[[#This Row],[V_mag]]-26</f>
        <v>-37.630000000000003</v>
      </c>
    </row>
    <row r="206" spans="1:7" x14ac:dyDescent="0.25">
      <c r="A206">
        <v>23</v>
      </c>
      <c r="B206">
        <v>-12.73</v>
      </c>
      <c r="C206">
        <v>163.83000000000001</v>
      </c>
      <c r="D206">
        <v>-12.8</v>
      </c>
      <c r="E206">
        <v>163.54</v>
      </c>
      <c r="F206">
        <f>_10sept_0_all[[#This Row],[H_mag]]-26</f>
        <v>-38.730000000000004</v>
      </c>
      <c r="G206">
        <f>_10sept_0_all[[#This Row],[V_mag]]-26</f>
        <v>-38.799999999999997</v>
      </c>
    </row>
    <row r="207" spans="1:7" x14ac:dyDescent="0.25">
      <c r="A207">
        <v>24</v>
      </c>
      <c r="B207">
        <v>-14.16</v>
      </c>
      <c r="C207">
        <v>154.08000000000001</v>
      </c>
      <c r="D207">
        <v>-14.23</v>
      </c>
      <c r="E207">
        <v>153.85</v>
      </c>
      <c r="F207">
        <f>_10sept_0_all[[#This Row],[H_mag]]-26</f>
        <v>-40.159999999999997</v>
      </c>
      <c r="G207">
        <f>_10sept_0_all[[#This Row],[V_mag]]-26</f>
        <v>-40.230000000000004</v>
      </c>
    </row>
    <row r="208" spans="1:7" x14ac:dyDescent="0.25">
      <c r="A208">
        <v>25</v>
      </c>
      <c r="B208">
        <v>-15.97</v>
      </c>
      <c r="C208">
        <v>143.06</v>
      </c>
      <c r="D208">
        <v>-16.010000000000002</v>
      </c>
      <c r="E208">
        <v>143.04</v>
      </c>
      <c r="F208">
        <f>_10sept_0_all[[#This Row],[H_mag]]-26</f>
        <v>-41.97</v>
      </c>
      <c r="G208">
        <f>_10sept_0_all[[#This Row],[V_mag]]-26</f>
        <v>-42.010000000000005</v>
      </c>
    </row>
    <row r="209" spans="1:7" x14ac:dyDescent="0.25">
      <c r="A209">
        <v>26</v>
      </c>
      <c r="B209">
        <v>-18.309999999999999</v>
      </c>
      <c r="C209">
        <v>129.75</v>
      </c>
      <c r="D209">
        <v>-18.37</v>
      </c>
      <c r="E209">
        <v>129.47</v>
      </c>
      <c r="F209">
        <f>_10sept_0_all[[#This Row],[H_mag]]-26</f>
        <v>-44.31</v>
      </c>
      <c r="G209">
        <f>_10sept_0_all[[#This Row],[V_mag]]-26</f>
        <v>-44.370000000000005</v>
      </c>
    </row>
    <row r="210" spans="1:7" x14ac:dyDescent="0.25">
      <c r="A210">
        <v>27</v>
      </c>
      <c r="B210">
        <v>-21.47</v>
      </c>
      <c r="C210">
        <v>113.31</v>
      </c>
      <c r="D210">
        <v>-21.55</v>
      </c>
      <c r="E210">
        <v>113.22</v>
      </c>
      <c r="F210">
        <f>_10sept_0_all[[#This Row],[H_mag]]-26</f>
        <v>-47.47</v>
      </c>
      <c r="G210">
        <f>_10sept_0_all[[#This Row],[V_mag]]-26</f>
        <v>-47.55</v>
      </c>
    </row>
    <row r="211" spans="1:7" x14ac:dyDescent="0.25">
      <c r="A211">
        <v>28</v>
      </c>
      <c r="B211">
        <v>-25.72</v>
      </c>
      <c r="C211">
        <v>87.88</v>
      </c>
      <c r="D211">
        <v>-25.83</v>
      </c>
      <c r="E211">
        <v>87.11</v>
      </c>
      <c r="F211">
        <f>_10sept_0_all[[#This Row],[H_mag]]-26</f>
        <v>-51.72</v>
      </c>
      <c r="G211">
        <f>_10sept_0_all[[#This Row],[V_mag]]-26</f>
        <v>-51.83</v>
      </c>
    </row>
    <row r="212" spans="1:7" x14ac:dyDescent="0.25">
      <c r="A212">
        <v>29</v>
      </c>
      <c r="B212">
        <v>-30</v>
      </c>
      <c r="C212">
        <v>31.05</v>
      </c>
      <c r="D212">
        <v>-29.95</v>
      </c>
      <c r="E212">
        <v>30.53</v>
      </c>
      <c r="F212">
        <f>_10sept_0_all[[#This Row],[H_mag]]-26</f>
        <v>-56</v>
      </c>
      <c r="G212">
        <f>_10sept_0_all[[#This Row],[V_mag]]-26</f>
        <v>-55.95</v>
      </c>
    </row>
    <row r="213" spans="1:7" x14ac:dyDescent="0.25">
      <c r="A213">
        <v>30</v>
      </c>
      <c r="B213">
        <v>-26.75</v>
      </c>
      <c r="C213">
        <v>-31.25</v>
      </c>
      <c r="D213">
        <v>-26.71</v>
      </c>
      <c r="E213">
        <v>-31.89</v>
      </c>
      <c r="F213">
        <f>_10sept_0_all[[#This Row],[H_mag]]-26</f>
        <v>-52.75</v>
      </c>
      <c r="G213">
        <f>_10sept_0_all[[#This Row],[V_mag]]-26</f>
        <v>-52.71</v>
      </c>
    </row>
    <row r="214" spans="1:7" x14ac:dyDescent="0.25">
      <c r="A214">
        <v>31</v>
      </c>
      <c r="B214">
        <v>-22.46</v>
      </c>
      <c r="C214">
        <v>-60.91</v>
      </c>
      <c r="D214">
        <v>-22.47</v>
      </c>
      <c r="E214">
        <v>-60.95</v>
      </c>
      <c r="F214">
        <f>_10sept_0_all[[#This Row],[H_mag]]-26</f>
        <v>-48.46</v>
      </c>
      <c r="G214">
        <f>_10sept_0_all[[#This Row],[V_mag]]-26</f>
        <v>-48.47</v>
      </c>
    </row>
    <row r="215" spans="1:7" x14ac:dyDescent="0.25">
      <c r="A215">
        <v>32</v>
      </c>
      <c r="B215">
        <v>-19.62</v>
      </c>
      <c r="C215">
        <v>-78.430000000000007</v>
      </c>
      <c r="D215">
        <v>-19.62</v>
      </c>
      <c r="E215">
        <v>-78.849999999999994</v>
      </c>
      <c r="F215">
        <f>_10sept_0_all[[#This Row],[H_mag]]-26</f>
        <v>-45.620000000000005</v>
      </c>
      <c r="G215">
        <f>_10sept_0_all[[#This Row],[V_mag]]-26</f>
        <v>-45.620000000000005</v>
      </c>
    </row>
    <row r="216" spans="1:7" x14ac:dyDescent="0.25">
      <c r="A216">
        <v>33</v>
      </c>
      <c r="B216">
        <v>-17.510000000000002</v>
      </c>
      <c r="C216">
        <v>-93.27</v>
      </c>
      <c r="D216">
        <v>-17.52</v>
      </c>
      <c r="E216">
        <v>-93.36</v>
      </c>
      <c r="F216">
        <f>_10sept_0_all[[#This Row],[H_mag]]-26</f>
        <v>-43.510000000000005</v>
      </c>
      <c r="G216">
        <f>_10sept_0_all[[#This Row],[V_mag]]-26</f>
        <v>-43.519999999999996</v>
      </c>
    </row>
    <row r="217" spans="1:7" x14ac:dyDescent="0.25">
      <c r="A217">
        <v>34</v>
      </c>
      <c r="B217">
        <v>-15.92</v>
      </c>
      <c r="C217">
        <v>-106.1</v>
      </c>
      <c r="D217">
        <v>-15.91</v>
      </c>
      <c r="E217">
        <v>-106.8</v>
      </c>
      <c r="F217">
        <f>_10sept_0_all[[#This Row],[H_mag]]-26</f>
        <v>-41.92</v>
      </c>
      <c r="G217">
        <f>_10sept_0_all[[#This Row],[V_mag]]-26</f>
        <v>-41.91</v>
      </c>
    </row>
    <row r="218" spans="1:7" x14ac:dyDescent="0.25">
      <c r="A218">
        <v>35</v>
      </c>
      <c r="B218">
        <v>-14.66</v>
      </c>
      <c r="C218">
        <v>-118.77</v>
      </c>
      <c r="D218">
        <v>-14.69</v>
      </c>
      <c r="E218">
        <v>-119.53</v>
      </c>
      <c r="F218">
        <f>_10sept_0_all[[#This Row],[H_mag]]-26</f>
        <v>-40.659999999999997</v>
      </c>
      <c r="G218">
        <f>_10sept_0_all[[#This Row],[V_mag]]-26</f>
        <v>-40.69</v>
      </c>
    </row>
    <row r="219" spans="1:7" x14ac:dyDescent="0.25">
      <c r="A219">
        <v>36</v>
      </c>
      <c r="B219">
        <v>-13.74</v>
      </c>
      <c r="C219">
        <v>-131.1</v>
      </c>
      <c r="D219">
        <v>-13.73</v>
      </c>
      <c r="E219">
        <v>-131.76</v>
      </c>
      <c r="F219">
        <f>_10sept_0_all[[#This Row],[H_mag]]-26</f>
        <v>-39.74</v>
      </c>
      <c r="G219">
        <f>_10sept_0_all[[#This Row],[V_mag]]-26</f>
        <v>-39.730000000000004</v>
      </c>
    </row>
    <row r="220" spans="1:7" x14ac:dyDescent="0.25">
      <c r="A220">
        <v>37</v>
      </c>
      <c r="B220">
        <v>-12.95</v>
      </c>
      <c r="C220">
        <v>-143.07</v>
      </c>
      <c r="D220">
        <v>-12.97</v>
      </c>
      <c r="E220">
        <v>-143.6</v>
      </c>
      <c r="F220">
        <f>_10sept_0_all[[#This Row],[H_mag]]-26</f>
        <v>-38.950000000000003</v>
      </c>
      <c r="G220">
        <f>_10sept_0_all[[#This Row],[V_mag]]-26</f>
        <v>-38.97</v>
      </c>
    </row>
    <row r="221" spans="1:7" x14ac:dyDescent="0.25">
      <c r="A221">
        <v>38</v>
      </c>
      <c r="B221">
        <v>-12.32</v>
      </c>
      <c r="C221">
        <v>-155.05000000000001</v>
      </c>
      <c r="D221">
        <v>-12.34</v>
      </c>
      <c r="E221">
        <v>-155.79</v>
      </c>
      <c r="F221">
        <f>_10sept_0_all[[#This Row],[H_mag]]-26</f>
        <v>-38.32</v>
      </c>
      <c r="G221">
        <f>_10sept_0_all[[#This Row],[V_mag]]-26</f>
        <v>-38.340000000000003</v>
      </c>
    </row>
    <row r="222" spans="1:7" x14ac:dyDescent="0.25">
      <c r="A222">
        <v>39</v>
      </c>
      <c r="B222">
        <v>-11.83</v>
      </c>
      <c r="C222">
        <v>-167.36</v>
      </c>
      <c r="D222">
        <v>-11.83</v>
      </c>
      <c r="E222">
        <v>-167.77</v>
      </c>
      <c r="F222">
        <f>_10sept_0_all[[#This Row],[H_mag]]-26</f>
        <v>-37.83</v>
      </c>
      <c r="G222">
        <f>_10sept_0_all[[#This Row],[V_mag]]-26</f>
        <v>-37.83</v>
      </c>
    </row>
    <row r="223" spans="1:7" x14ac:dyDescent="0.25">
      <c r="A223">
        <v>40</v>
      </c>
      <c r="B223">
        <v>-11.44</v>
      </c>
      <c r="C223">
        <v>-179.56</v>
      </c>
      <c r="D223">
        <v>-11.46</v>
      </c>
      <c r="E223">
        <v>-179.92</v>
      </c>
      <c r="F223">
        <f>_10sept_0_all[[#This Row],[H_mag]]-26</f>
        <v>-37.44</v>
      </c>
      <c r="G223">
        <f>_10sept_0_all[[#This Row],[V_mag]]-26</f>
        <v>-37.46</v>
      </c>
    </row>
    <row r="224" spans="1:7" x14ac:dyDescent="0.25">
      <c r="A224">
        <v>41</v>
      </c>
      <c r="B224">
        <v>-11.17</v>
      </c>
      <c r="C224">
        <v>167.65</v>
      </c>
      <c r="D224">
        <v>-11.18</v>
      </c>
      <c r="E224">
        <v>167.86</v>
      </c>
      <c r="F224">
        <f>_10sept_0_all[[#This Row],[H_mag]]-26</f>
        <v>-37.17</v>
      </c>
      <c r="G224">
        <f>_10sept_0_all[[#This Row],[V_mag]]-26</f>
        <v>-37.18</v>
      </c>
    </row>
    <row r="225" spans="1:7" x14ac:dyDescent="0.25">
      <c r="A225">
        <v>42</v>
      </c>
      <c r="B225">
        <v>-10.97</v>
      </c>
      <c r="C225">
        <v>155.08000000000001</v>
      </c>
      <c r="D225">
        <v>-11</v>
      </c>
      <c r="E225">
        <v>155.16</v>
      </c>
      <c r="F225">
        <f>_10sept_0_all[[#This Row],[H_mag]]-26</f>
        <v>-36.97</v>
      </c>
      <c r="G225">
        <f>_10sept_0_all[[#This Row],[V_mag]]-26</f>
        <v>-37</v>
      </c>
    </row>
    <row r="226" spans="1:7" x14ac:dyDescent="0.25">
      <c r="A226">
        <v>43</v>
      </c>
      <c r="B226">
        <v>-10.87</v>
      </c>
      <c r="C226">
        <v>142.35</v>
      </c>
      <c r="D226">
        <v>-10.91</v>
      </c>
      <c r="E226">
        <v>142.31</v>
      </c>
      <c r="F226">
        <f>_10sept_0_all[[#This Row],[H_mag]]-26</f>
        <v>-36.869999999999997</v>
      </c>
      <c r="G226">
        <f>_10sept_0_all[[#This Row],[V_mag]]-26</f>
        <v>-36.909999999999997</v>
      </c>
    </row>
    <row r="227" spans="1:7" x14ac:dyDescent="0.25">
      <c r="A227">
        <v>44</v>
      </c>
      <c r="B227">
        <v>-10.83</v>
      </c>
      <c r="C227">
        <v>129.51</v>
      </c>
      <c r="D227">
        <v>-10.87</v>
      </c>
      <c r="E227">
        <v>129.96</v>
      </c>
      <c r="F227">
        <f>_10sept_0_all[[#This Row],[H_mag]]-26</f>
        <v>-36.83</v>
      </c>
      <c r="G227">
        <f>_10sept_0_all[[#This Row],[V_mag]]-26</f>
        <v>-36.869999999999997</v>
      </c>
    </row>
    <row r="228" spans="1:7" x14ac:dyDescent="0.25">
      <c r="A228">
        <v>45</v>
      </c>
      <c r="B228">
        <v>-10.84</v>
      </c>
      <c r="C228">
        <v>116.69</v>
      </c>
      <c r="D228">
        <v>-10.9</v>
      </c>
      <c r="E228">
        <v>117.05</v>
      </c>
      <c r="F228">
        <f>_10sept_0_all[[#This Row],[H_mag]]-26</f>
        <v>-36.840000000000003</v>
      </c>
      <c r="G228">
        <f>_10sept_0_all[[#This Row],[V_mag]]-26</f>
        <v>-36.9</v>
      </c>
    </row>
    <row r="229" spans="1:7" x14ac:dyDescent="0.25">
      <c r="A229">
        <v>46</v>
      </c>
      <c r="B229">
        <v>-10.91</v>
      </c>
      <c r="C229">
        <v>103.58</v>
      </c>
      <c r="D229">
        <v>-10.96</v>
      </c>
      <c r="E229">
        <v>103.59</v>
      </c>
      <c r="F229">
        <f>_10sept_0_all[[#This Row],[H_mag]]-26</f>
        <v>-36.909999999999997</v>
      </c>
      <c r="G229">
        <f>_10sept_0_all[[#This Row],[V_mag]]-26</f>
        <v>-36.96</v>
      </c>
    </row>
    <row r="230" spans="1:7" x14ac:dyDescent="0.25">
      <c r="A230">
        <v>47</v>
      </c>
      <c r="B230">
        <v>-11.03</v>
      </c>
      <c r="C230">
        <v>90.05</v>
      </c>
      <c r="D230">
        <v>-11.09</v>
      </c>
      <c r="E230">
        <v>89.47</v>
      </c>
      <c r="F230">
        <f>_10sept_0_all[[#This Row],[H_mag]]-26</f>
        <v>-37.03</v>
      </c>
      <c r="G230">
        <f>_10sept_0_all[[#This Row],[V_mag]]-26</f>
        <v>-37.090000000000003</v>
      </c>
    </row>
    <row r="231" spans="1:7" x14ac:dyDescent="0.25">
      <c r="A231">
        <v>48</v>
      </c>
      <c r="B231">
        <v>-11.2</v>
      </c>
      <c r="C231">
        <v>76.099999999999994</v>
      </c>
      <c r="D231">
        <v>-11.23</v>
      </c>
      <c r="E231">
        <v>76.180000000000007</v>
      </c>
      <c r="F231">
        <f>_10sept_0_all[[#This Row],[H_mag]]-26</f>
        <v>-37.200000000000003</v>
      </c>
      <c r="G231">
        <f>_10sept_0_all[[#This Row],[V_mag]]-26</f>
        <v>-37.230000000000004</v>
      </c>
    </row>
    <row r="232" spans="1:7" x14ac:dyDescent="0.25">
      <c r="A232">
        <v>49</v>
      </c>
      <c r="B232">
        <v>-11.39</v>
      </c>
      <c r="C232">
        <v>62.6</v>
      </c>
      <c r="D232">
        <v>-11.42</v>
      </c>
      <c r="E232">
        <v>62.3</v>
      </c>
      <c r="F232">
        <f>_10sept_0_all[[#This Row],[H_mag]]-26</f>
        <v>-37.39</v>
      </c>
      <c r="G232">
        <f>_10sept_0_all[[#This Row],[V_mag]]-26</f>
        <v>-37.42</v>
      </c>
    </row>
    <row r="233" spans="1:7" x14ac:dyDescent="0.25">
      <c r="A233">
        <v>50</v>
      </c>
      <c r="B233">
        <v>-11.64</v>
      </c>
      <c r="C233">
        <v>48.25</v>
      </c>
      <c r="D233">
        <v>-11.69</v>
      </c>
      <c r="E233">
        <v>47.71</v>
      </c>
      <c r="F233">
        <f>_10sept_0_all[[#This Row],[H_mag]]-26</f>
        <v>-37.64</v>
      </c>
      <c r="G233">
        <f>_10sept_0_all[[#This Row],[V_mag]]-26</f>
        <v>-37.69</v>
      </c>
    </row>
    <row r="234" spans="1:7" x14ac:dyDescent="0.25">
      <c r="A234">
        <v>51</v>
      </c>
      <c r="B234">
        <v>-11.94</v>
      </c>
      <c r="C234">
        <v>33.71</v>
      </c>
      <c r="D234">
        <v>-11.99</v>
      </c>
      <c r="E234">
        <v>33.21</v>
      </c>
      <c r="F234">
        <f>_10sept_0_all[[#This Row],[H_mag]]-26</f>
        <v>-37.94</v>
      </c>
      <c r="G234">
        <f>_10sept_0_all[[#This Row],[V_mag]]-26</f>
        <v>-37.99</v>
      </c>
    </row>
    <row r="235" spans="1:7" x14ac:dyDescent="0.25">
      <c r="A235">
        <v>52</v>
      </c>
      <c r="B235">
        <v>-12.26</v>
      </c>
      <c r="C235">
        <v>19.489999999999998</v>
      </c>
      <c r="D235">
        <v>-12.29</v>
      </c>
      <c r="E235">
        <v>19.28</v>
      </c>
      <c r="F235">
        <f>_10sept_0_all[[#This Row],[H_mag]]-26</f>
        <v>-38.26</v>
      </c>
      <c r="G235">
        <f>_10sept_0_all[[#This Row],[V_mag]]-26</f>
        <v>-38.29</v>
      </c>
    </row>
    <row r="236" spans="1:7" x14ac:dyDescent="0.25">
      <c r="A236">
        <v>53</v>
      </c>
      <c r="B236">
        <v>-12.56</v>
      </c>
      <c r="C236">
        <v>6.16</v>
      </c>
      <c r="D236">
        <v>-12.58</v>
      </c>
      <c r="E236">
        <v>5.98</v>
      </c>
      <c r="F236">
        <f>_10sept_0_all[[#This Row],[H_mag]]-26</f>
        <v>-38.56</v>
      </c>
      <c r="G236">
        <f>_10sept_0_all[[#This Row],[V_mag]]-26</f>
        <v>-38.58</v>
      </c>
    </row>
    <row r="237" spans="1:7" x14ac:dyDescent="0.25">
      <c r="A237">
        <v>54</v>
      </c>
      <c r="B237">
        <v>-12.91</v>
      </c>
      <c r="C237">
        <v>-8.31</v>
      </c>
      <c r="D237">
        <v>-12.96</v>
      </c>
      <c r="E237">
        <v>-8.7100000000000009</v>
      </c>
      <c r="F237">
        <f>_10sept_0_all[[#This Row],[H_mag]]-26</f>
        <v>-38.909999999999997</v>
      </c>
      <c r="G237">
        <f>_10sept_0_all[[#This Row],[V_mag]]-26</f>
        <v>-38.96</v>
      </c>
    </row>
    <row r="238" spans="1:7" x14ac:dyDescent="0.25">
      <c r="A238">
        <v>55</v>
      </c>
      <c r="B238">
        <v>-13.3</v>
      </c>
      <c r="C238">
        <v>-22.56</v>
      </c>
      <c r="D238">
        <v>-13.35</v>
      </c>
      <c r="E238">
        <v>-22.78</v>
      </c>
      <c r="F238">
        <f>_10sept_0_all[[#This Row],[H_mag]]-26</f>
        <v>-39.299999999999997</v>
      </c>
      <c r="G238">
        <f>_10sept_0_all[[#This Row],[V_mag]]-26</f>
        <v>-39.35</v>
      </c>
    </row>
    <row r="239" spans="1:7" x14ac:dyDescent="0.25">
      <c r="A239">
        <v>56</v>
      </c>
      <c r="B239">
        <v>-13.71</v>
      </c>
      <c r="C239">
        <v>-36.369999999999997</v>
      </c>
      <c r="D239">
        <v>-13.76</v>
      </c>
      <c r="E239">
        <v>-36.9</v>
      </c>
      <c r="F239">
        <f>_10sept_0_all[[#This Row],[H_mag]]-26</f>
        <v>-39.71</v>
      </c>
      <c r="G239">
        <f>_10sept_0_all[[#This Row],[V_mag]]-26</f>
        <v>-39.76</v>
      </c>
    </row>
    <row r="240" spans="1:7" x14ac:dyDescent="0.25">
      <c r="A240">
        <v>57</v>
      </c>
      <c r="B240">
        <v>-14.14</v>
      </c>
      <c r="C240">
        <v>-50.3</v>
      </c>
      <c r="D240">
        <v>-14.18</v>
      </c>
      <c r="E240">
        <v>-50.36</v>
      </c>
      <c r="F240">
        <f>_10sept_0_all[[#This Row],[H_mag]]-26</f>
        <v>-40.14</v>
      </c>
      <c r="G240">
        <f>_10sept_0_all[[#This Row],[V_mag]]-26</f>
        <v>-40.18</v>
      </c>
    </row>
    <row r="241" spans="1:7" x14ac:dyDescent="0.25">
      <c r="A241">
        <v>58</v>
      </c>
      <c r="B241">
        <v>-14.59</v>
      </c>
      <c r="C241">
        <v>-64.209999999999994</v>
      </c>
      <c r="D241">
        <v>-14.63</v>
      </c>
      <c r="E241">
        <v>-64.52</v>
      </c>
      <c r="F241">
        <f>_10sept_0_all[[#This Row],[H_mag]]-26</f>
        <v>-40.590000000000003</v>
      </c>
      <c r="G241">
        <f>_10sept_0_all[[#This Row],[V_mag]]-26</f>
        <v>-40.630000000000003</v>
      </c>
    </row>
    <row r="242" spans="1:7" x14ac:dyDescent="0.25">
      <c r="A242">
        <v>59</v>
      </c>
      <c r="B242">
        <v>-15.06</v>
      </c>
      <c r="C242">
        <v>-78.400000000000006</v>
      </c>
      <c r="D242">
        <v>-15.1</v>
      </c>
      <c r="E242">
        <v>-78.63</v>
      </c>
      <c r="F242">
        <f>_10sept_0_all[[#This Row],[H_mag]]-26</f>
        <v>-41.06</v>
      </c>
      <c r="G242">
        <f>_10sept_0_all[[#This Row],[V_mag]]-26</f>
        <v>-41.1</v>
      </c>
    </row>
    <row r="243" spans="1:7" x14ac:dyDescent="0.25">
      <c r="A243">
        <v>60</v>
      </c>
      <c r="B243">
        <v>-15.55</v>
      </c>
      <c r="C243">
        <v>-92.09</v>
      </c>
      <c r="D243">
        <v>-15.6</v>
      </c>
      <c r="E243">
        <v>-92.47</v>
      </c>
      <c r="F243">
        <f>_10sept_0_all[[#This Row],[H_mag]]-26</f>
        <v>-41.55</v>
      </c>
      <c r="G243">
        <f>_10sept_0_all[[#This Row],[V_mag]]-26</f>
        <v>-41.6</v>
      </c>
    </row>
    <row r="244" spans="1:7" x14ac:dyDescent="0.25">
      <c r="A244">
        <v>61</v>
      </c>
      <c r="B244">
        <v>-16.05</v>
      </c>
      <c r="C244">
        <v>-106.54</v>
      </c>
      <c r="D244">
        <v>-16.100000000000001</v>
      </c>
      <c r="E244">
        <v>-106.98</v>
      </c>
      <c r="F244">
        <f>_10sept_0_all[[#This Row],[H_mag]]-26</f>
        <v>-42.05</v>
      </c>
      <c r="G244">
        <f>_10sept_0_all[[#This Row],[V_mag]]-26</f>
        <v>-42.1</v>
      </c>
    </row>
    <row r="245" spans="1:7" x14ac:dyDescent="0.25">
      <c r="A245">
        <v>62</v>
      </c>
      <c r="B245">
        <v>-16.59</v>
      </c>
      <c r="C245">
        <v>-121.24</v>
      </c>
      <c r="D245">
        <v>-16.62</v>
      </c>
      <c r="E245">
        <v>-121.52</v>
      </c>
      <c r="F245">
        <f>_10sept_0_all[[#This Row],[H_mag]]-26</f>
        <v>-42.59</v>
      </c>
      <c r="G245">
        <f>_10sept_0_all[[#This Row],[V_mag]]-26</f>
        <v>-42.620000000000005</v>
      </c>
    </row>
    <row r="246" spans="1:7" x14ac:dyDescent="0.25">
      <c r="A246">
        <v>63</v>
      </c>
      <c r="B246">
        <v>-17.079999999999998</v>
      </c>
      <c r="C246">
        <v>-136.38999999999999</v>
      </c>
      <c r="D246">
        <v>-17.14</v>
      </c>
      <c r="E246">
        <v>-136.94</v>
      </c>
      <c r="F246">
        <f>_10sept_0_all[[#This Row],[H_mag]]-26</f>
        <v>-43.08</v>
      </c>
      <c r="G246">
        <f>_10sept_0_all[[#This Row],[V_mag]]-26</f>
        <v>-43.14</v>
      </c>
    </row>
    <row r="247" spans="1:7" x14ac:dyDescent="0.25">
      <c r="A247">
        <v>64</v>
      </c>
      <c r="B247">
        <v>-17.559999999999999</v>
      </c>
      <c r="C247">
        <v>-151.71</v>
      </c>
      <c r="D247">
        <v>-17.62</v>
      </c>
      <c r="E247">
        <v>-151.97999999999999</v>
      </c>
      <c r="F247">
        <f>_10sept_0_all[[#This Row],[H_mag]]-26</f>
        <v>-43.56</v>
      </c>
      <c r="G247">
        <f>_10sept_0_all[[#This Row],[V_mag]]-26</f>
        <v>-43.620000000000005</v>
      </c>
    </row>
    <row r="248" spans="1:7" x14ac:dyDescent="0.25">
      <c r="A248">
        <v>65</v>
      </c>
      <c r="B248">
        <v>-18.03</v>
      </c>
      <c r="C248">
        <v>-167.16</v>
      </c>
      <c r="D248">
        <v>-18.09</v>
      </c>
      <c r="E248">
        <v>-167.09</v>
      </c>
      <c r="F248">
        <f>_10sept_0_all[[#This Row],[H_mag]]-26</f>
        <v>-44.03</v>
      </c>
      <c r="G248">
        <f>_10sept_0_all[[#This Row],[V_mag]]-26</f>
        <v>-44.09</v>
      </c>
    </row>
    <row r="249" spans="1:7" x14ac:dyDescent="0.25">
      <c r="A249">
        <v>66</v>
      </c>
      <c r="B249">
        <v>-18.52</v>
      </c>
      <c r="C249">
        <v>177.02</v>
      </c>
      <c r="D249">
        <v>-18.59</v>
      </c>
      <c r="E249">
        <v>176.69</v>
      </c>
      <c r="F249">
        <f>_10sept_0_all[[#This Row],[H_mag]]-26</f>
        <v>-44.519999999999996</v>
      </c>
      <c r="G249">
        <f>_10sept_0_all[[#This Row],[V_mag]]-26</f>
        <v>-44.59</v>
      </c>
    </row>
    <row r="250" spans="1:7" x14ac:dyDescent="0.25">
      <c r="A250">
        <v>67</v>
      </c>
      <c r="B250">
        <v>-19.059999999999999</v>
      </c>
      <c r="C250">
        <v>160.97</v>
      </c>
      <c r="D250">
        <v>-19.12</v>
      </c>
      <c r="E250">
        <v>160.94999999999999</v>
      </c>
      <c r="F250">
        <f>_10sept_0_all[[#This Row],[H_mag]]-26</f>
        <v>-45.06</v>
      </c>
      <c r="G250">
        <f>_10sept_0_all[[#This Row],[V_mag]]-26</f>
        <v>-45.120000000000005</v>
      </c>
    </row>
    <row r="251" spans="1:7" x14ac:dyDescent="0.25">
      <c r="A251">
        <v>68</v>
      </c>
      <c r="B251">
        <v>-19.63</v>
      </c>
      <c r="C251">
        <v>145.35</v>
      </c>
      <c r="D251">
        <v>-19.670000000000002</v>
      </c>
      <c r="E251">
        <v>145.34</v>
      </c>
      <c r="F251">
        <f>_10sept_0_all[[#This Row],[H_mag]]-26</f>
        <v>-45.629999999999995</v>
      </c>
      <c r="G251">
        <f>_10sept_0_all[[#This Row],[V_mag]]-26</f>
        <v>-45.67</v>
      </c>
    </row>
    <row r="252" spans="1:7" x14ac:dyDescent="0.25">
      <c r="A252">
        <v>69</v>
      </c>
      <c r="B252">
        <v>-20.25</v>
      </c>
      <c r="C252">
        <v>129.58000000000001</v>
      </c>
      <c r="D252">
        <v>-20.350000000000001</v>
      </c>
      <c r="E252">
        <v>129.52000000000001</v>
      </c>
      <c r="F252">
        <f>_10sept_0_all[[#This Row],[H_mag]]-26</f>
        <v>-46.25</v>
      </c>
      <c r="G252">
        <f>_10sept_0_all[[#This Row],[V_mag]]-26</f>
        <v>-46.35</v>
      </c>
    </row>
    <row r="253" spans="1:7" x14ac:dyDescent="0.25">
      <c r="A253">
        <v>70</v>
      </c>
      <c r="B253">
        <v>-20.96</v>
      </c>
      <c r="C253">
        <v>113.54</v>
      </c>
      <c r="D253">
        <v>-21.04</v>
      </c>
      <c r="E253">
        <v>113.28</v>
      </c>
      <c r="F253">
        <f>_10sept_0_all[[#This Row],[H_mag]]-26</f>
        <v>-46.96</v>
      </c>
      <c r="G253">
        <f>_10sept_0_all[[#This Row],[V_mag]]-26</f>
        <v>-47.04</v>
      </c>
    </row>
    <row r="254" spans="1:7" x14ac:dyDescent="0.25">
      <c r="A254">
        <v>71</v>
      </c>
      <c r="B254">
        <v>-21.68</v>
      </c>
      <c r="C254">
        <v>96.85</v>
      </c>
      <c r="D254">
        <v>-21.74</v>
      </c>
      <c r="E254">
        <v>96.88</v>
      </c>
      <c r="F254">
        <f>_10sept_0_all[[#This Row],[H_mag]]-26</f>
        <v>-47.68</v>
      </c>
      <c r="G254">
        <f>_10sept_0_all[[#This Row],[V_mag]]-26</f>
        <v>-47.739999999999995</v>
      </c>
    </row>
    <row r="255" spans="1:7" x14ac:dyDescent="0.25">
      <c r="A255">
        <v>72</v>
      </c>
      <c r="B255">
        <v>-22.39</v>
      </c>
      <c r="C255">
        <v>80.09</v>
      </c>
      <c r="D255">
        <v>-22.45</v>
      </c>
      <c r="E255">
        <v>80.069999999999993</v>
      </c>
      <c r="F255">
        <f>_10sept_0_all[[#This Row],[H_mag]]-26</f>
        <v>-48.39</v>
      </c>
      <c r="G255">
        <f>_10sept_0_all[[#This Row],[V_mag]]-26</f>
        <v>-48.45</v>
      </c>
    </row>
    <row r="256" spans="1:7" x14ac:dyDescent="0.25">
      <c r="A256">
        <v>73</v>
      </c>
      <c r="B256">
        <v>-23</v>
      </c>
      <c r="C256">
        <v>62.99</v>
      </c>
      <c r="D256">
        <v>-23.03</v>
      </c>
      <c r="E256">
        <v>62.85</v>
      </c>
      <c r="F256">
        <f>_10sept_0_all[[#This Row],[H_mag]]-26</f>
        <v>-49</v>
      </c>
      <c r="G256">
        <f>_10sept_0_all[[#This Row],[V_mag]]-26</f>
        <v>-49.03</v>
      </c>
    </row>
    <row r="257" spans="1:7" x14ac:dyDescent="0.25">
      <c r="A257">
        <v>74</v>
      </c>
      <c r="B257">
        <v>-23.5</v>
      </c>
      <c r="C257">
        <v>45.26</v>
      </c>
      <c r="D257">
        <v>-23.6</v>
      </c>
      <c r="E257">
        <v>44.48</v>
      </c>
      <c r="F257">
        <f>_10sept_0_all[[#This Row],[H_mag]]-26</f>
        <v>-49.5</v>
      </c>
      <c r="G257">
        <f>_10sept_0_all[[#This Row],[V_mag]]-26</f>
        <v>-49.6</v>
      </c>
    </row>
    <row r="258" spans="1:7" x14ac:dyDescent="0.25">
      <c r="A258">
        <v>75</v>
      </c>
      <c r="B258">
        <v>-23.96</v>
      </c>
      <c r="C258">
        <v>27.72</v>
      </c>
      <c r="D258">
        <v>-24.03</v>
      </c>
      <c r="E258">
        <v>27.04</v>
      </c>
      <c r="F258">
        <f>_10sept_0_all[[#This Row],[H_mag]]-26</f>
        <v>-49.96</v>
      </c>
      <c r="G258">
        <f>_10sept_0_all[[#This Row],[V_mag]]-26</f>
        <v>-50.03</v>
      </c>
    </row>
    <row r="259" spans="1:7" x14ac:dyDescent="0.25">
      <c r="A259">
        <v>76</v>
      </c>
      <c r="B259">
        <v>-24.38</v>
      </c>
      <c r="C259">
        <v>11.67</v>
      </c>
      <c r="D259">
        <v>-24.37</v>
      </c>
      <c r="E259">
        <v>10.71</v>
      </c>
      <c r="F259">
        <f>_10sept_0_all[[#This Row],[H_mag]]-26</f>
        <v>-50.379999999999995</v>
      </c>
      <c r="G259">
        <f>_10sept_0_all[[#This Row],[V_mag]]-26</f>
        <v>-50.370000000000005</v>
      </c>
    </row>
    <row r="260" spans="1:7" x14ac:dyDescent="0.25">
      <c r="A260">
        <v>77</v>
      </c>
      <c r="B260">
        <v>-24.68</v>
      </c>
      <c r="C260">
        <v>-4.67</v>
      </c>
      <c r="D260">
        <v>-24.74</v>
      </c>
      <c r="E260">
        <v>-5.65</v>
      </c>
      <c r="F260">
        <f>_10sept_0_all[[#This Row],[H_mag]]-26</f>
        <v>-50.68</v>
      </c>
      <c r="G260">
        <f>_10sept_0_all[[#This Row],[V_mag]]-26</f>
        <v>-50.739999999999995</v>
      </c>
    </row>
    <row r="261" spans="1:7" x14ac:dyDescent="0.25">
      <c r="A261">
        <v>78</v>
      </c>
      <c r="B261">
        <v>-25.07</v>
      </c>
      <c r="C261">
        <v>-20.83</v>
      </c>
      <c r="D261">
        <v>-25.09</v>
      </c>
      <c r="E261">
        <v>-21.77</v>
      </c>
      <c r="F261">
        <f>_10sept_0_all[[#This Row],[H_mag]]-26</f>
        <v>-51.07</v>
      </c>
      <c r="G261">
        <f>_10sept_0_all[[#This Row],[V_mag]]-26</f>
        <v>-51.09</v>
      </c>
    </row>
    <row r="262" spans="1:7" x14ac:dyDescent="0.25">
      <c r="A262">
        <v>79</v>
      </c>
      <c r="B262">
        <v>-25.5</v>
      </c>
      <c r="C262">
        <v>-36.799999999999997</v>
      </c>
      <c r="D262">
        <v>-25.52</v>
      </c>
      <c r="E262">
        <v>-37.950000000000003</v>
      </c>
      <c r="F262">
        <f>_10sept_0_all[[#This Row],[H_mag]]-26</f>
        <v>-51.5</v>
      </c>
      <c r="G262">
        <f>_10sept_0_all[[#This Row],[V_mag]]-26</f>
        <v>-51.519999999999996</v>
      </c>
    </row>
    <row r="263" spans="1:7" x14ac:dyDescent="0.25">
      <c r="A263">
        <v>80</v>
      </c>
      <c r="B263">
        <v>-25.98</v>
      </c>
      <c r="C263">
        <v>-52.92</v>
      </c>
      <c r="D263">
        <v>-25.96</v>
      </c>
      <c r="E263">
        <v>-54.16</v>
      </c>
      <c r="F263">
        <f>_10sept_0_all[[#This Row],[H_mag]]-26</f>
        <v>-51.980000000000004</v>
      </c>
      <c r="G263">
        <f>_10sept_0_all[[#This Row],[V_mag]]-26</f>
        <v>-51.96</v>
      </c>
    </row>
    <row r="264" spans="1:7" x14ac:dyDescent="0.25">
      <c r="A264">
        <v>81</v>
      </c>
      <c r="B264">
        <v>-26.42</v>
      </c>
      <c r="C264">
        <v>-69.06</v>
      </c>
      <c r="D264">
        <v>-26.48</v>
      </c>
      <c r="E264">
        <v>-70.27</v>
      </c>
      <c r="F264">
        <f>_10sept_0_all[[#This Row],[H_mag]]-26</f>
        <v>-52.42</v>
      </c>
      <c r="G264">
        <f>_10sept_0_all[[#This Row],[V_mag]]-26</f>
        <v>-52.480000000000004</v>
      </c>
    </row>
    <row r="265" spans="1:7" x14ac:dyDescent="0.25">
      <c r="A265">
        <v>82</v>
      </c>
      <c r="B265">
        <v>-27.05</v>
      </c>
      <c r="C265">
        <v>-86.03</v>
      </c>
      <c r="D265">
        <v>-27.08</v>
      </c>
      <c r="E265">
        <v>-87.08</v>
      </c>
      <c r="F265">
        <f>_10sept_0_all[[#This Row],[H_mag]]-26</f>
        <v>-53.05</v>
      </c>
      <c r="G265">
        <f>_10sept_0_all[[#This Row],[V_mag]]-26</f>
        <v>-53.08</v>
      </c>
    </row>
    <row r="266" spans="1:7" x14ac:dyDescent="0.25">
      <c r="A266">
        <v>83</v>
      </c>
      <c r="B266">
        <v>-27.83</v>
      </c>
      <c r="C266">
        <v>-103.98</v>
      </c>
      <c r="D266">
        <v>-27.83</v>
      </c>
      <c r="E266">
        <v>-104.54</v>
      </c>
      <c r="F266">
        <f>_10sept_0_all[[#This Row],[H_mag]]-26</f>
        <v>-53.83</v>
      </c>
      <c r="G266">
        <f>_10sept_0_all[[#This Row],[V_mag]]-26</f>
        <v>-53.83</v>
      </c>
    </row>
    <row r="267" spans="1:7" x14ac:dyDescent="0.25">
      <c r="A267">
        <v>84</v>
      </c>
      <c r="B267">
        <v>-28.61</v>
      </c>
      <c r="C267">
        <v>-122.5</v>
      </c>
      <c r="D267">
        <v>-28.68</v>
      </c>
      <c r="E267">
        <v>-123.54</v>
      </c>
      <c r="F267">
        <f>_10sept_0_all[[#This Row],[H_mag]]-26</f>
        <v>-54.61</v>
      </c>
      <c r="G267">
        <f>_10sept_0_all[[#This Row],[V_mag]]-26</f>
        <v>-54.68</v>
      </c>
    </row>
    <row r="268" spans="1:7" x14ac:dyDescent="0.25">
      <c r="A268">
        <v>85</v>
      </c>
      <c r="B268">
        <v>-29.48</v>
      </c>
      <c r="C268">
        <v>-143.49</v>
      </c>
      <c r="D268">
        <v>-29.53</v>
      </c>
      <c r="E268">
        <v>-143.68</v>
      </c>
      <c r="F268">
        <f>_10sept_0_all[[#This Row],[H_mag]]-26</f>
        <v>-55.480000000000004</v>
      </c>
      <c r="G268">
        <f>_10sept_0_all[[#This Row],[V_mag]]-26</f>
        <v>-55.53</v>
      </c>
    </row>
    <row r="269" spans="1:7" x14ac:dyDescent="0.25">
      <c r="A269">
        <v>86</v>
      </c>
      <c r="B269">
        <v>-30.11</v>
      </c>
      <c r="C269">
        <v>-166.47</v>
      </c>
      <c r="D269">
        <v>-30.2</v>
      </c>
      <c r="E269">
        <v>-166.93</v>
      </c>
      <c r="F269">
        <f>_10sept_0_all[[#This Row],[H_mag]]-26</f>
        <v>-56.11</v>
      </c>
      <c r="G269">
        <f>_10sept_0_all[[#This Row],[V_mag]]-26</f>
        <v>-56.2</v>
      </c>
    </row>
    <row r="270" spans="1:7" x14ac:dyDescent="0.25">
      <c r="A270">
        <v>87</v>
      </c>
      <c r="B270">
        <v>-30.3</v>
      </c>
      <c r="C270">
        <v>169.35</v>
      </c>
      <c r="D270">
        <v>-30.35</v>
      </c>
      <c r="E270">
        <v>168.15</v>
      </c>
      <c r="F270">
        <f>_10sept_0_all[[#This Row],[H_mag]]-26</f>
        <v>-56.3</v>
      </c>
      <c r="G270">
        <f>_10sept_0_all[[#This Row],[V_mag]]-26</f>
        <v>-56.35</v>
      </c>
    </row>
    <row r="271" spans="1:7" x14ac:dyDescent="0.25">
      <c r="A271">
        <v>88</v>
      </c>
      <c r="B271">
        <v>-30</v>
      </c>
      <c r="C271">
        <v>146.33000000000001</v>
      </c>
      <c r="D271">
        <v>-29.96</v>
      </c>
      <c r="E271">
        <v>146</v>
      </c>
      <c r="F271">
        <f>_10sept_0_all[[#This Row],[H_mag]]-26</f>
        <v>-56</v>
      </c>
      <c r="G271">
        <f>_10sept_0_all[[#This Row],[V_mag]]-26</f>
        <v>-55.96</v>
      </c>
    </row>
    <row r="272" spans="1:7" x14ac:dyDescent="0.25">
      <c r="A272">
        <v>89</v>
      </c>
      <c r="B272">
        <v>-29.33</v>
      </c>
      <c r="C272">
        <v>127.21</v>
      </c>
      <c r="D272">
        <v>-29.34</v>
      </c>
      <c r="E272">
        <v>126.33</v>
      </c>
      <c r="F272">
        <f>_10sept_0_all[[#This Row],[H_mag]]-26</f>
        <v>-55.33</v>
      </c>
      <c r="G272">
        <f>_10sept_0_all[[#This Row],[V_mag]]-26</f>
        <v>-55.34</v>
      </c>
    </row>
    <row r="273" spans="1:7" x14ac:dyDescent="0.25">
      <c r="A273">
        <v>90</v>
      </c>
      <c r="B273">
        <v>-28.8</v>
      </c>
      <c r="C273">
        <v>109.17</v>
      </c>
      <c r="D273">
        <v>-28.79</v>
      </c>
      <c r="E273">
        <v>109.04</v>
      </c>
      <c r="F273">
        <f>_10sept_0_all[[#This Row],[H_mag]]-26</f>
        <v>-54.8</v>
      </c>
      <c r="G273">
        <f>_10sept_0_all[[#This Row],[V_mag]]-26</f>
        <v>-54.79</v>
      </c>
    </row>
    <row r="274" spans="1:7" x14ac:dyDescent="0.25">
      <c r="A274">
        <v>91</v>
      </c>
      <c r="B274">
        <v>-28.4</v>
      </c>
      <c r="C274">
        <v>94.44</v>
      </c>
      <c r="D274">
        <v>-28.38</v>
      </c>
      <c r="E274">
        <v>94.25</v>
      </c>
      <c r="F274">
        <f>_10sept_0_all[[#This Row],[H_mag]]-26</f>
        <v>-54.4</v>
      </c>
      <c r="G274">
        <f>_10sept_0_all[[#This Row],[V_mag]]-26</f>
        <v>-54.379999999999995</v>
      </c>
    </row>
    <row r="275" spans="1:7" x14ac:dyDescent="0.25">
      <c r="A275">
        <v>92</v>
      </c>
      <c r="B275">
        <v>-28.12</v>
      </c>
      <c r="C275">
        <v>80.349999999999994</v>
      </c>
      <c r="D275">
        <v>-28.23</v>
      </c>
      <c r="E275">
        <v>80.16</v>
      </c>
      <c r="F275">
        <f>_10sept_0_all[[#This Row],[H_mag]]-26</f>
        <v>-54.120000000000005</v>
      </c>
      <c r="G275">
        <f>_10sept_0_all[[#This Row],[V_mag]]-26</f>
        <v>-54.230000000000004</v>
      </c>
    </row>
    <row r="276" spans="1:7" x14ac:dyDescent="0.25">
      <c r="A276">
        <v>93</v>
      </c>
      <c r="B276">
        <v>-28.09</v>
      </c>
      <c r="C276">
        <v>65.52</v>
      </c>
      <c r="D276">
        <v>-28.19</v>
      </c>
      <c r="E276">
        <v>65.86</v>
      </c>
      <c r="F276">
        <f>_10sept_0_all[[#This Row],[H_mag]]-26</f>
        <v>-54.09</v>
      </c>
      <c r="G276">
        <f>_10sept_0_all[[#This Row],[V_mag]]-26</f>
        <v>-54.19</v>
      </c>
    </row>
    <row r="277" spans="1:7" x14ac:dyDescent="0.25">
      <c r="A277">
        <v>94</v>
      </c>
      <c r="B277">
        <v>-28.23</v>
      </c>
      <c r="C277">
        <v>51.05</v>
      </c>
      <c r="D277">
        <v>-28.25</v>
      </c>
      <c r="E277">
        <v>50.8</v>
      </c>
      <c r="F277">
        <f>_10sept_0_all[[#This Row],[H_mag]]-26</f>
        <v>-54.230000000000004</v>
      </c>
      <c r="G277">
        <f>_10sept_0_all[[#This Row],[V_mag]]-26</f>
        <v>-54.25</v>
      </c>
    </row>
    <row r="278" spans="1:7" x14ac:dyDescent="0.25">
      <c r="A278">
        <v>95</v>
      </c>
      <c r="B278">
        <v>-28.35</v>
      </c>
      <c r="C278">
        <v>36.299999999999997</v>
      </c>
      <c r="D278">
        <v>-28.37</v>
      </c>
      <c r="E278">
        <v>36.299999999999997</v>
      </c>
      <c r="F278">
        <f>_10sept_0_all[[#This Row],[H_mag]]-26</f>
        <v>-54.35</v>
      </c>
      <c r="G278">
        <f>_10sept_0_all[[#This Row],[V_mag]]-26</f>
        <v>-54.370000000000005</v>
      </c>
    </row>
    <row r="279" spans="1:7" x14ac:dyDescent="0.25">
      <c r="A279">
        <v>96</v>
      </c>
      <c r="B279">
        <v>-28.57</v>
      </c>
      <c r="C279">
        <v>21.58</v>
      </c>
      <c r="D279">
        <v>-28.58</v>
      </c>
      <c r="E279">
        <v>22.12</v>
      </c>
      <c r="F279">
        <f>_10sept_0_all[[#This Row],[H_mag]]-26</f>
        <v>-54.57</v>
      </c>
      <c r="G279">
        <f>_10sept_0_all[[#This Row],[V_mag]]-26</f>
        <v>-54.58</v>
      </c>
    </row>
    <row r="280" spans="1:7" x14ac:dyDescent="0.25">
      <c r="A280">
        <v>97</v>
      </c>
      <c r="B280">
        <v>-28.93</v>
      </c>
      <c r="C280">
        <v>8.2200000000000006</v>
      </c>
      <c r="D280">
        <v>-28.98</v>
      </c>
      <c r="E280">
        <v>8.6300000000000008</v>
      </c>
      <c r="F280">
        <f>_10sept_0_all[[#This Row],[H_mag]]-26</f>
        <v>-54.93</v>
      </c>
      <c r="G280">
        <f>_10sept_0_all[[#This Row],[V_mag]]-26</f>
        <v>-54.980000000000004</v>
      </c>
    </row>
    <row r="281" spans="1:7" x14ac:dyDescent="0.25">
      <c r="A281">
        <v>98</v>
      </c>
      <c r="B281">
        <v>-29.43</v>
      </c>
      <c r="C281">
        <v>-5.86</v>
      </c>
      <c r="D281">
        <v>-29.52</v>
      </c>
      <c r="E281">
        <v>-6.64</v>
      </c>
      <c r="F281">
        <f>_10sept_0_all[[#This Row],[H_mag]]-26</f>
        <v>-55.43</v>
      </c>
      <c r="G281">
        <f>_10sept_0_all[[#This Row],[V_mag]]-26</f>
        <v>-55.519999999999996</v>
      </c>
    </row>
    <row r="282" spans="1:7" x14ac:dyDescent="0.25">
      <c r="A282">
        <v>99</v>
      </c>
      <c r="B282">
        <v>-30.23</v>
      </c>
      <c r="C282">
        <v>-21.89</v>
      </c>
      <c r="D282">
        <v>-30.32</v>
      </c>
      <c r="E282">
        <v>-22.87</v>
      </c>
      <c r="F282">
        <f>_10sept_0_all[[#This Row],[H_mag]]-26</f>
        <v>-56.230000000000004</v>
      </c>
      <c r="G282">
        <f>_10sept_0_all[[#This Row],[V_mag]]-26</f>
        <v>-56.32</v>
      </c>
    </row>
    <row r="283" spans="1:7" x14ac:dyDescent="0.25">
      <c r="A283">
        <v>100</v>
      </c>
      <c r="B283">
        <v>-31.17</v>
      </c>
      <c r="C283">
        <v>-40.659999999999997</v>
      </c>
      <c r="D283">
        <v>-31.21</v>
      </c>
      <c r="E283">
        <v>-41.36</v>
      </c>
      <c r="F283">
        <f>_10sept_0_all[[#This Row],[H_mag]]-26</f>
        <v>-57.17</v>
      </c>
      <c r="G283">
        <f>_10sept_0_all[[#This Row],[V_mag]]-26</f>
        <v>-57.21</v>
      </c>
    </row>
    <row r="284" spans="1:7" x14ac:dyDescent="0.25">
      <c r="A284">
        <v>101</v>
      </c>
      <c r="B284">
        <v>-32</v>
      </c>
      <c r="C284">
        <v>-61.8</v>
      </c>
      <c r="D284">
        <v>-31.96</v>
      </c>
      <c r="E284">
        <v>-62.08</v>
      </c>
      <c r="F284">
        <f>_10sept_0_all[[#This Row],[H_mag]]-26</f>
        <v>-58</v>
      </c>
      <c r="G284">
        <f>_10sept_0_all[[#This Row],[V_mag]]-26</f>
        <v>-57.96</v>
      </c>
    </row>
    <row r="285" spans="1:7" x14ac:dyDescent="0.25">
      <c r="A285">
        <v>102</v>
      </c>
      <c r="B285">
        <v>-32.43</v>
      </c>
      <c r="C285">
        <v>-85.32</v>
      </c>
      <c r="D285">
        <v>-32.44</v>
      </c>
      <c r="E285">
        <v>-86.07</v>
      </c>
      <c r="F285">
        <f>_10sept_0_all[[#This Row],[H_mag]]-26</f>
        <v>-58.43</v>
      </c>
      <c r="G285">
        <f>_10sept_0_all[[#This Row],[V_mag]]-26</f>
        <v>-58.44</v>
      </c>
    </row>
    <row r="286" spans="1:7" x14ac:dyDescent="0.25">
      <c r="A286">
        <v>103</v>
      </c>
      <c r="B286">
        <v>-32.39</v>
      </c>
      <c r="C286">
        <v>-109.67</v>
      </c>
      <c r="D286">
        <v>-32.380000000000003</v>
      </c>
      <c r="E286">
        <v>-110.22</v>
      </c>
      <c r="F286">
        <f>_10sept_0_all[[#This Row],[H_mag]]-26</f>
        <v>-58.39</v>
      </c>
      <c r="G286">
        <f>_10sept_0_all[[#This Row],[V_mag]]-26</f>
        <v>-58.38</v>
      </c>
    </row>
    <row r="287" spans="1:7" x14ac:dyDescent="0.25">
      <c r="A287">
        <v>104</v>
      </c>
      <c r="B287">
        <v>-31.96</v>
      </c>
      <c r="C287">
        <v>-132.65</v>
      </c>
      <c r="D287">
        <v>-31.97</v>
      </c>
      <c r="E287">
        <v>-133.71</v>
      </c>
      <c r="F287">
        <f>_10sept_0_all[[#This Row],[H_mag]]-26</f>
        <v>-57.96</v>
      </c>
      <c r="G287">
        <f>_10sept_0_all[[#This Row],[V_mag]]-26</f>
        <v>-57.97</v>
      </c>
    </row>
    <row r="288" spans="1:7" x14ac:dyDescent="0.25">
      <c r="A288">
        <v>105</v>
      </c>
      <c r="B288">
        <v>-31.14</v>
      </c>
      <c r="C288">
        <v>-153.91</v>
      </c>
      <c r="D288">
        <v>-31.18</v>
      </c>
      <c r="E288">
        <v>-153.47</v>
      </c>
      <c r="F288">
        <f>_10sept_0_all[[#This Row],[H_mag]]-26</f>
        <v>-57.14</v>
      </c>
      <c r="G288">
        <f>_10sept_0_all[[#This Row],[V_mag]]-26</f>
        <v>-57.18</v>
      </c>
    </row>
    <row r="289" spans="1:7" x14ac:dyDescent="0.25">
      <c r="A289">
        <v>106</v>
      </c>
      <c r="B289">
        <v>-30.38</v>
      </c>
      <c r="C289">
        <v>-171.97</v>
      </c>
      <c r="D289">
        <v>-30.31</v>
      </c>
      <c r="E289">
        <v>-172.76</v>
      </c>
      <c r="F289">
        <f>_10sept_0_all[[#This Row],[H_mag]]-26</f>
        <v>-56.379999999999995</v>
      </c>
      <c r="G289">
        <f>_10sept_0_all[[#This Row],[V_mag]]-26</f>
        <v>-56.31</v>
      </c>
    </row>
    <row r="290" spans="1:7" x14ac:dyDescent="0.25">
      <c r="A290">
        <v>107</v>
      </c>
      <c r="B290">
        <v>-29.59</v>
      </c>
      <c r="C290">
        <v>171.26</v>
      </c>
      <c r="D290">
        <v>-29.52</v>
      </c>
      <c r="E290">
        <v>170.18</v>
      </c>
      <c r="F290">
        <f>_10sept_0_all[[#This Row],[H_mag]]-26</f>
        <v>-55.59</v>
      </c>
      <c r="G290">
        <f>_10sept_0_all[[#This Row],[V_mag]]-26</f>
        <v>-55.519999999999996</v>
      </c>
    </row>
    <row r="291" spans="1:7" x14ac:dyDescent="0.25">
      <c r="A291">
        <v>108</v>
      </c>
      <c r="B291">
        <v>-28.84</v>
      </c>
      <c r="C291">
        <v>155.24</v>
      </c>
      <c r="D291">
        <v>-28.76</v>
      </c>
      <c r="E291">
        <v>155.31</v>
      </c>
      <c r="F291">
        <f>_10sept_0_all[[#This Row],[H_mag]]-26</f>
        <v>-54.84</v>
      </c>
      <c r="G291">
        <f>_10sept_0_all[[#This Row],[V_mag]]-26</f>
        <v>-54.760000000000005</v>
      </c>
    </row>
    <row r="292" spans="1:7" x14ac:dyDescent="0.25">
      <c r="A292">
        <v>109</v>
      </c>
      <c r="B292">
        <v>-28.05</v>
      </c>
      <c r="C292">
        <v>141.85</v>
      </c>
      <c r="D292">
        <v>-27.97</v>
      </c>
      <c r="E292">
        <v>142.47999999999999</v>
      </c>
      <c r="F292">
        <f>_10sept_0_all[[#This Row],[H_mag]]-26</f>
        <v>-54.05</v>
      </c>
      <c r="G292">
        <f>_10sept_0_all[[#This Row],[V_mag]]-26</f>
        <v>-53.97</v>
      </c>
    </row>
    <row r="293" spans="1:7" x14ac:dyDescent="0.25">
      <c r="A293">
        <v>110</v>
      </c>
      <c r="B293">
        <v>-27.36</v>
      </c>
      <c r="C293">
        <v>129.72999999999999</v>
      </c>
      <c r="D293">
        <v>-27.37</v>
      </c>
      <c r="E293">
        <v>129.58000000000001</v>
      </c>
      <c r="F293">
        <f>_10sept_0_all[[#This Row],[H_mag]]-26</f>
        <v>-53.36</v>
      </c>
      <c r="G293">
        <f>_10sept_0_all[[#This Row],[V_mag]]-26</f>
        <v>-53.370000000000005</v>
      </c>
    </row>
    <row r="294" spans="1:7" x14ac:dyDescent="0.25">
      <c r="A294">
        <v>111</v>
      </c>
      <c r="B294">
        <v>-26.9</v>
      </c>
      <c r="C294">
        <v>118.59</v>
      </c>
      <c r="D294">
        <v>-26.86</v>
      </c>
      <c r="E294">
        <v>118.92</v>
      </c>
      <c r="F294">
        <f>_10sept_0_all[[#This Row],[H_mag]]-26</f>
        <v>-52.9</v>
      </c>
      <c r="G294">
        <f>_10sept_0_all[[#This Row],[V_mag]]-26</f>
        <v>-52.86</v>
      </c>
    </row>
    <row r="295" spans="1:7" x14ac:dyDescent="0.25">
      <c r="A295">
        <v>112</v>
      </c>
      <c r="B295">
        <v>-26.64</v>
      </c>
      <c r="C295">
        <v>108.9</v>
      </c>
      <c r="D295">
        <v>-26.64</v>
      </c>
      <c r="E295">
        <v>109.49</v>
      </c>
      <c r="F295">
        <f>_10sept_0_all[[#This Row],[H_mag]]-26</f>
        <v>-52.64</v>
      </c>
      <c r="G295">
        <f>_10sept_0_all[[#This Row],[V_mag]]-26</f>
        <v>-52.64</v>
      </c>
    </row>
    <row r="296" spans="1:7" x14ac:dyDescent="0.25">
      <c r="A296">
        <v>113</v>
      </c>
      <c r="B296">
        <v>-26.67</v>
      </c>
      <c r="C296">
        <v>100.19</v>
      </c>
      <c r="D296">
        <v>-26.66</v>
      </c>
      <c r="E296">
        <v>100.66</v>
      </c>
      <c r="F296">
        <f>_10sept_0_all[[#This Row],[H_mag]]-26</f>
        <v>-52.67</v>
      </c>
      <c r="G296">
        <f>_10sept_0_all[[#This Row],[V_mag]]-26</f>
        <v>-52.66</v>
      </c>
    </row>
    <row r="297" spans="1:7" x14ac:dyDescent="0.25">
      <c r="A297">
        <v>114</v>
      </c>
      <c r="B297">
        <v>-27.07</v>
      </c>
      <c r="C297">
        <v>90.88</v>
      </c>
      <c r="D297">
        <v>-27.11</v>
      </c>
      <c r="E297">
        <v>90.84</v>
      </c>
      <c r="F297">
        <f>_10sept_0_all[[#This Row],[H_mag]]-26</f>
        <v>-53.07</v>
      </c>
      <c r="G297">
        <f>_10sept_0_all[[#This Row],[V_mag]]-26</f>
        <v>-53.11</v>
      </c>
    </row>
    <row r="298" spans="1:7" x14ac:dyDescent="0.25">
      <c r="A298">
        <v>115</v>
      </c>
      <c r="B298">
        <v>-27.72</v>
      </c>
      <c r="C298">
        <v>81</v>
      </c>
      <c r="D298">
        <v>-27.74</v>
      </c>
      <c r="E298">
        <v>80.73</v>
      </c>
      <c r="F298">
        <f>_10sept_0_all[[#This Row],[H_mag]]-26</f>
        <v>-53.72</v>
      </c>
      <c r="G298">
        <f>_10sept_0_all[[#This Row],[V_mag]]-26</f>
        <v>-53.739999999999995</v>
      </c>
    </row>
    <row r="299" spans="1:7" x14ac:dyDescent="0.25">
      <c r="A299">
        <v>116</v>
      </c>
      <c r="B299">
        <v>-28.76</v>
      </c>
      <c r="C299">
        <v>69.680000000000007</v>
      </c>
      <c r="D299">
        <v>-28.72</v>
      </c>
      <c r="E299">
        <v>69.2</v>
      </c>
      <c r="F299">
        <f>_10sept_0_all[[#This Row],[H_mag]]-26</f>
        <v>-54.760000000000005</v>
      </c>
      <c r="G299">
        <f>_10sept_0_all[[#This Row],[V_mag]]-26</f>
        <v>-54.72</v>
      </c>
    </row>
    <row r="300" spans="1:7" x14ac:dyDescent="0.25">
      <c r="A300">
        <v>117</v>
      </c>
      <c r="B300">
        <v>-29.89</v>
      </c>
      <c r="C300">
        <v>55.56</v>
      </c>
      <c r="D300">
        <v>-29.94</v>
      </c>
      <c r="E300">
        <v>54.99</v>
      </c>
      <c r="F300">
        <f>_10sept_0_all[[#This Row],[H_mag]]-26</f>
        <v>-55.89</v>
      </c>
      <c r="G300">
        <f>_10sept_0_all[[#This Row],[V_mag]]-26</f>
        <v>-55.94</v>
      </c>
    </row>
    <row r="301" spans="1:7" x14ac:dyDescent="0.25">
      <c r="A301">
        <v>118</v>
      </c>
      <c r="B301">
        <v>-30.92</v>
      </c>
      <c r="C301">
        <v>38.74</v>
      </c>
      <c r="D301">
        <v>-31.06</v>
      </c>
      <c r="E301">
        <v>38.33</v>
      </c>
      <c r="F301">
        <f>_10sept_0_all[[#This Row],[H_mag]]-26</f>
        <v>-56.92</v>
      </c>
      <c r="G301">
        <f>_10sept_0_all[[#This Row],[V_mag]]-26</f>
        <v>-57.06</v>
      </c>
    </row>
    <row r="302" spans="1:7" x14ac:dyDescent="0.25">
      <c r="A302">
        <v>119</v>
      </c>
      <c r="B302">
        <v>-31.77</v>
      </c>
      <c r="C302">
        <v>19.91</v>
      </c>
      <c r="D302">
        <v>-31.86</v>
      </c>
      <c r="E302">
        <v>18.91</v>
      </c>
      <c r="F302">
        <f>_10sept_0_all[[#This Row],[H_mag]]-26</f>
        <v>-57.769999999999996</v>
      </c>
      <c r="G302">
        <f>_10sept_0_all[[#This Row],[V_mag]]-26</f>
        <v>-57.86</v>
      </c>
    </row>
    <row r="303" spans="1:7" x14ac:dyDescent="0.25">
      <c r="A303">
        <v>120</v>
      </c>
      <c r="B303">
        <v>-32.270000000000003</v>
      </c>
      <c r="C303">
        <v>0.64</v>
      </c>
      <c r="D303">
        <v>-32.24</v>
      </c>
      <c r="E303">
        <v>0.12</v>
      </c>
      <c r="F303">
        <f>_10sept_0_all[[#This Row],[H_mag]]-26</f>
        <v>-58.27</v>
      </c>
      <c r="G303">
        <f>_10sept_0_all[[#This Row],[V_mag]]-26</f>
        <v>-58.24</v>
      </c>
    </row>
    <row r="304" spans="1:7" x14ac:dyDescent="0.25">
      <c r="A304">
        <v>121</v>
      </c>
      <c r="B304">
        <v>-32.53</v>
      </c>
      <c r="C304">
        <v>-17.47</v>
      </c>
      <c r="D304">
        <v>-32.43</v>
      </c>
      <c r="E304">
        <v>-18.05</v>
      </c>
      <c r="F304">
        <f>_10sept_0_all[[#This Row],[H_mag]]-26</f>
        <v>-58.53</v>
      </c>
      <c r="G304">
        <f>_10sept_0_all[[#This Row],[V_mag]]-26</f>
        <v>-58.43</v>
      </c>
    </row>
    <row r="305" spans="1:7" x14ac:dyDescent="0.25">
      <c r="A305">
        <v>122</v>
      </c>
      <c r="B305">
        <v>-32.770000000000003</v>
      </c>
      <c r="C305">
        <v>-34.81</v>
      </c>
      <c r="D305">
        <v>-32.64</v>
      </c>
      <c r="E305">
        <v>-35.200000000000003</v>
      </c>
      <c r="F305">
        <f>_10sept_0_all[[#This Row],[H_mag]]-26</f>
        <v>-58.77</v>
      </c>
      <c r="G305">
        <f>_10sept_0_all[[#This Row],[V_mag]]-26</f>
        <v>-58.64</v>
      </c>
    </row>
    <row r="306" spans="1:7" x14ac:dyDescent="0.25">
      <c r="A306">
        <v>123</v>
      </c>
      <c r="B306">
        <v>-33.07</v>
      </c>
      <c r="C306">
        <v>-50.34</v>
      </c>
      <c r="D306">
        <v>-33.03</v>
      </c>
      <c r="E306">
        <v>-50.72</v>
      </c>
      <c r="F306">
        <f>_10sept_0_all[[#This Row],[H_mag]]-26</f>
        <v>-59.07</v>
      </c>
      <c r="G306">
        <f>_10sept_0_all[[#This Row],[V_mag]]-26</f>
        <v>-59.03</v>
      </c>
    </row>
    <row r="307" spans="1:7" x14ac:dyDescent="0.25">
      <c r="A307">
        <v>124</v>
      </c>
      <c r="B307">
        <v>-33.729999999999997</v>
      </c>
      <c r="C307">
        <v>-65.150000000000006</v>
      </c>
      <c r="D307">
        <v>-33.71</v>
      </c>
      <c r="E307">
        <v>-66.459999999999994</v>
      </c>
      <c r="F307">
        <f>_10sept_0_all[[#This Row],[H_mag]]-26</f>
        <v>-59.73</v>
      </c>
      <c r="G307">
        <f>_10sept_0_all[[#This Row],[V_mag]]-26</f>
        <v>-59.71</v>
      </c>
    </row>
    <row r="308" spans="1:7" x14ac:dyDescent="0.25">
      <c r="A308">
        <v>125</v>
      </c>
      <c r="B308">
        <v>-34.56</v>
      </c>
      <c r="C308">
        <v>-81.069999999999993</v>
      </c>
      <c r="D308">
        <v>-34.479999999999997</v>
      </c>
      <c r="E308">
        <v>-81.36</v>
      </c>
      <c r="F308">
        <f>_10sept_0_all[[#This Row],[H_mag]]-26</f>
        <v>-60.56</v>
      </c>
      <c r="G308">
        <f>_10sept_0_all[[#This Row],[V_mag]]-26</f>
        <v>-60.48</v>
      </c>
    </row>
    <row r="309" spans="1:7" x14ac:dyDescent="0.25">
      <c r="A309">
        <v>126</v>
      </c>
      <c r="B309">
        <v>-35.659999999999997</v>
      </c>
      <c r="C309">
        <v>-99.54</v>
      </c>
      <c r="D309">
        <v>-35.51</v>
      </c>
      <c r="E309">
        <v>-99.87</v>
      </c>
      <c r="F309">
        <f>_10sept_0_all[[#This Row],[H_mag]]-26</f>
        <v>-61.66</v>
      </c>
      <c r="G309">
        <f>_10sept_0_all[[#This Row],[V_mag]]-26</f>
        <v>-61.51</v>
      </c>
    </row>
    <row r="310" spans="1:7" x14ac:dyDescent="0.25">
      <c r="A310">
        <v>127</v>
      </c>
      <c r="B310">
        <v>-36.76</v>
      </c>
      <c r="C310">
        <v>-120.91</v>
      </c>
      <c r="D310">
        <v>-36.64</v>
      </c>
      <c r="E310">
        <v>-120.54</v>
      </c>
      <c r="F310">
        <f>_10sept_0_all[[#This Row],[H_mag]]-26</f>
        <v>-62.76</v>
      </c>
      <c r="G310">
        <f>_10sept_0_all[[#This Row],[V_mag]]-26</f>
        <v>-62.64</v>
      </c>
    </row>
    <row r="311" spans="1:7" x14ac:dyDescent="0.25">
      <c r="A311">
        <v>128</v>
      </c>
      <c r="B311">
        <v>-37.32</v>
      </c>
      <c r="C311">
        <v>-144.63999999999999</v>
      </c>
      <c r="D311">
        <v>-37.229999999999997</v>
      </c>
      <c r="E311">
        <v>-143.74</v>
      </c>
      <c r="F311">
        <f>_10sept_0_all[[#This Row],[H_mag]]-26</f>
        <v>-63.32</v>
      </c>
      <c r="G311">
        <f>_10sept_0_all[[#This Row],[V_mag]]-26</f>
        <v>-63.23</v>
      </c>
    </row>
    <row r="312" spans="1:7" x14ac:dyDescent="0.25">
      <c r="A312">
        <v>129</v>
      </c>
      <c r="B312">
        <v>-37.049999999999997</v>
      </c>
      <c r="C312">
        <v>-169.12</v>
      </c>
      <c r="D312">
        <v>-36.86</v>
      </c>
      <c r="E312">
        <v>-167.49</v>
      </c>
      <c r="F312">
        <f>_10sept_0_all[[#This Row],[H_mag]]-26</f>
        <v>-63.05</v>
      </c>
      <c r="G312">
        <f>_10sept_0_all[[#This Row],[V_mag]]-26</f>
        <v>-62.86</v>
      </c>
    </row>
    <row r="313" spans="1:7" x14ac:dyDescent="0.25">
      <c r="A313">
        <v>130</v>
      </c>
      <c r="B313">
        <v>-36.24</v>
      </c>
      <c r="C313">
        <v>171.15</v>
      </c>
      <c r="D313">
        <v>-36.1</v>
      </c>
      <c r="E313">
        <v>171.75</v>
      </c>
      <c r="F313">
        <f>_10sept_0_all[[#This Row],[H_mag]]-26</f>
        <v>-62.24</v>
      </c>
      <c r="G313">
        <f>_10sept_0_all[[#This Row],[V_mag]]-26</f>
        <v>-62.1</v>
      </c>
    </row>
    <row r="314" spans="1:7" x14ac:dyDescent="0.25">
      <c r="A314">
        <v>131</v>
      </c>
      <c r="B314">
        <v>-35.43</v>
      </c>
      <c r="C314">
        <v>155.72999999999999</v>
      </c>
      <c r="D314">
        <v>-35.450000000000003</v>
      </c>
      <c r="E314">
        <v>155.38</v>
      </c>
      <c r="F314">
        <f>_10sept_0_all[[#This Row],[H_mag]]-26</f>
        <v>-61.43</v>
      </c>
      <c r="G314">
        <f>_10sept_0_all[[#This Row],[V_mag]]-26</f>
        <v>-61.45</v>
      </c>
    </row>
    <row r="315" spans="1:7" x14ac:dyDescent="0.25">
      <c r="A315">
        <v>132</v>
      </c>
      <c r="B315">
        <v>-34.869999999999997</v>
      </c>
      <c r="C315">
        <v>141.94</v>
      </c>
      <c r="D315">
        <v>-34.869999999999997</v>
      </c>
      <c r="E315">
        <v>142.88999999999999</v>
      </c>
      <c r="F315">
        <f>_10sept_0_all[[#This Row],[H_mag]]-26</f>
        <v>-60.87</v>
      </c>
      <c r="G315">
        <f>_10sept_0_all[[#This Row],[V_mag]]-26</f>
        <v>-60.87</v>
      </c>
    </row>
    <row r="316" spans="1:7" x14ac:dyDescent="0.25">
      <c r="A316">
        <v>133</v>
      </c>
      <c r="B316">
        <v>-34.51</v>
      </c>
      <c r="C316">
        <v>129.9</v>
      </c>
      <c r="D316">
        <v>-34.619999999999997</v>
      </c>
      <c r="E316">
        <v>131.18</v>
      </c>
      <c r="F316">
        <f>_10sept_0_all[[#This Row],[H_mag]]-26</f>
        <v>-60.51</v>
      </c>
      <c r="G316">
        <f>_10sept_0_all[[#This Row],[V_mag]]-26</f>
        <v>-60.62</v>
      </c>
    </row>
    <row r="317" spans="1:7" x14ac:dyDescent="0.25">
      <c r="A317">
        <v>134</v>
      </c>
      <c r="B317">
        <v>-34.46</v>
      </c>
      <c r="C317">
        <v>117.94</v>
      </c>
      <c r="D317">
        <v>-34.520000000000003</v>
      </c>
      <c r="E317">
        <v>118.88</v>
      </c>
      <c r="F317">
        <f>_10sept_0_all[[#This Row],[H_mag]]-26</f>
        <v>-60.46</v>
      </c>
      <c r="G317">
        <f>_10sept_0_all[[#This Row],[V_mag]]-26</f>
        <v>-60.52</v>
      </c>
    </row>
    <row r="318" spans="1:7" x14ac:dyDescent="0.25">
      <c r="A318">
        <v>135</v>
      </c>
      <c r="B318">
        <v>-34.58</v>
      </c>
      <c r="C318">
        <v>105.23</v>
      </c>
      <c r="D318">
        <v>-34.700000000000003</v>
      </c>
      <c r="E318">
        <v>105.23</v>
      </c>
      <c r="F318">
        <f>_10sept_0_all[[#This Row],[H_mag]]-26</f>
        <v>-60.58</v>
      </c>
      <c r="G318">
        <f>_10sept_0_all[[#This Row],[V_mag]]-26</f>
        <v>-60.7</v>
      </c>
    </row>
    <row r="319" spans="1:7" x14ac:dyDescent="0.25">
      <c r="A319">
        <v>136</v>
      </c>
      <c r="B319">
        <v>-34.880000000000003</v>
      </c>
      <c r="C319">
        <v>92.66</v>
      </c>
      <c r="D319">
        <v>-34.909999999999997</v>
      </c>
      <c r="E319">
        <v>92.21</v>
      </c>
      <c r="F319">
        <f>_10sept_0_all[[#This Row],[H_mag]]-26</f>
        <v>-60.88</v>
      </c>
      <c r="G319">
        <f>_10sept_0_all[[#This Row],[V_mag]]-26</f>
        <v>-60.91</v>
      </c>
    </row>
    <row r="320" spans="1:7" x14ac:dyDescent="0.25">
      <c r="A320">
        <v>137</v>
      </c>
      <c r="B320">
        <v>-35.25</v>
      </c>
      <c r="C320">
        <v>77.709999999999994</v>
      </c>
      <c r="D320">
        <v>-35.26</v>
      </c>
      <c r="E320">
        <v>77.25</v>
      </c>
      <c r="F320">
        <f>_10sept_0_all[[#This Row],[H_mag]]-26</f>
        <v>-61.25</v>
      </c>
      <c r="G320">
        <f>_10sept_0_all[[#This Row],[V_mag]]-26</f>
        <v>-61.26</v>
      </c>
    </row>
    <row r="321" spans="1:7" x14ac:dyDescent="0.25">
      <c r="A321">
        <v>138</v>
      </c>
      <c r="B321">
        <v>-35.74</v>
      </c>
      <c r="C321">
        <v>59.87</v>
      </c>
      <c r="D321">
        <v>-35.799999999999997</v>
      </c>
      <c r="E321">
        <v>58.43</v>
      </c>
      <c r="F321">
        <f>_10sept_0_all[[#This Row],[H_mag]]-26</f>
        <v>-61.74</v>
      </c>
      <c r="G321">
        <f>_10sept_0_all[[#This Row],[V_mag]]-26</f>
        <v>-61.8</v>
      </c>
    </row>
    <row r="322" spans="1:7" x14ac:dyDescent="0.25">
      <c r="A322">
        <v>139</v>
      </c>
      <c r="B322">
        <v>-36.01</v>
      </c>
      <c r="C322">
        <v>38.799999999999997</v>
      </c>
      <c r="D322">
        <v>-35.81</v>
      </c>
      <c r="E322">
        <v>37.81</v>
      </c>
      <c r="F322">
        <f>_10sept_0_all[[#This Row],[H_mag]]-26</f>
        <v>-62.01</v>
      </c>
      <c r="G322">
        <f>_10sept_0_all[[#This Row],[V_mag]]-26</f>
        <v>-61.81</v>
      </c>
    </row>
    <row r="323" spans="1:7" x14ac:dyDescent="0.25">
      <c r="A323">
        <v>140</v>
      </c>
      <c r="B323">
        <v>-35.6</v>
      </c>
      <c r="C323">
        <v>17.71</v>
      </c>
      <c r="D323">
        <v>-35.590000000000003</v>
      </c>
      <c r="E323">
        <v>15.73</v>
      </c>
      <c r="F323">
        <f>_10sept_0_all[[#This Row],[H_mag]]-26</f>
        <v>-61.6</v>
      </c>
      <c r="G323">
        <f>_10sept_0_all[[#This Row],[V_mag]]-26</f>
        <v>-61.59</v>
      </c>
    </row>
    <row r="324" spans="1:7" x14ac:dyDescent="0.25">
      <c r="A324">
        <v>141</v>
      </c>
      <c r="B324">
        <v>-34.68</v>
      </c>
      <c r="C324">
        <v>-2.34</v>
      </c>
      <c r="D324">
        <v>-34.67</v>
      </c>
      <c r="E324">
        <v>-2.96</v>
      </c>
      <c r="F324">
        <f>_10sept_0_all[[#This Row],[H_mag]]-26</f>
        <v>-60.68</v>
      </c>
      <c r="G324">
        <f>_10sept_0_all[[#This Row],[V_mag]]-26</f>
        <v>-60.67</v>
      </c>
    </row>
    <row r="325" spans="1:7" x14ac:dyDescent="0.25">
      <c r="A325">
        <v>142</v>
      </c>
      <c r="B325">
        <v>-33.590000000000003</v>
      </c>
      <c r="C325">
        <v>-18.29</v>
      </c>
      <c r="D325">
        <v>-33.44</v>
      </c>
      <c r="E325">
        <v>-18.75</v>
      </c>
      <c r="F325">
        <f>_10sept_0_all[[#This Row],[H_mag]]-26</f>
        <v>-59.59</v>
      </c>
      <c r="G325">
        <f>_10sept_0_all[[#This Row],[V_mag]]-26</f>
        <v>-59.44</v>
      </c>
    </row>
    <row r="326" spans="1:7" x14ac:dyDescent="0.25">
      <c r="A326">
        <v>143</v>
      </c>
      <c r="B326">
        <v>-32.630000000000003</v>
      </c>
      <c r="C326">
        <v>-31.62</v>
      </c>
      <c r="D326">
        <v>-32.6</v>
      </c>
      <c r="E326">
        <v>-32.369999999999997</v>
      </c>
      <c r="F326">
        <f>_10sept_0_all[[#This Row],[H_mag]]-26</f>
        <v>-58.63</v>
      </c>
      <c r="G326">
        <f>_10sept_0_all[[#This Row],[V_mag]]-26</f>
        <v>-58.6</v>
      </c>
    </row>
    <row r="327" spans="1:7" x14ac:dyDescent="0.25">
      <c r="A327">
        <v>144</v>
      </c>
      <c r="B327">
        <v>-32.01</v>
      </c>
      <c r="C327">
        <v>-42.17</v>
      </c>
      <c r="D327">
        <v>-31.96</v>
      </c>
      <c r="E327">
        <v>-42.81</v>
      </c>
      <c r="F327">
        <f>_10sept_0_all[[#This Row],[H_mag]]-26</f>
        <v>-58.01</v>
      </c>
      <c r="G327">
        <f>_10sept_0_all[[#This Row],[V_mag]]-26</f>
        <v>-57.96</v>
      </c>
    </row>
    <row r="328" spans="1:7" x14ac:dyDescent="0.25">
      <c r="A328">
        <v>145</v>
      </c>
      <c r="B328">
        <v>-31.57</v>
      </c>
      <c r="C328">
        <v>-51.25</v>
      </c>
      <c r="D328">
        <v>-31.56</v>
      </c>
      <c r="E328">
        <v>-52.16</v>
      </c>
      <c r="F328">
        <f>_10sept_0_all[[#This Row],[H_mag]]-26</f>
        <v>-57.57</v>
      </c>
      <c r="G328">
        <f>_10sept_0_all[[#This Row],[V_mag]]-26</f>
        <v>-57.56</v>
      </c>
    </row>
    <row r="329" spans="1:7" x14ac:dyDescent="0.25">
      <c r="A329">
        <v>146</v>
      </c>
      <c r="B329">
        <v>-31.44</v>
      </c>
      <c r="C329">
        <v>-60.92</v>
      </c>
      <c r="D329">
        <v>-31.46</v>
      </c>
      <c r="E329">
        <v>-61.45</v>
      </c>
      <c r="F329">
        <f>_10sept_0_all[[#This Row],[H_mag]]-26</f>
        <v>-57.44</v>
      </c>
      <c r="G329">
        <f>_10sept_0_all[[#This Row],[V_mag]]-26</f>
        <v>-57.46</v>
      </c>
    </row>
    <row r="330" spans="1:7" x14ac:dyDescent="0.25">
      <c r="A330">
        <v>147</v>
      </c>
      <c r="B330">
        <v>-31.43</v>
      </c>
      <c r="C330">
        <v>-69.89</v>
      </c>
      <c r="D330">
        <v>-31.45</v>
      </c>
      <c r="E330">
        <v>-70.180000000000007</v>
      </c>
      <c r="F330">
        <f>_10sept_0_all[[#This Row],[H_mag]]-26</f>
        <v>-57.43</v>
      </c>
      <c r="G330">
        <f>_10sept_0_all[[#This Row],[V_mag]]-26</f>
        <v>-57.45</v>
      </c>
    </row>
    <row r="331" spans="1:7" x14ac:dyDescent="0.25">
      <c r="A331">
        <v>148</v>
      </c>
      <c r="B331">
        <v>-31.65</v>
      </c>
      <c r="C331">
        <v>-78.48</v>
      </c>
      <c r="D331">
        <v>-31.71</v>
      </c>
      <c r="E331">
        <v>-79.14</v>
      </c>
      <c r="F331">
        <f>_10sept_0_all[[#This Row],[H_mag]]-26</f>
        <v>-57.65</v>
      </c>
      <c r="G331">
        <f>_10sept_0_all[[#This Row],[V_mag]]-26</f>
        <v>-57.71</v>
      </c>
    </row>
    <row r="332" spans="1:7" x14ac:dyDescent="0.25">
      <c r="A332">
        <v>149</v>
      </c>
      <c r="B332">
        <v>-31.89</v>
      </c>
      <c r="C332">
        <v>-87.32</v>
      </c>
      <c r="D332">
        <v>-32.04</v>
      </c>
      <c r="E332">
        <v>-87.62</v>
      </c>
      <c r="F332">
        <f>_10sept_0_all[[#This Row],[H_mag]]-26</f>
        <v>-57.89</v>
      </c>
      <c r="G332">
        <f>_10sept_0_all[[#This Row],[V_mag]]-26</f>
        <v>-58.04</v>
      </c>
    </row>
    <row r="333" spans="1:7" x14ac:dyDescent="0.25">
      <c r="A333">
        <v>150</v>
      </c>
      <c r="B333">
        <v>-32.29</v>
      </c>
      <c r="C333">
        <v>-96.48</v>
      </c>
      <c r="D333">
        <v>-32.4</v>
      </c>
      <c r="E333">
        <v>-97.28</v>
      </c>
      <c r="F333">
        <f>_10sept_0_all[[#This Row],[H_mag]]-26</f>
        <v>-58.29</v>
      </c>
      <c r="G333">
        <f>_10sept_0_all[[#This Row],[V_mag]]-26</f>
        <v>-58.4</v>
      </c>
    </row>
    <row r="334" spans="1:7" x14ac:dyDescent="0.25">
      <c r="A334">
        <v>151</v>
      </c>
      <c r="B334">
        <v>-32.68</v>
      </c>
      <c r="C334">
        <v>-105.2</v>
      </c>
      <c r="D334">
        <v>-32.75</v>
      </c>
      <c r="E334">
        <v>-106.34</v>
      </c>
      <c r="F334">
        <f>_10sept_0_all[[#This Row],[H_mag]]-26</f>
        <v>-58.68</v>
      </c>
      <c r="G334">
        <f>_10sept_0_all[[#This Row],[V_mag]]-26</f>
        <v>-58.75</v>
      </c>
    </row>
    <row r="335" spans="1:7" x14ac:dyDescent="0.25">
      <c r="A335">
        <v>152</v>
      </c>
      <c r="B335">
        <v>-33.15</v>
      </c>
      <c r="C335">
        <v>-114.01</v>
      </c>
      <c r="D335">
        <v>-33.18</v>
      </c>
      <c r="E335">
        <v>-114.83</v>
      </c>
      <c r="F335">
        <f>_10sept_0_all[[#This Row],[H_mag]]-26</f>
        <v>-59.15</v>
      </c>
      <c r="G335">
        <f>_10sept_0_all[[#This Row],[V_mag]]-26</f>
        <v>-59.18</v>
      </c>
    </row>
    <row r="336" spans="1:7" x14ac:dyDescent="0.25">
      <c r="A336">
        <v>153</v>
      </c>
      <c r="B336">
        <v>-33.630000000000003</v>
      </c>
      <c r="C336">
        <v>-123.75</v>
      </c>
      <c r="D336">
        <v>-33.64</v>
      </c>
      <c r="E336">
        <v>-125.14</v>
      </c>
      <c r="F336">
        <f>_10sept_0_all[[#This Row],[H_mag]]-26</f>
        <v>-59.63</v>
      </c>
      <c r="G336">
        <f>_10sept_0_all[[#This Row],[V_mag]]-26</f>
        <v>-59.64</v>
      </c>
    </row>
    <row r="337" spans="1:7" x14ac:dyDescent="0.25">
      <c r="A337">
        <v>154</v>
      </c>
      <c r="B337">
        <v>-34.03</v>
      </c>
      <c r="C337">
        <v>-133.34</v>
      </c>
      <c r="D337">
        <v>-34.14</v>
      </c>
      <c r="E337">
        <v>-134.71</v>
      </c>
      <c r="F337">
        <f>_10sept_0_all[[#This Row],[H_mag]]-26</f>
        <v>-60.03</v>
      </c>
      <c r="G337">
        <f>_10sept_0_all[[#This Row],[V_mag]]-26</f>
        <v>-60.14</v>
      </c>
    </row>
    <row r="338" spans="1:7" x14ac:dyDescent="0.25">
      <c r="A338">
        <v>155</v>
      </c>
      <c r="B338">
        <v>-34.68</v>
      </c>
      <c r="C338">
        <v>-144.08000000000001</v>
      </c>
      <c r="D338">
        <v>-34.549999999999997</v>
      </c>
      <c r="E338">
        <v>-145.41999999999999</v>
      </c>
      <c r="F338">
        <f>_10sept_0_all[[#This Row],[H_mag]]-26</f>
        <v>-60.68</v>
      </c>
      <c r="G338">
        <f>_10sept_0_all[[#This Row],[V_mag]]-26</f>
        <v>-60.55</v>
      </c>
    </row>
    <row r="339" spans="1:7" x14ac:dyDescent="0.25">
      <c r="A339">
        <v>156</v>
      </c>
      <c r="B339">
        <v>-35.31</v>
      </c>
      <c r="C339">
        <v>-155.5</v>
      </c>
      <c r="D339">
        <v>-35.04</v>
      </c>
      <c r="E339">
        <v>-156.82</v>
      </c>
      <c r="F339">
        <f>_10sept_0_all[[#This Row],[H_mag]]-26</f>
        <v>-61.31</v>
      </c>
      <c r="G339">
        <f>_10sept_0_all[[#This Row],[V_mag]]-26</f>
        <v>-61.04</v>
      </c>
    </row>
    <row r="340" spans="1:7" x14ac:dyDescent="0.25">
      <c r="A340">
        <v>157</v>
      </c>
      <c r="B340">
        <v>-35.76</v>
      </c>
      <c r="C340">
        <v>-168.23</v>
      </c>
      <c r="D340">
        <v>-35.64</v>
      </c>
      <c r="E340">
        <v>-168.51</v>
      </c>
      <c r="F340">
        <f>_10sept_0_all[[#This Row],[H_mag]]-26</f>
        <v>-61.76</v>
      </c>
      <c r="G340">
        <f>_10sept_0_all[[#This Row],[V_mag]]-26</f>
        <v>-61.64</v>
      </c>
    </row>
    <row r="341" spans="1:7" x14ac:dyDescent="0.25">
      <c r="A341">
        <v>158</v>
      </c>
      <c r="B341">
        <v>-36.229999999999997</v>
      </c>
      <c r="C341">
        <v>177.2</v>
      </c>
      <c r="D341">
        <v>-36.020000000000003</v>
      </c>
      <c r="E341">
        <v>177.54</v>
      </c>
      <c r="F341">
        <f>_10sept_0_all[[#This Row],[H_mag]]-26</f>
        <v>-62.23</v>
      </c>
      <c r="G341">
        <f>_10sept_0_all[[#This Row],[V_mag]]-26</f>
        <v>-62.02</v>
      </c>
    </row>
    <row r="342" spans="1:7" x14ac:dyDescent="0.25">
      <c r="A342">
        <v>159</v>
      </c>
      <c r="B342">
        <v>-36.51</v>
      </c>
      <c r="C342">
        <v>162.13</v>
      </c>
      <c r="D342">
        <v>-36.22</v>
      </c>
      <c r="E342">
        <v>162.66999999999999</v>
      </c>
      <c r="F342">
        <f>_10sept_0_all[[#This Row],[H_mag]]-26</f>
        <v>-62.51</v>
      </c>
      <c r="G342">
        <f>_10sept_0_all[[#This Row],[V_mag]]-26</f>
        <v>-62.22</v>
      </c>
    </row>
    <row r="343" spans="1:7" x14ac:dyDescent="0.25">
      <c r="A343">
        <v>160</v>
      </c>
      <c r="B343">
        <v>-36.49</v>
      </c>
      <c r="C343">
        <v>147.69</v>
      </c>
      <c r="D343">
        <v>-36.32</v>
      </c>
      <c r="E343">
        <v>147.82</v>
      </c>
      <c r="F343">
        <f>_10sept_0_all[[#This Row],[H_mag]]-26</f>
        <v>-62.49</v>
      </c>
      <c r="G343">
        <f>_10sept_0_all[[#This Row],[V_mag]]-26</f>
        <v>-62.32</v>
      </c>
    </row>
    <row r="344" spans="1:7" x14ac:dyDescent="0.25">
      <c r="A344">
        <v>161</v>
      </c>
      <c r="B344">
        <v>-36.409999999999997</v>
      </c>
      <c r="C344">
        <v>133.13</v>
      </c>
      <c r="D344">
        <v>-36.24</v>
      </c>
      <c r="E344">
        <v>133.44999999999999</v>
      </c>
      <c r="F344">
        <f>_10sept_0_all[[#This Row],[H_mag]]-26</f>
        <v>-62.41</v>
      </c>
      <c r="G344">
        <f>_10sept_0_all[[#This Row],[V_mag]]-26</f>
        <v>-62.24</v>
      </c>
    </row>
    <row r="345" spans="1:7" x14ac:dyDescent="0.25">
      <c r="A345">
        <v>162</v>
      </c>
      <c r="B345">
        <v>-35.96</v>
      </c>
      <c r="C345">
        <v>118.89</v>
      </c>
      <c r="D345">
        <v>-35.76</v>
      </c>
      <c r="E345">
        <v>119.55</v>
      </c>
      <c r="F345">
        <f>_10sept_0_all[[#This Row],[H_mag]]-26</f>
        <v>-61.96</v>
      </c>
      <c r="G345">
        <f>_10sept_0_all[[#This Row],[V_mag]]-26</f>
        <v>-61.76</v>
      </c>
    </row>
    <row r="346" spans="1:7" x14ac:dyDescent="0.25">
      <c r="A346">
        <v>163</v>
      </c>
      <c r="B346">
        <v>-35.33</v>
      </c>
      <c r="C346">
        <v>108.67</v>
      </c>
      <c r="D346">
        <v>-35.32</v>
      </c>
      <c r="E346">
        <v>108.85</v>
      </c>
      <c r="F346">
        <f>_10sept_0_all[[#This Row],[H_mag]]-26</f>
        <v>-61.33</v>
      </c>
      <c r="G346">
        <f>_10sept_0_all[[#This Row],[V_mag]]-26</f>
        <v>-61.32</v>
      </c>
    </row>
    <row r="347" spans="1:7" x14ac:dyDescent="0.25">
      <c r="A347">
        <v>164</v>
      </c>
      <c r="B347">
        <v>-34.86</v>
      </c>
      <c r="C347">
        <v>99.86</v>
      </c>
      <c r="D347">
        <v>-34.869999999999997</v>
      </c>
      <c r="E347">
        <v>99.29</v>
      </c>
      <c r="F347">
        <f>_10sept_0_all[[#This Row],[H_mag]]-26</f>
        <v>-60.86</v>
      </c>
      <c r="G347">
        <f>_10sept_0_all[[#This Row],[V_mag]]-26</f>
        <v>-60.87</v>
      </c>
    </row>
    <row r="348" spans="1:7" x14ac:dyDescent="0.25">
      <c r="A348">
        <v>165</v>
      </c>
      <c r="B348">
        <v>-34.49</v>
      </c>
      <c r="C348">
        <v>92</v>
      </c>
      <c r="D348">
        <v>-34.630000000000003</v>
      </c>
      <c r="E348">
        <v>91.53</v>
      </c>
      <c r="F348">
        <f>_10sept_0_all[[#This Row],[H_mag]]-26</f>
        <v>-60.49</v>
      </c>
      <c r="G348">
        <f>_10sept_0_all[[#This Row],[V_mag]]-26</f>
        <v>-60.63</v>
      </c>
    </row>
    <row r="349" spans="1:7" x14ac:dyDescent="0.25">
      <c r="A349">
        <v>166</v>
      </c>
      <c r="B349">
        <v>-34.520000000000003</v>
      </c>
      <c r="C349">
        <v>84.93</v>
      </c>
      <c r="D349">
        <v>-34.409999999999997</v>
      </c>
      <c r="E349">
        <v>84.31</v>
      </c>
      <c r="F349">
        <f>_10sept_0_all[[#This Row],[H_mag]]-26</f>
        <v>-60.52</v>
      </c>
      <c r="G349">
        <f>_10sept_0_all[[#This Row],[V_mag]]-26</f>
        <v>-60.41</v>
      </c>
    </row>
    <row r="350" spans="1:7" x14ac:dyDescent="0.25">
      <c r="A350">
        <v>167</v>
      </c>
      <c r="B350">
        <v>-34.619999999999997</v>
      </c>
      <c r="C350">
        <v>78.77</v>
      </c>
      <c r="D350">
        <v>-34.68</v>
      </c>
      <c r="E350">
        <v>79.37</v>
      </c>
      <c r="F350">
        <f>_10sept_0_all[[#This Row],[H_mag]]-26</f>
        <v>-60.62</v>
      </c>
      <c r="G350">
        <f>_10sept_0_all[[#This Row],[V_mag]]-26</f>
        <v>-60.68</v>
      </c>
    </row>
    <row r="351" spans="1:7" x14ac:dyDescent="0.25">
      <c r="A351">
        <v>168</v>
      </c>
      <c r="B351">
        <v>-34.92</v>
      </c>
      <c r="C351">
        <v>73.19</v>
      </c>
      <c r="D351">
        <v>-34.909999999999997</v>
      </c>
      <c r="E351">
        <v>72.44</v>
      </c>
      <c r="F351">
        <f>_10sept_0_all[[#This Row],[H_mag]]-26</f>
        <v>-60.92</v>
      </c>
      <c r="G351">
        <f>_10sept_0_all[[#This Row],[V_mag]]-26</f>
        <v>-60.91</v>
      </c>
    </row>
    <row r="352" spans="1:7" x14ac:dyDescent="0.25">
      <c r="A352">
        <v>169</v>
      </c>
      <c r="B352">
        <v>-35.549999999999997</v>
      </c>
      <c r="C352">
        <v>67.75</v>
      </c>
      <c r="D352">
        <v>-35.43</v>
      </c>
      <c r="E352">
        <v>67.489999999999995</v>
      </c>
      <c r="F352">
        <f>_10sept_0_all[[#This Row],[H_mag]]-26</f>
        <v>-61.55</v>
      </c>
      <c r="G352">
        <f>_10sept_0_all[[#This Row],[V_mag]]-26</f>
        <v>-61.43</v>
      </c>
    </row>
    <row r="353" spans="1:7" x14ac:dyDescent="0.25">
      <c r="A353">
        <v>170</v>
      </c>
      <c r="B353">
        <v>-36.1</v>
      </c>
      <c r="C353">
        <v>61.57</v>
      </c>
      <c r="D353">
        <v>-35.94</v>
      </c>
      <c r="E353">
        <v>61.76</v>
      </c>
      <c r="F353">
        <f>_10sept_0_all[[#This Row],[H_mag]]-26</f>
        <v>-62.1</v>
      </c>
      <c r="G353">
        <f>_10sept_0_all[[#This Row],[V_mag]]-26</f>
        <v>-61.94</v>
      </c>
    </row>
    <row r="354" spans="1:7" x14ac:dyDescent="0.25">
      <c r="A354">
        <v>171</v>
      </c>
      <c r="B354">
        <v>-36.869999999999997</v>
      </c>
      <c r="C354">
        <v>55.43</v>
      </c>
      <c r="D354">
        <v>-36.72</v>
      </c>
      <c r="E354">
        <v>56.05</v>
      </c>
      <c r="F354">
        <f>_10sept_0_all[[#This Row],[H_mag]]-26</f>
        <v>-62.87</v>
      </c>
      <c r="G354">
        <f>_10sept_0_all[[#This Row],[V_mag]]-26</f>
        <v>-62.72</v>
      </c>
    </row>
    <row r="355" spans="1:7" x14ac:dyDescent="0.25">
      <c r="A355">
        <v>172</v>
      </c>
      <c r="B355">
        <v>-37.76</v>
      </c>
      <c r="C355">
        <v>48.78</v>
      </c>
      <c r="D355">
        <v>-37.56</v>
      </c>
      <c r="E355">
        <v>49.1</v>
      </c>
      <c r="F355">
        <f>_10sept_0_all[[#This Row],[H_mag]]-26</f>
        <v>-63.76</v>
      </c>
      <c r="G355">
        <f>_10sept_0_all[[#This Row],[V_mag]]-26</f>
        <v>-63.56</v>
      </c>
    </row>
    <row r="356" spans="1:7" x14ac:dyDescent="0.25">
      <c r="A356">
        <v>173</v>
      </c>
      <c r="B356">
        <v>-38.6</v>
      </c>
      <c r="C356">
        <v>43.54</v>
      </c>
      <c r="D356">
        <v>-38.35</v>
      </c>
      <c r="E356">
        <v>43.71</v>
      </c>
      <c r="F356">
        <f>_10sept_0_all[[#This Row],[H_mag]]-26</f>
        <v>-64.599999999999994</v>
      </c>
      <c r="G356">
        <f>_10sept_0_all[[#This Row],[V_mag]]-26</f>
        <v>-64.349999999999994</v>
      </c>
    </row>
    <row r="357" spans="1:7" x14ac:dyDescent="0.25">
      <c r="A357">
        <v>174</v>
      </c>
      <c r="B357">
        <v>-39.5</v>
      </c>
      <c r="C357">
        <v>37.450000000000003</v>
      </c>
      <c r="D357">
        <v>-39.25</v>
      </c>
      <c r="E357">
        <v>38.28</v>
      </c>
      <c r="F357">
        <f>_10sept_0_all[[#This Row],[H_mag]]-26</f>
        <v>-65.5</v>
      </c>
      <c r="G357">
        <f>_10sept_0_all[[#This Row],[V_mag]]-26</f>
        <v>-65.25</v>
      </c>
    </row>
    <row r="358" spans="1:7" x14ac:dyDescent="0.25">
      <c r="A358">
        <v>175</v>
      </c>
      <c r="B358">
        <v>-40.76</v>
      </c>
      <c r="C358">
        <v>32.909999999999997</v>
      </c>
      <c r="D358">
        <v>-40.26</v>
      </c>
      <c r="E358">
        <v>33.479999999999997</v>
      </c>
      <c r="F358">
        <f>_10sept_0_all[[#This Row],[H_mag]]-26</f>
        <v>-66.759999999999991</v>
      </c>
      <c r="G358">
        <f>_10sept_0_all[[#This Row],[V_mag]]-26</f>
        <v>-66.259999999999991</v>
      </c>
    </row>
    <row r="359" spans="1:7" x14ac:dyDescent="0.25">
      <c r="A359">
        <v>176</v>
      </c>
      <c r="B359">
        <v>-42.21</v>
      </c>
      <c r="C359">
        <v>26.99</v>
      </c>
      <c r="D359">
        <v>-41.83</v>
      </c>
      <c r="E359">
        <v>28.36</v>
      </c>
      <c r="F359">
        <f>_10sept_0_all[[#This Row],[H_mag]]-26</f>
        <v>-68.210000000000008</v>
      </c>
      <c r="G359">
        <f>_10sept_0_all[[#This Row],[V_mag]]-26</f>
        <v>-67.83</v>
      </c>
    </row>
    <row r="360" spans="1:7" x14ac:dyDescent="0.25">
      <c r="A360">
        <v>177</v>
      </c>
      <c r="B360">
        <v>-43.88</v>
      </c>
      <c r="C360">
        <v>20.58</v>
      </c>
      <c r="D360">
        <v>-43.7</v>
      </c>
      <c r="E360">
        <v>20</v>
      </c>
      <c r="F360">
        <f>_10sept_0_all[[#This Row],[H_mag]]-26</f>
        <v>-69.88</v>
      </c>
      <c r="G360">
        <f>_10sept_0_all[[#This Row],[V_mag]]-26</f>
        <v>-69.7</v>
      </c>
    </row>
    <row r="361" spans="1:7" x14ac:dyDescent="0.25">
      <c r="A361">
        <v>178</v>
      </c>
      <c r="B361">
        <v>-45.43</v>
      </c>
      <c r="C361">
        <v>3.03</v>
      </c>
      <c r="D361">
        <v>-45.44</v>
      </c>
      <c r="E361">
        <v>7.72</v>
      </c>
      <c r="F361">
        <f>_10sept_0_all[[#This Row],[H_mag]]-26</f>
        <v>-71.430000000000007</v>
      </c>
      <c r="G361">
        <f>_10sept_0_all[[#This Row],[V_mag]]-26</f>
        <v>-71.44</v>
      </c>
    </row>
    <row r="362" spans="1:7" x14ac:dyDescent="0.25">
      <c r="A362">
        <v>179</v>
      </c>
      <c r="B362">
        <v>-46.19</v>
      </c>
      <c r="C362">
        <v>-17.149999999999999</v>
      </c>
      <c r="D362">
        <v>-45.77</v>
      </c>
      <c r="E362">
        <v>-15.2</v>
      </c>
      <c r="F362">
        <f>_10sept_0_all[[#This Row],[H_mag]]-26</f>
        <v>-72.19</v>
      </c>
      <c r="G362">
        <f>_10sept_0_all[[#This Row],[V_mag]]-26</f>
        <v>-71.77000000000001</v>
      </c>
    </row>
    <row r="363" spans="1:7" x14ac:dyDescent="0.25">
      <c r="A363">
        <v>180</v>
      </c>
      <c r="B363">
        <v>-45.06</v>
      </c>
      <c r="C363">
        <v>-35.03</v>
      </c>
      <c r="D363">
        <v>-44.92</v>
      </c>
      <c r="E363">
        <v>-33.36</v>
      </c>
      <c r="F363">
        <f>_10sept_0_all[[#This Row],[H_mag]]-26</f>
        <v>-71.06</v>
      </c>
      <c r="G363">
        <f>_10sept_0_all[[#This Row],[V_mag]]-26</f>
        <v>-70.92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D 2 A x T / C j b 7 C p A A A A + A A A A B I A H A B D b 2 5 m a W c v U G F j a 2 F n Z S 5 4 b W w g o h g A K K A U A A A A A A A A A A A A A A A A A A A A A A A A A A A A h Y / R C o I w G I V f R X b v N p d W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6 q 1 z X K q 6 M v 1 k B m S K Q 9 w v + B F B L A w Q U A A I A C A A P Y D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2 A x T 1 0 i S 4 G 6 A Q A A E S M A A B M A H A B G b 3 J t d W x h c y 9 T Z W N 0 a W 9 u M S 5 t I K I Y A C i g F A A A A A A A A A A A A A A A A A A A A A A A A A A A A O 3 Y z 2 u D M B Q H 8 H u h / 0 N I L x W k + D O H j Z 0 6 B j v t 0 B 4 F y W x W B Y 0 l i W O l 9 H 9 f n A j i Z s o u p o f X i z S v k l c / h H 5 f J c t U U X O 0 6 6 7 + 4 3 K x X M i c C n Z A K + x 7 k p 1 U 6 q W + h 9 E T K p l a L p B + 7 e p G Z E y v b O X n 5 r n O m o p x t X 4 p S r b Z 1 l z p N 3 K N 3 x 6 S v i S T U 3 5 I K F c p F Y K e U 8 W k S k V x T L K c V u 9 M p I L J p t Q f 8 7 2 d 3 j A Z 7 L s 5 U I U d l 7 g Y u 7 w p S 9 c P 4 s B x u z 5 W e J t T f t S 9 7 s 8 n 1 r a 4 p + + 6 i b 2 g X H 7 U o t r W Z V P x t i j X X d P u 5 Y K 7 V R + 7 S O k K U u x L X V 3 U r w d 6 / Z U r E m 3 a + w a F s L + B N 2 3 T g 0 o 0 W Y k n K 2 R U u T r L R c H / / F 4 T K I E l l A B Q p l F C S y g h o E y j R J Z Q I k C Z R v E 9 t A 4 c + F 2 5 O 5 j Y 0 m m J A c V 8 W k I 4 L f c H Q 8 v S j o r e G F h + s Q Q / T y e c c W Q J O p b B x s A y z T L b 0 D J m g a n F x D L b 2 D J m g b n F x D L b 4 D J m g c n F x D J b Q h 6 z Q E Q 2 s c w X x c Y u k M W m Y Y i t L E Y g i 5 l Z 7 G Q x A l n M z G I n i x H I Y r d Y Z v y / E m j + Q 2 M n J h O I y b d Y L J 4 Y o D H R 2 J l g C E w w Z h Z L E w y B C a a H + Q Z Q S w E C L Q A U A A I A C A A P Y D F P 8 K N v s K k A A A D 4 A A A A E g A A A A A A A A A A A A A A A A A A A A A A Q 2 9 u Z m l n L 1 B h Y 2 t h Z 2 U u e G 1 s U E s B A i 0 A F A A C A A g A D 2 A x T w / K 6 a u k A A A A 6 Q A A A B M A A A A A A A A A A A A A A A A A 9 Q A A A F t D b 2 5 0 Z W 5 0 X 1 R 5 c G V z X S 5 4 b W x Q S w E C L Q A U A A I A C A A P Y D F P X S J L g b o B A A A R I w A A E w A A A A A A A A A A A A A A A A D m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y Q A A A A A A A N 7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M H N l c H R f M F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H N l c H R f M F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M 6 N T A 6 N D Y u N j M x N z Y 4 M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E w L 0 N o Y W 5 n Z W Q g V H l w Z S 5 7 Q 2 9 s d W 1 u M S w w f S Z x d W 9 0 O y w m c X V v d D t T Z W N 0 a W 9 u M S 8 x M H N l c H R f M F 8 x M C 9 D a G F u Z 2 V k I F R 5 c G U u e 0 N v b H V t b j I s M X 0 m c X V v d D s s J n F 1 b 3 Q 7 U 2 V j d G l v b j E v M T B z Z X B 0 X z B f M T A v Q 2 h h b m d l Z C B U e X B l L n t D b 2 x 1 b W 4 z L D J 9 J n F 1 b 3 Q 7 L C Z x d W 9 0 O 1 N l Y 3 R p b 2 4 x L z E w c 2 V w d F 8 w X z E w L 0 N o Y W 5 n Z W Q g V H l w Z S 5 7 Q 2 9 s d W 1 u N C w z f S Z x d W 9 0 O y w m c X V v d D t T Z W N 0 a W 9 u M S 8 x M H N l c H R f M F 8 x M C 9 D a G F u Z 2 V k I F R 5 c G U u e 0 N v b H V t b j U s N H 0 m c X V v d D s s J n F 1 b 3 Q 7 U 2 V j d G l v b j E v M T B z Z X B 0 X z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E w L 0 N o Y W 5 n Z W Q g V H l w Z S 5 7 Q 2 9 s d W 1 u M S w w f S Z x d W 9 0 O y w m c X V v d D t T Z W N 0 a W 9 u M S 8 x M H N l c H R f M F 8 x M C 9 D a G F u Z 2 V k I F R 5 c G U u e 0 N v b H V t b j I s M X 0 m c X V v d D s s J n F 1 b 3 Q 7 U 2 V j d G l v b j E v M T B z Z X B 0 X z B f M T A v Q 2 h h b m d l Z C B U e X B l L n t D b 2 x 1 b W 4 z L D J 9 J n F 1 b 3 Q 7 L C Z x d W 9 0 O 1 N l Y 3 R p b 2 4 x L z E w c 2 V w d F 8 w X z E w L 0 N o Y W 5 n Z W Q g V H l w Z S 5 7 Q 2 9 s d W 1 u N C w z f S Z x d W 9 0 O y w m c X V v d D t T Z W N 0 a W 9 u M S 8 x M H N l c H R f M F 8 x M C 9 D a G F u Z 2 V k I F R 5 c G U u e 0 N v b H V t b j U s N H 0 m c X V v d D s s J n F 1 b 3 Q 7 U 2 V j d G l v b j E v M T B z Z X B 0 X z B f M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c 2 V w d F 8 w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N D o 1 N T o 0 N i 4 w N z g 3 N j E 0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j A v Q 2 h h b m d l Z C B U e X B l L n t D b 2 x 1 b W 4 x L D B 9 J n F 1 b 3 Q 7 L C Z x d W 9 0 O 1 N l Y 3 R p b 2 4 x L z E w c 2 V w d F 8 w X z I w L 0 N o Y W 5 n Z W Q g V H l w Z S 5 7 Q 2 9 s d W 1 u M i w x f S Z x d W 9 0 O y w m c X V v d D t T Z W N 0 a W 9 u M S 8 x M H N l c H R f M F 8 y M C 9 D a G F u Z 2 V k I F R 5 c G U u e 0 N v b H V t b j M s M n 0 m c X V v d D s s J n F 1 b 3 Q 7 U 2 V j d G l v b j E v M T B z Z X B 0 X z B f M j A v Q 2 h h b m d l Z C B U e X B l L n t D b 2 x 1 b W 4 0 L D N 9 J n F 1 b 3 Q 7 L C Z x d W 9 0 O 1 N l Y 3 R p b 2 4 x L z E w c 2 V w d F 8 w X z I w L 0 N o Y W 5 n Z W Q g V H l w Z S 5 7 Q 2 9 s d W 1 u N S w 0 f S Z x d W 9 0 O y w m c X V v d D t T Z W N 0 a W 9 u M S 8 x M H N l c H R f M F 8 y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j A v Q 2 h h b m d l Z C B U e X B l L n t D b 2 x 1 b W 4 x L D B 9 J n F 1 b 3 Q 7 L C Z x d W 9 0 O 1 N l Y 3 R p b 2 4 x L z E w c 2 V w d F 8 w X z I w L 0 N o Y W 5 n Z W Q g V H l w Z S 5 7 Q 2 9 s d W 1 u M i w x f S Z x d W 9 0 O y w m c X V v d D t T Z W N 0 a W 9 u M S 8 x M H N l c H R f M F 8 y M C 9 D a G F u Z 2 V k I F R 5 c G U u e 0 N v b H V t b j M s M n 0 m c X V v d D s s J n F 1 b 3 Q 7 U 2 V j d G l v b j E v M T B z Z X B 0 X z B f M j A v Q 2 h h b m d l Z C B U e X B l L n t D b 2 x 1 b W 4 0 L D N 9 J n F 1 b 3 Q 7 L C Z x d W 9 0 O 1 N l Y 3 R p b 2 4 x L z E w c 2 V w d F 8 w X z I w L 0 N o Y W 5 n Z W Q g V H l w Z S 5 7 Q 2 9 s d W 1 u N S w 0 f S Z x d W 9 0 O y w m c X V v d D t T Z W N 0 a W 9 u M S 8 x M H N l c H R f M F 8 y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z Z X B 0 X z B f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0 O j U 4 O j U 0 L j M z N j I z M z N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z M C 9 D a G F u Z 2 V k I F R 5 c G U u e 0 N v b H V t b j E s M H 0 m c X V v d D s s J n F 1 b 3 Q 7 U 2 V j d G l v b j E v M T B z Z X B 0 X z B f M z A v Q 2 h h b m d l Z C B U e X B l L n t D b 2 x 1 b W 4 y L D F 9 J n F 1 b 3 Q 7 L C Z x d W 9 0 O 1 N l Y 3 R p b 2 4 x L z E w c 2 V w d F 8 w X z M w L 0 N o Y W 5 n Z W Q g V H l w Z S 5 7 Q 2 9 s d W 1 u M y w y f S Z x d W 9 0 O y w m c X V v d D t T Z W N 0 a W 9 u M S 8 x M H N l c H R f M F 8 z M C 9 D a G F u Z 2 V k I F R 5 c G U u e 0 N v b H V t b j Q s M 3 0 m c X V v d D s s J n F 1 b 3 Q 7 U 2 V j d G l v b j E v M T B z Z X B 0 X z B f M z A v Q 2 h h b m d l Z C B U e X B l L n t D b 2 x 1 b W 4 1 L D R 9 J n F 1 b 3 Q 7 L C Z x d W 9 0 O 1 N l Y 3 R p b 2 4 x L z E w c 2 V w d F 8 w X z M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z M C 9 D a G F u Z 2 V k I F R 5 c G U u e 0 N v b H V t b j E s M H 0 m c X V v d D s s J n F 1 b 3 Q 7 U 2 V j d G l v b j E v M T B z Z X B 0 X z B f M z A v Q 2 h h b m d l Z C B U e X B l L n t D b 2 x 1 b W 4 y L D F 9 J n F 1 b 3 Q 7 L C Z x d W 9 0 O 1 N l Y 3 R p b 2 4 x L z E w c 2 V w d F 8 w X z M w L 0 N o Y W 5 n Z W Q g V H l w Z S 5 7 Q 2 9 s d W 1 u M y w y f S Z x d W 9 0 O y w m c X V v d D t T Z W N 0 a W 9 u M S 8 x M H N l c H R f M F 8 z M C 9 D a G F u Z 2 V k I F R 5 c G U u e 0 N v b H V t b j Q s M 3 0 m c X V v d D s s J n F 1 b 3 Q 7 U 2 V j d G l v b j E v M T B z Z X B 0 X z B f M z A v Q 2 h h b m d l Z C B U e X B l L n t D b 2 x 1 b W 4 1 L D R 9 J n F 1 b 3 Q 7 L C Z x d W 9 0 O 1 N l Y 3 R p b 2 4 x L z E w c 2 V w d F 8 w X z M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N T o y N T o y M y 4 z O T g 3 N D c 2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N D A v Q 2 h h b m d l Z C B U e X B l L n t D b 2 x 1 b W 4 x L D B 9 J n F 1 b 3 Q 7 L C Z x d W 9 0 O 1 N l Y 3 R p b 2 4 x L z E w c 2 V w d F 8 w X z Q w L 0 N o Y W 5 n Z W Q g V H l w Z S 5 7 Q 2 9 s d W 1 u M i w x f S Z x d W 9 0 O y w m c X V v d D t T Z W N 0 a W 9 u M S 8 x M H N l c H R f M F 8 0 M C 9 D a G F u Z 2 V k I F R 5 c G U u e 0 N v b H V t b j M s M n 0 m c X V v d D s s J n F 1 b 3 Q 7 U 2 V j d G l v b j E v M T B z Z X B 0 X z B f N D A v Q 2 h h b m d l Z C B U e X B l L n t D b 2 x 1 b W 4 0 L D N 9 J n F 1 b 3 Q 7 L C Z x d W 9 0 O 1 N l Y 3 R p b 2 4 x L z E w c 2 V w d F 8 w X z Q w L 0 N o Y W 5 n Z W Q g V H l w Z S 5 7 Q 2 9 s d W 1 u N S w 0 f S Z x d W 9 0 O y w m c X V v d D t T Z W N 0 a W 9 u M S 8 x M H N l c H R f M F 8 0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N D A v Q 2 h h b m d l Z C B U e X B l L n t D b 2 x 1 b W 4 x L D B 9 J n F 1 b 3 Q 7 L C Z x d W 9 0 O 1 N l Y 3 R p b 2 4 x L z E w c 2 V w d F 8 w X z Q w L 0 N o Y W 5 n Z W Q g V H l w Z S 5 7 Q 2 9 s d W 1 u M i w x f S Z x d W 9 0 O y w m c X V v d D t T Z W N 0 a W 9 u M S 8 x M H N l c H R f M F 8 0 M C 9 D a G F u Z 2 V k I F R 5 c G U u e 0 N v b H V t b j M s M n 0 m c X V v d D s s J n F 1 b 3 Q 7 U 2 V j d G l v b j E v M T B z Z X B 0 X z B f N D A v Q 2 h h b m d l Z C B U e X B l L n t D b 2 x 1 b W 4 0 L D N 9 J n F 1 b 3 Q 7 L C Z x d W 9 0 O 1 N l Y 3 R p b 2 4 x L z E w c 2 V w d F 8 w X z Q w L 0 N o Y W 5 n Z W Q g V H l w Z S 5 7 Q 2 9 s d W 1 u N S w 0 f S Z x d W 9 0 O y w m c X V v d D t T Z W N 0 a W 9 u M S 8 x M H N l c H R f M F 8 0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T B z Z X B 0 X z B f M T A 2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M 6 N T A 6 N D Y u N j M x N z Y 4 M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z N j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E w L 0 N o Y W 5 n Z W Q g V H l w Z S 5 7 Q 2 9 s d W 1 u M S w w f S Z x d W 9 0 O y w m c X V v d D t T Z W N 0 a W 9 u M S 8 x M H N l c H R f M F 8 x M C 9 D a G F u Z 2 V k I F R 5 c G U u e 0 N v b H V t b j I s M X 0 m c X V v d D s s J n F 1 b 3 Q 7 U 2 V j d G l v b j E v M T B z Z X B 0 X z B f M T A v Q 2 h h b m d l Z C B U e X B l L n t D b 2 x 1 b W 4 z L D J 9 J n F 1 b 3 Q 7 L C Z x d W 9 0 O 1 N l Y 3 R p b 2 4 x L z E w c 2 V w d F 8 w X z E w L 0 N o Y W 5 n Z W Q g V H l w Z S 5 7 Q 2 9 s d W 1 u N C w z f S Z x d W 9 0 O y w m c X V v d D t T Z W N 0 a W 9 u M S 8 x M H N l c H R f M F 8 x M C 9 D a G F u Z 2 V k I F R 5 c G U u e 0 N v b H V t b j U s N H 0 m c X V v d D s s J n F 1 b 3 Q 7 U 2 V j d G l v b j E v M T B z Z X B 0 X z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E w L 0 N o Y W 5 n Z W Q g V H l w Z S 5 7 Q 2 9 s d W 1 u M S w w f S Z x d W 9 0 O y w m c X V v d D t T Z W N 0 a W 9 u M S 8 x M H N l c H R f M F 8 x M C 9 D a G F u Z 2 V k I F R 5 c G U u e 0 N v b H V t b j I s M X 0 m c X V v d D s s J n F 1 b 3 Q 7 U 2 V j d G l v b j E v M T B z Z X B 0 X z B f M T A v Q 2 h h b m d l Z C B U e X B l L n t D b 2 x 1 b W 4 z L D J 9 J n F 1 b 3 Q 7 L C Z x d W 9 0 O 1 N l Y 3 R p b 2 4 x L z E w c 2 V w d F 8 w X z E w L 0 N o Y W 5 n Z W Q g V H l w Z S 5 7 Q 2 9 s d W 1 u N C w z f S Z x d W 9 0 O y w m c X V v d D t T Z W N 0 a W 9 u M S 8 x M H N l c H R f M F 8 x M C 9 D a G F u Z 2 V k I F R 5 c G U u e 0 N v b H V t b j U s N H 0 m c X V v d D s s J n F 1 b 3 Q 7 U 2 V j d G l v b j E v M T B z Z X B 0 X z B f M T A v Q 2 h h b m d l Z C B U e X B l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M H N l c H R f M F 8 x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x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1 O j I 5 O j I 4 L j Q 3 M j g y N j R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1 M C 9 D a G F u Z 2 V k I F R 5 c G U u e 0 N v b H V t b j E s M H 0 m c X V v d D s s J n F 1 b 3 Q 7 U 2 V j d G l v b j E v M T B z Z X B 0 X z B f N T A v Q 2 h h b m d l Z C B U e X B l L n t D b 2 x 1 b W 4 y L D F 9 J n F 1 b 3 Q 7 L C Z x d W 9 0 O 1 N l Y 3 R p b 2 4 x L z E w c 2 V w d F 8 w X z U w L 0 N o Y W 5 n Z W Q g V H l w Z S 5 7 Q 2 9 s d W 1 u M y w y f S Z x d W 9 0 O y w m c X V v d D t T Z W N 0 a W 9 u M S 8 x M H N l c H R f M F 8 1 M C 9 D a G F u Z 2 V k I F R 5 c G U u e 0 N v b H V t b j Q s M 3 0 m c X V v d D s s J n F 1 b 3 Q 7 U 2 V j d G l v b j E v M T B z Z X B 0 X z B f N T A v Q 2 h h b m d l Z C B U e X B l L n t D b 2 x 1 b W 4 1 L D R 9 J n F 1 b 3 Q 7 L C Z x d W 9 0 O 1 N l Y 3 R p b 2 4 x L z E w c 2 V w d F 8 w X z U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1 M C 9 D a G F u Z 2 V k I F R 5 c G U u e 0 N v b H V t b j E s M H 0 m c X V v d D s s J n F 1 b 3 Q 7 U 2 V j d G l v b j E v M T B z Z X B 0 X z B f N T A v Q 2 h h b m d l Z C B U e X B l L n t D b 2 x 1 b W 4 y L D F 9 J n F 1 b 3 Q 7 L C Z x d W 9 0 O 1 N l Y 3 R p b 2 4 x L z E w c 2 V w d F 8 w X z U w L 0 N o Y W 5 n Z W Q g V H l w Z S 5 7 Q 2 9 s d W 1 u M y w y f S Z x d W 9 0 O y w m c X V v d D t T Z W N 0 a W 9 u M S 8 x M H N l c H R f M F 8 1 M C 9 D a G F u Z 2 V k I F R 5 c G U u e 0 N v b H V t b j Q s M 3 0 m c X V v d D s s J n F 1 b 3 Q 7 U 2 V j d G l v b j E v M T B z Z X B 0 X z B f N T A v Q 2 h h b m d l Z C B U e X B l L n t D b 2 x 1 b W 4 1 L D R 9 J n F 1 b 3 Q 7 L C Z x d W 9 0 O 1 N l Y 3 R p b 2 4 x L z E w c 2 V w d F 8 w X z U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x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x M H N l c H R f M F 8 x M D c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M z o 1 M D o 0 N i 4 2 M z E 3 N j g y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M 2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c 2 V w d F 8 w X 2 F s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F U M T M 6 M j A 6 N D A u N j I 5 N j Q 3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2 F s b C 9 D a G F u Z 2 V k I F R 5 c G U u e 0 N v b H V t b j E s M H 0 m c X V v d D s s J n F 1 b 3 Q 7 U 2 V j d G l v b j E v M T B z Z X B 0 X z B f Y W x s L 0 N o Y W 5 n Z W Q g V H l w Z S 5 7 Q 2 9 s d W 1 u M i w x f S Z x d W 9 0 O y w m c X V v d D t T Z W N 0 a W 9 u M S 8 x M H N l c H R f M F 9 h b G w v Q 2 h h b m d l Z C B U e X B l L n t D b 2 x 1 b W 4 z L D J 9 J n F 1 b 3 Q 7 L C Z x d W 9 0 O 1 N l Y 3 R p b 2 4 x L z E w c 2 V w d F 8 w X 2 F s b C 9 D a G F u Z 2 V k I F R 5 c G U u e 0 N v b H V t b j Q s M 3 0 m c X V v d D s s J n F 1 b 3 Q 7 U 2 V j d G l v b j E v M T B z Z X B 0 X z B f Y W x s L 0 N o Y W 5 n Z W Q g V H l w Z S 5 7 Q 2 9 s d W 1 u N S w 0 f S Z x d W 9 0 O y w m c X V v d D t T Z W N 0 a W 9 u M S 8 x M H N l c H R f M F 9 h b G w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2 F s b C 9 D a G F u Z 2 V k I F R 5 c G U u e 0 N v b H V t b j E s M H 0 m c X V v d D s s J n F 1 b 3 Q 7 U 2 V j d G l v b j E v M T B z Z X B 0 X z B f Y W x s L 0 N o Y W 5 n Z W Q g V H l w Z S 5 7 Q 2 9 s d W 1 u M i w x f S Z x d W 9 0 O y w m c X V v d D t T Z W N 0 a W 9 u M S 8 x M H N l c H R f M F 9 h b G w v Q 2 h h b m d l Z C B U e X B l L n t D b 2 x 1 b W 4 z L D J 9 J n F 1 b 3 Q 7 L C Z x d W 9 0 O 1 N l Y 3 R p b 2 4 x L z E w c 2 V w d F 8 w X 2 F s b C 9 D a G F u Z 2 V k I F R 5 c G U u e 0 N v b H V t b j Q s M 3 0 m c X V v d D s s J n F 1 b 3 Q 7 U 2 V j d G l v b j E v M T B z Z X B 0 X z B f Y W x s L 0 N o Y W 5 n Z W Q g V H l w Z S 5 7 Q 2 9 s d W 1 u N S w 0 f S Z x d W 9 0 O y w m c X V v d D t T Z W N 0 a W 9 u M S 8 x M H N l c H R f M F 9 h b G w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Y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M 1 O j A 3 L j A 4 M T g 4 N T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M T A v Q 2 h h b m d l Z C B U e X B l L n t D b 2 x 1 b W 4 x L D B 9 J n F 1 b 3 Q 7 L C Z x d W 9 0 O 1 N l Y 3 R p b 2 4 x L z E y c 2 V w d F 8 z M F 8 x M C 9 D a G F u Z 2 V k I F R 5 c G U u e 0 N v b H V t b j I s M X 0 m c X V v d D s s J n F 1 b 3 Q 7 U 2 V j d G l v b j E v M T J z Z X B 0 X z M w X z E w L 0 N o Y W 5 n Z W Q g V H l w Z S 5 7 Q 2 9 s d W 1 u M y w y f S Z x d W 9 0 O y w m c X V v d D t T Z W N 0 a W 9 u M S 8 x M n N l c H R f M z B f M T A v Q 2 h h b m d l Z C B U e X B l L n t D b 2 x 1 b W 4 0 L D N 9 J n F 1 b 3 Q 7 L C Z x d W 9 0 O 1 N l Y 3 R p b 2 4 x L z E y c 2 V w d F 8 z M F 8 x M C 9 D a G F u Z 2 V k I F R 5 c G U u e 0 N v b H V t b j U s N H 0 m c X V v d D s s J n F 1 b 3 Q 7 U 2 V j d G l v b j E v M T J z Z X B 0 X z M w X z E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M T A v Q 2 h h b m d l Z C B U e X B l L n t D b 2 x 1 b W 4 x L D B 9 J n F 1 b 3 Q 7 L C Z x d W 9 0 O 1 N l Y 3 R p b 2 4 x L z E y c 2 V w d F 8 z M F 8 x M C 9 D a G F u Z 2 V k I F R 5 c G U u e 0 N v b H V t b j I s M X 0 m c X V v d D s s J n F 1 b 3 Q 7 U 2 V j d G l v b j E v M T J z Z X B 0 X z M w X z E w L 0 N o Y W 5 n Z W Q g V H l w Z S 5 7 Q 2 9 s d W 1 u M y w y f S Z x d W 9 0 O y w m c X V v d D t T Z W N 0 a W 9 u M S 8 x M n N l c H R f M z B f M T A v Q 2 h h b m d l Z C B U e X B l L n t D b 2 x 1 b W 4 0 L D N 9 J n F 1 b 3 Q 7 L C Z x d W 9 0 O 1 N l Y 3 R p b 2 4 x L z E y c 2 V w d F 8 z M F 8 x M C 9 D a G F u Z 2 V k I F R 5 c G U u e 0 N v b H V t b j U s N H 0 m c X V v d D s s J n F 1 b 3 Q 7 U 2 V j d G l v b j E v M T J z Z X B 0 X z M w X z E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z N z o 0 N i 4 3 N T U z O D E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z I w L 0 N o Y W 5 n Z W Q g V H l w Z S 5 7 Q 2 9 s d W 1 u M S w w f S Z x d W 9 0 O y w m c X V v d D t T Z W N 0 a W 9 u M S 8 x M n N l c H R f M z B f M j A v Q 2 h h b m d l Z C B U e X B l L n t D b 2 x 1 b W 4 y L D F 9 J n F 1 b 3 Q 7 L C Z x d W 9 0 O 1 N l Y 3 R p b 2 4 x L z E y c 2 V w d F 8 z M F 8 y M C 9 D a G F u Z 2 V k I F R 5 c G U u e 0 N v b H V t b j M s M n 0 m c X V v d D s s J n F 1 b 3 Q 7 U 2 V j d G l v b j E v M T J z Z X B 0 X z M w X z I w L 0 N o Y W 5 n Z W Q g V H l w Z S 5 7 Q 2 9 s d W 1 u N C w z f S Z x d W 9 0 O y w m c X V v d D t T Z W N 0 a W 9 u M S 8 x M n N l c H R f M z B f M j A v Q 2 h h b m d l Z C B U e X B l L n t D b 2 x 1 b W 4 1 L D R 9 J n F 1 b 3 Q 7 L C Z x d W 9 0 O 1 N l Y 3 R p b 2 4 x L z E y c 2 V w d F 8 z M F 8 y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z I w L 0 N o Y W 5 n Z W Q g V H l w Z S 5 7 Q 2 9 s d W 1 u M S w w f S Z x d W 9 0 O y w m c X V v d D t T Z W N 0 a W 9 u M S 8 x M n N l c H R f M z B f M j A v Q 2 h h b m d l Z C B U e X B l L n t D b 2 x 1 b W 4 y L D F 9 J n F 1 b 3 Q 7 L C Z x d W 9 0 O 1 N l Y 3 R p b 2 4 x L z E y c 2 V w d F 8 z M F 8 y M C 9 D a G F u Z 2 V k I F R 5 c G U u e 0 N v b H V t b j M s M n 0 m c X V v d D s s J n F 1 b 3 Q 7 U 2 V j d G l v b j E v M T J z Z X B 0 X z M w X z I w L 0 N o Y W 5 n Z W Q g V H l w Z S 5 7 Q 2 9 s d W 1 u N C w z f S Z x d W 9 0 O y w m c X V v d D t T Z W N 0 a W 9 u M S 8 x M n N l c H R f M z B f M j A v Q 2 h h b m d l Z C B U e X B l L n t D b 2 x 1 b W 4 1 L D R 9 J n F 1 b 3 Q 7 L C Z x d W 9 0 O 1 N l Y 3 R p b 2 4 x L z E y c 2 V w d F 8 z M F 8 y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8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M z k 6 M z A u N D E y M z M x N 1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z M C 9 D a G F u Z 2 V k I F R 5 c G U u e 0 N v b H V t b j E s M H 0 m c X V v d D s s J n F 1 b 3 Q 7 U 2 V j d G l v b j E v M T J z Z X B 0 X z M w X z M w L 0 N o Y W 5 n Z W Q g V H l w Z S 5 7 Q 2 9 s d W 1 u M i w x f S Z x d W 9 0 O y w m c X V v d D t T Z W N 0 a W 9 u M S 8 x M n N l c H R f M z B f M z A v Q 2 h h b m d l Z C B U e X B l L n t D b 2 x 1 b W 4 z L D J 9 J n F 1 b 3 Q 7 L C Z x d W 9 0 O 1 N l Y 3 R p b 2 4 x L z E y c 2 V w d F 8 z M F 8 z M C 9 D a G F u Z 2 V k I F R 5 c G U u e 0 N v b H V t b j Q s M 3 0 m c X V v d D s s J n F 1 b 3 Q 7 U 2 V j d G l v b j E v M T J z Z X B 0 X z M w X z M w L 0 N o Y W 5 n Z W Q g V H l w Z S 5 7 Q 2 9 s d W 1 u N S w 0 f S Z x d W 9 0 O y w m c X V v d D t T Z W N 0 a W 9 u M S 8 x M n N l c H R f M z B f M z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z M C 9 D a G F u Z 2 V k I F R 5 c G U u e 0 N v b H V t b j E s M H 0 m c X V v d D s s J n F 1 b 3 Q 7 U 2 V j d G l v b j E v M T J z Z X B 0 X z M w X z M w L 0 N o Y W 5 n Z W Q g V H l w Z S 5 7 Q 2 9 s d W 1 u M i w x f S Z x d W 9 0 O y w m c X V v d D t T Z W N 0 a W 9 u M S 8 x M n N l c H R f M z B f M z A v Q 2 h h b m d l Z C B U e X B l L n t D b 2 x 1 b W 4 z L D J 9 J n F 1 b 3 Q 7 L C Z x d W 9 0 O 1 N l Y 3 R p b 2 4 x L z E y c 2 V w d F 8 z M F 8 z M C 9 D a G F u Z 2 V k I F R 5 c G U u e 0 N v b H V t b j Q s M 3 0 m c X V v d D s s J n F 1 b 3 Q 7 U 2 V j d G l v b j E v M T J z Z X B 0 X z M w X z M w L 0 N o Y W 5 n Z W Q g V H l w Z S 5 7 Q 2 9 s d W 1 u N S w 0 f S Z x d W 9 0 O y w m c X V v d D t T Z W N 0 a W 9 u M S 8 x M n N l c H R f M z B f M z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M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Q w O j M 4 L j E 2 M j c 3 O D V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N D A v Q 2 h h b m d l Z C B U e X B l L n t D b 2 x 1 b W 4 x L D B 9 J n F 1 b 3 Q 7 L C Z x d W 9 0 O 1 N l Y 3 R p b 2 4 x L z E y c 2 V w d F 8 z M F 8 0 M C 9 D a G F u Z 2 V k I F R 5 c G U u e 0 N v b H V t b j I s M X 0 m c X V v d D s s J n F 1 b 3 Q 7 U 2 V j d G l v b j E v M T J z Z X B 0 X z M w X z Q w L 0 N o Y W 5 n Z W Q g V H l w Z S 5 7 Q 2 9 s d W 1 u M y w y f S Z x d W 9 0 O y w m c X V v d D t T Z W N 0 a W 9 u M S 8 x M n N l c H R f M z B f N D A v Q 2 h h b m d l Z C B U e X B l L n t D b 2 x 1 b W 4 0 L D N 9 J n F 1 b 3 Q 7 L C Z x d W 9 0 O 1 N l Y 3 R p b 2 4 x L z E y c 2 V w d F 8 z M F 8 0 M C 9 D a G F u Z 2 V k I F R 5 c G U u e 0 N v b H V t b j U s N H 0 m c X V v d D s s J n F 1 b 3 Q 7 U 2 V j d G l v b j E v M T J z Z X B 0 X z M w X z Q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N D A v Q 2 h h b m d l Z C B U e X B l L n t D b 2 x 1 b W 4 x L D B 9 J n F 1 b 3 Q 7 L C Z x d W 9 0 O 1 N l Y 3 R p b 2 4 x L z E y c 2 V w d F 8 z M F 8 0 M C 9 D a G F u Z 2 V k I F R 5 c G U u e 0 N v b H V t b j I s M X 0 m c X V v d D s s J n F 1 b 3 Q 7 U 2 V j d G l v b j E v M T J z Z X B 0 X z M w X z Q w L 0 N o Y W 5 n Z W Q g V H l w Z S 5 7 Q 2 9 s d W 1 u M y w y f S Z x d W 9 0 O y w m c X V v d D t T Z W N 0 a W 9 u M S 8 x M n N l c H R f M z B f N D A v Q 2 h h b m d l Z C B U e X B l L n t D b 2 x 1 b W 4 0 L D N 9 J n F 1 b 3 Q 7 L C Z x d W 9 0 O 1 N l Y 3 R p b 2 4 x L z E y c 2 V w d F 8 z M F 8 0 M C 9 D a G F u Z 2 V k I F R 5 c G U u e 0 N v b H V t b j U s N H 0 m c X V v d D s s J n F 1 b 3 Q 7 U 2 V j d G l v b j E v M T J z Z X B 0 X z M w X z Q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0 M T o 1 M y 4 x M z E 2 O T Y y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z U w L 0 N o Y W 5 n Z W Q g V H l w Z S 5 7 Q 2 9 s d W 1 u M S w w f S Z x d W 9 0 O y w m c X V v d D t T Z W N 0 a W 9 u M S 8 x M n N l c H R f M z B f N T A v Q 2 h h b m d l Z C B U e X B l L n t D b 2 x 1 b W 4 y L D F 9 J n F 1 b 3 Q 7 L C Z x d W 9 0 O 1 N l Y 3 R p b 2 4 x L z E y c 2 V w d F 8 z M F 8 1 M C 9 D a G F u Z 2 V k I F R 5 c G U u e 0 N v b H V t b j M s M n 0 m c X V v d D s s J n F 1 b 3 Q 7 U 2 V j d G l v b j E v M T J z Z X B 0 X z M w X z U w L 0 N o Y W 5 n Z W Q g V H l w Z S 5 7 Q 2 9 s d W 1 u N C w z f S Z x d W 9 0 O y w m c X V v d D t T Z W N 0 a W 9 u M S 8 x M n N l c H R f M z B f N T A v Q 2 h h b m d l Z C B U e X B l L n t D b 2 x 1 b W 4 1 L D R 9 J n F 1 b 3 Q 7 L C Z x d W 9 0 O 1 N l Y 3 R p b 2 4 x L z E y c 2 V w d F 8 z M F 8 1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z U w L 0 N o Y W 5 n Z W Q g V H l w Z S 5 7 Q 2 9 s d W 1 u M S w w f S Z x d W 9 0 O y w m c X V v d D t T Z W N 0 a W 9 u M S 8 x M n N l c H R f M z B f N T A v Q 2 h h b m d l Z C B U e X B l L n t D b 2 x 1 b W 4 y L D F 9 J n F 1 b 3 Q 7 L C Z x d W 9 0 O 1 N l Y 3 R p b 2 4 x L z E y c 2 V w d F 8 z M F 8 1 M C 9 D a G F u Z 2 V k I F R 5 c G U u e 0 N v b H V t b j M s M n 0 m c X V v d D s s J n F 1 b 3 Q 7 U 2 V j d G l v b j E v M T J z Z X B 0 X z M w X z U w L 0 N o Y W 5 n Z W Q g V H l w Z S 5 7 Q 2 9 s d W 1 u N C w z f S Z x d W 9 0 O y w m c X V v d D t T Z W N 0 a W 9 u M S 8 x M n N l c H R f M z B f N T A v Q 2 h h b m d l Z C B U e X B l L n t D b 2 x 1 b W 4 1 L D R 9 J n F 1 b 3 Q 7 L C Z x d W 9 0 O 1 N l Y 3 R p b 2 4 x L z E y c 2 V w d F 8 z M F 8 1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Q z O j E x L j I 0 M T U z M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Y W x s L 0 N o Y W 5 n Z W Q g V H l w Z S 5 7 Q 2 9 s d W 1 u M S w w f S Z x d W 9 0 O y w m c X V v d D t T Z W N 0 a W 9 u M S 8 x M n N l c H R f M z B f Y W x s L 0 N o Y W 5 n Z W Q g V H l w Z S 5 7 Q 2 9 s d W 1 u M i w x f S Z x d W 9 0 O y w m c X V v d D t T Z W N 0 a W 9 u M S 8 x M n N l c H R f M z B f Y W x s L 0 N o Y W 5 n Z W Q g V H l w Z S 5 7 Q 2 9 s d W 1 u M y w y f S Z x d W 9 0 O y w m c X V v d D t T Z W N 0 a W 9 u M S 8 x M n N l c H R f M z B f Y W x s L 0 N o Y W 5 n Z W Q g V H l w Z S 5 7 Q 2 9 s d W 1 u N C w z f S Z x d W 9 0 O y w m c X V v d D t T Z W N 0 a W 9 u M S 8 x M n N l c H R f M z B f Y W x s L 0 N o Y W 5 n Z W Q g V H l w Z S 5 7 Q 2 9 s d W 1 u N S w 0 f S Z x d W 9 0 O y w m c X V v d D t T Z W N 0 a W 9 u M S 8 x M n N l c H R f M z B f Y W x s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Y W x s L 0 N o Y W 5 n Z W Q g V H l w Z S 5 7 Q 2 9 s d W 1 u M S w w f S Z x d W 9 0 O y w m c X V v d D t T Z W N 0 a W 9 u M S 8 x M n N l c H R f M z B f Y W x s L 0 N o Y W 5 n Z W Q g V H l w Z S 5 7 Q 2 9 s d W 1 u M i w x f S Z x d W 9 0 O y w m c X V v d D t T Z W N 0 a W 9 u M S 8 x M n N l c H R f M z B f Y W x s L 0 N o Y W 5 n Z W Q g V H l w Z S 5 7 Q 2 9 s d W 1 u M y w y f S Z x d W 9 0 O y w m c X V v d D t T Z W N 0 a W 9 u M S 8 x M n N l c H R f M z B f Y W x s L 0 N o Y W 5 n Z W Q g V H l w Z S 5 7 Q 2 9 s d W 1 u N C w z f S Z x d W 9 0 O y w m c X V v d D t T Z W N 0 a W 9 u M S 8 x M n N l c H R f M z B f Y W x s L 0 N o Y W 5 n Z W Q g V H l w Z S 5 7 Q 2 9 s d W 1 u N S w 0 f S Z x d W 9 0 O y w m c X V v d D t T Z W N 0 a W 9 u M S 8 x M n N l c H R f M z B f Y W x s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Y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U y O j A 0 L j k x N j A 1 N D B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M T A v Q 2 h h b m d l Z C B U e X B l L n t D b 2 x 1 b W 4 x L D B 9 J n F 1 b 3 Q 7 L C Z x d W 9 0 O 1 N l Y 3 R p b 2 4 x L z E y c 2 V w d F 8 2 M F 8 x M C 9 D a G F u Z 2 V k I F R 5 c G U u e 0 N v b H V t b j I s M X 0 m c X V v d D s s J n F 1 b 3 Q 7 U 2 V j d G l v b j E v M T J z Z X B 0 X z Y w X z E w L 0 N o Y W 5 n Z W Q g V H l w Z S 5 7 Q 2 9 s d W 1 u M y w y f S Z x d W 9 0 O y w m c X V v d D t T Z W N 0 a W 9 u M S 8 x M n N l c H R f N j B f M T A v Q 2 h h b m d l Z C B U e X B l L n t D b 2 x 1 b W 4 0 L D N 9 J n F 1 b 3 Q 7 L C Z x d W 9 0 O 1 N l Y 3 R p b 2 4 x L z E y c 2 V w d F 8 2 M F 8 x M C 9 D a G F u Z 2 V k I F R 5 c G U u e 0 N v b H V t b j U s N H 0 m c X V v d D s s J n F 1 b 3 Q 7 U 2 V j d G l v b j E v M T J z Z X B 0 X z Y w X z E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M T A v Q 2 h h b m d l Z C B U e X B l L n t D b 2 x 1 b W 4 x L D B 9 J n F 1 b 3 Q 7 L C Z x d W 9 0 O 1 N l Y 3 R p b 2 4 x L z E y c 2 V w d F 8 2 M F 8 x M C 9 D a G F u Z 2 V k I F R 5 c G U u e 0 N v b H V t b j I s M X 0 m c X V v d D s s J n F 1 b 3 Q 7 U 2 V j d G l v b j E v M T J z Z X B 0 X z Y w X z E w L 0 N o Y W 5 n Z W Q g V H l w Z S 5 7 Q 2 9 s d W 1 u M y w y f S Z x d W 9 0 O y w m c X V v d D t T Z W N 0 a W 9 u M S 8 x M n N l c H R f N j B f M T A v Q 2 h h b m d l Z C B U e X B l L n t D b 2 x 1 b W 4 0 L D N 9 J n F 1 b 3 Q 7 L C Z x d W 9 0 O 1 N l Y 3 R p b 2 4 x L z E y c 2 V w d F 8 2 M F 8 x M C 9 D a G F u Z 2 V k I F R 5 c G U u e 0 N v b H V t b j U s N H 0 m c X V v d D s s J n F 1 b 3 Q 7 U 2 V j d G l v b j E v M T J z Z X B 0 X z Y w X z E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1 M z o 0 N i 4 5 N T c 0 N z Q 0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I w L 0 N o Y W 5 n Z W Q g V H l w Z S 5 7 Q 2 9 s d W 1 u M S w w f S Z x d W 9 0 O y w m c X V v d D t T Z W N 0 a W 9 u M S 8 x M n N l c H R f N j B f M j A v Q 2 h h b m d l Z C B U e X B l L n t D b 2 x 1 b W 4 y L D F 9 J n F 1 b 3 Q 7 L C Z x d W 9 0 O 1 N l Y 3 R p b 2 4 x L z E y c 2 V w d F 8 2 M F 8 y M C 9 D a G F u Z 2 V k I F R 5 c G U u e 0 N v b H V t b j M s M n 0 m c X V v d D s s J n F 1 b 3 Q 7 U 2 V j d G l v b j E v M T J z Z X B 0 X z Y w X z I w L 0 N o Y W 5 n Z W Q g V H l w Z S 5 7 Q 2 9 s d W 1 u N C w z f S Z x d W 9 0 O y w m c X V v d D t T Z W N 0 a W 9 u M S 8 x M n N l c H R f N j B f M j A v Q 2 h h b m d l Z C B U e X B l L n t D b 2 x 1 b W 4 1 L D R 9 J n F 1 b 3 Q 7 L C Z x d W 9 0 O 1 N l Y 3 R p b 2 4 x L z E y c 2 V w d F 8 2 M F 8 y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I w L 0 N o Y W 5 n Z W Q g V H l w Z S 5 7 Q 2 9 s d W 1 u M S w w f S Z x d W 9 0 O y w m c X V v d D t T Z W N 0 a W 9 u M S 8 x M n N l c H R f N j B f M j A v Q 2 h h b m d l Z C B U e X B l L n t D b 2 x 1 b W 4 y L D F 9 J n F 1 b 3 Q 7 L C Z x d W 9 0 O 1 N l Y 3 R p b 2 4 x L z E y c 2 V w d F 8 2 M F 8 y M C 9 D a G F u Z 2 V k I F R 5 c G U u e 0 N v b H V t b j M s M n 0 m c X V v d D s s J n F 1 b 3 Q 7 U 2 V j d G l v b j E v M T J z Z X B 0 X z Y w X z I w L 0 N o Y W 5 n Z W Q g V H l w Z S 5 7 Q 2 9 s d W 1 u N C w z f S Z x d W 9 0 O y w m c X V v d D t T Z W N 0 a W 9 u M S 8 x M n N l c H R f N j B f M j A v Q 2 h h b m d l Z C B U e X B l L n t D b 2 x 1 b W 4 1 L D R 9 J n F 1 b 3 Q 7 L C Z x d W 9 0 O 1 N l Y 3 R p b 2 4 x L z E y c 2 V w d F 8 2 M F 8 y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Q 6 N D Y u M z g 2 N z M 5 O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z M C 9 D a G F u Z 2 V k I F R 5 c G U u e 0 N v b H V t b j E s M H 0 m c X V v d D s s J n F 1 b 3 Q 7 U 2 V j d G l v b j E v M T J z Z X B 0 X z Y w X z M w L 0 N o Y W 5 n Z W Q g V H l w Z S 5 7 Q 2 9 s d W 1 u M i w x f S Z x d W 9 0 O y w m c X V v d D t T Z W N 0 a W 9 u M S 8 x M n N l c H R f N j B f M z A v Q 2 h h b m d l Z C B U e X B l L n t D b 2 x 1 b W 4 z L D J 9 J n F 1 b 3 Q 7 L C Z x d W 9 0 O 1 N l Y 3 R p b 2 4 x L z E y c 2 V w d F 8 2 M F 8 z M C 9 D a G F u Z 2 V k I F R 5 c G U u e 0 N v b H V t b j Q s M 3 0 m c X V v d D s s J n F 1 b 3 Q 7 U 2 V j d G l v b j E v M T J z Z X B 0 X z Y w X z M w L 0 N o Y W 5 n Z W Q g V H l w Z S 5 7 Q 2 9 s d W 1 u N S w 0 f S Z x d W 9 0 O y w m c X V v d D t T Z W N 0 a W 9 u M S 8 x M n N l c H R f N j B f M z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z M C 9 D a G F u Z 2 V k I F R 5 c G U u e 0 N v b H V t b j E s M H 0 m c X V v d D s s J n F 1 b 3 Q 7 U 2 V j d G l v b j E v M T J z Z X B 0 X z Y w X z M w L 0 N o Y W 5 n Z W Q g V H l w Z S 5 7 Q 2 9 s d W 1 u M i w x f S Z x d W 9 0 O y w m c X V v d D t T Z W N 0 a W 9 u M S 8 x M n N l c H R f N j B f M z A v Q 2 h h b m d l Z C B U e X B l L n t D b 2 x 1 b W 4 z L D J 9 J n F 1 b 3 Q 7 L C Z x d W 9 0 O 1 N l Y 3 R p b 2 4 x L z E y c 2 V w d F 8 2 M F 8 z M C 9 D a G F u Z 2 V k I F R 5 c G U u e 0 N v b H V t b j Q s M 3 0 m c X V v d D s s J n F 1 b 3 Q 7 U 2 V j d G l v b j E v M T J z Z X B 0 X z Y w X z M w L 0 N o Y W 5 n Z W Q g V H l w Z S 5 7 Q 2 9 s d W 1 u N S w 0 f S Z x d W 9 0 O y w m c X V v d D t T Z W N 0 a W 9 u M S 8 x M n N l c H R f N j B f M z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M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M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U 2 O j U 4 L j E 4 M z g 5 N D h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M z A g K D I p L 0 N o Y W 5 n Z W Q g V H l w Z S 5 7 Q 2 9 s d W 1 u M S w w f S Z x d W 9 0 O y w m c X V v d D t T Z W N 0 a W 9 u M S 8 x M n N l c H R f N j B f M z A g K D I p L 0 N o Y W 5 n Z W Q g V H l w Z S 5 7 Q 2 9 s d W 1 u M i w x f S Z x d W 9 0 O y w m c X V v d D t T Z W N 0 a W 9 u M S 8 x M n N l c H R f N j B f M z A g K D I p L 0 N o Y W 5 n Z W Q g V H l w Z S 5 7 Q 2 9 s d W 1 u M y w y f S Z x d W 9 0 O y w m c X V v d D t T Z W N 0 a W 9 u M S 8 x M n N l c H R f N j B f M z A g K D I p L 0 N o Y W 5 n Z W Q g V H l w Z S 5 7 Q 2 9 s d W 1 u N C w z f S Z x d W 9 0 O y w m c X V v d D t T Z W N 0 a W 9 u M S 8 x M n N l c H R f N j B f M z A g K D I p L 0 N o Y W 5 n Z W Q g V H l w Z S 5 7 Q 2 9 s d W 1 u N S w 0 f S Z x d W 9 0 O y w m c X V v d D t T Z W N 0 a W 9 u M S 8 x M n N l c H R f N j B f M z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M z A g K D I p L 0 N o Y W 5 n Z W Q g V H l w Z S 5 7 Q 2 9 s d W 1 u M S w w f S Z x d W 9 0 O y w m c X V v d D t T Z W N 0 a W 9 u M S 8 x M n N l c H R f N j B f M z A g K D I p L 0 N o Y W 5 n Z W Q g V H l w Z S 5 7 Q 2 9 s d W 1 u M i w x f S Z x d W 9 0 O y w m c X V v d D t T Z W N 0 a W 9 u M S 8 x M n N l c H R f N j B f M z A g K D I p L 0 N o Y W 5 n Z W Q g V H l w Z S 5 7 Q 2 9 s d W 1 u M y w y f S Z x d W 9 0 O y w m c X V v d D t T Z W N 0 a W 9 u M S 8 x M n N l c H R f N j B f M z A g K D I p L 0 N o Y W 5 n Z W Q g V H l w Z S 5 7 Q 2 9 s d W 1 u N C w z f S Z x d W 9 0 O y w m c X V v d D t T Z W N 0 a W 9 u M S 8 x M n N l c H R f N j B f M z A g K D I p L 0 N o Y W 5 n Z W Q g V H l w Z S 5 7 Q 2 9 s d W 1 u N S w 0 f S Z x d W 9 0 O y w m c X V v d D t T Z W N 0 a W 9 u M S 8 x M n N l c H R f N j B f M z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M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z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1 N z o 1 N y 4 y N j I 2 M D M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Q w L 0 N o Y W 5 n Z W Q g V H l w Z S 5 7 Q 2 9 s d W 1 u M S w w f S Z x d W 9 0 O y w m c X V v d D t T Z W N 0 a W 9 u M S 8 x M n N l c H R f N j B f N D A v Q 2 h h b m d l Z C B U e X B l L n t D b 2 x 1 b W 4 y L D F 9 J n F 1 b 3 Q 7 L C Z x d W 9 0 O 1 N l Y 3 R p b 2 4 x L z E y c 2 V w d F 8 2 M F 8 0 M C 9 D a G F u Z 2 V k I F R 5 c G U u e 0 N v b H V t b j M s M n 0 m c X V v d D s s J n F 1 b 3 Q 7 U 2 V j d G l v b j E v M T J z Z X B 0 X z Y w X z Q w L 0 N o Y W 5 n Z W Q g V H l w Z S 5 7 Q 2 9 s d W 1 u N C w z f S Z x d W 9 0 O y w m c X V v d D t T Z W N 0 a W 9 u M S 8 x M n N l c H R f N j B f N D A v Q 2 h h b m d l Z C B U e X B l L n t D b 2 x 1 b W 4 1 L D R 9 J n F 1 b 3 Q 7 L C Z x d W 9 0 O 1 N l Y 3 R p b 2 4 x L z E y c 2 V w d F 8 2 M F 8 0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Q w L 0 N o Y W 5 n Z W Q g V H l w Z S 5 7 Q 2 9 s d W 1 u M S w w f S Z x d W 9 0 O y w m c X V v d D t T Z W N 0 a W 9 u M S 8 x M n N l c H R f N j B f N D A v Q 2 h h b m d l Z C B U e X B l L n t D b 2 x 1 b W 4 y L D F 9 J n F 1 b 3 Q 7 L C Z x d W 9 0 O 1 N l Y 3 R p b 2 4 x L z E y c 2 V w d F 8 2 M F 8 0 M C 9 D a G F u Z 2 V k I F R 5 c G U u e 0 N v b H V t b j M s M n 0 m c X V v d D s s J n F 1 b 3 Q 7 U 2 V j d G l v b j E v M T J z Z X B 0 X z Y w X z Q w L 0 N o Y W 5 n Z W Q g V H l w Z S 5 7 Q 2 9 s d W 1 u N C w z f S Z x d W 9 0 O y w m c X V v d D t T Z W N 0 a W 9 u M S 8 x M n N l c H R f N j B f N D A v Q 2 h h b m d l Z C B U e X B l L n t D b 2 x 1 b W 4 1 L D R 9 J n F 1 b 3 Q 7 L C Z x d W 9 0 O 1 N l Y 3 R p b 2 4 x L z E y c 2 V w d F 8 2 M F 8 0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J z Z X B 0 X z Y w X z Q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1 O D o 0 M C 4 0 O D E 4 N z c z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Q w I C g y K S 9 D a G F u Z 2 V k I F R 5 c G U u e 0 N v b H V t b j E s M H 0 m c X V v d D s s J n F 1 b 3 Q 7 U 2 V j d G l v b j E v M T J z Z X B 0 X z Y w X z Q w I C g y K S 9 D a G F u Z 2 V k I F R 5 c G U u e 0 N v b H V t b j I s M X 0 m c X V v d D s s J n F 1 b 3 Q 7 U 2 V j d G l v b j E v M T J z Z X B 0 X z Y w X z Q w I C g y K S 9 D a G F u Z 2 V k I F R 5 c G U u e 0 N v b H V t b j M s M n 0 m c X V v d D s s J n F 1 b 3 Q 7 U 2 V j d G l v b j E v M T J z Z X B 0 X z Y w X z Q w I C g y K S 9 D a G F u Z 2 V k I F R 5 c G U u e 0 N v b H V t b j Q s M 3 0 m c X V v d D s s J n F 1 b 3 Q 7 U 2 V j d G l v b j E v M T J z Z X B 0 X z Y w X z Q w I C g y K S 9 D a G F u Z 2 V k I F R 5 c G U u e 0 N v b H V t b j U s N H 0 m c X V v d D s s J n F 1 b 3 Q 7 U 2 V j d G l v b j E v M T J z Z X B 0 X z Y w X z Q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Q w I C g y K S 9 D a G F u Z 2 V k I F R 5 c G U u e 0 N v b H V t b j E s M H 0 m c X V v d D s s J n F 1 b 3 Q 7 U 2 V j d G l v b j E v M T J z Z X B 0 X z Y w X z Q w I C g y K S 9 D a G F u Z 2 V k I F R 5 c G U u e 0 N v b H V t b j I s M X 0 m c X V v d D s s J n F 1 b 3 Q 7 U 2 V j d G l v b j E v M T J z Z X B 0 X z Y w X z Q w I C g y K S 9 D a G F u Z 2 V k I F R 5 c G U u e 0 N v b H V t b j M s M n 0 m c X V v d D s s J n F 1 b 3 Q 7 U 2 V j d G l v b j E v M T J z Z X B 0 X z Y w X z Q w I C g y K S 9 D a G F u Z 2 V k I F R 5 c G U u e 0 N v b H V t b j Q s M 3 0 m c X V v d D s s J n F 1 b 3 Q 7 U 2 V j d G l v b j E v M T J z Z X B 0 X z Y w X z Q w I C g y K S 9 D a G F u Z 2 V k I F R 5 c G U u e 0 N v b H V t b j U s N H 0 m c X V v d D s s J n F 1 b 3 Q 7 U 2 V j d G l v b j E v M T J z Z X B 0 X z Y w X z Q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0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J z Z X B 0 X z Y w X z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1 O T o x N y 4 y M z E 5 N D g 5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U w L 0 N o Y W 5 n Z W Q g V H l w Z S 5 7 Q 2 9 s d W 1 u M S w w f S Z x d W 9 0 O y w m c X V v d D t T Z W N 0 a W 9 u M S 8 x M n N l c H R f N j B f N T A v Q 2 h h b m d l Z C B U e X B l L n t D b 2 x 1 b W 4 y L D F 9 J n F 1 b 3 Q 7 L C Z x d W 9 0 O 1 N l Y 3 R p b 2 4 x L z E y c 2 V w d F 8 2 M F 8 1 M C 9 D a G F u Z 2 V k I F R 5 c G U u e 0 N v b H V t b j M s M n 0 m c X V v d D s s J n F 1 b 3 Q 7 U 2 V j d G l v b j E v M T J z Z X B 0 X z Y w X z U w L 0 N o Y W 5 n Z W Q g V H l w Z S 5 7 Q 2 9 s d W 1 u N C w z f S Z x d W 9 0 O y w m c X V v d D t T Z W N 0 a W 9 u M S 8 x M n N l c H R f N j B f N T A v Q 2 h h b m d l Z C B U e X B l L n t D b 2 x 1 b W 4 1 L D R 9 J n F 1 b 3 Q 7 L C Z x d W 9 0 O 1 N l Y 3 R p b 2 4 x L z E y c 2 V w d F 8 2 M F 8 1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U w L 0 N o Y W 5 n Z W Q g V H l w Z S 5 7 Q 2 9 s d W 1 u M S w w f S Z x d W 9 0 O y w m c X V v d D t T Z W N 0 a W 9 u M S 8 x M n N l c H R f N j B f N T A v Q 2 h h b m d l Z C B U e X B l L n t D b 2 x 1 b W 4 y L D F 9 J n F 1 b 3 Q 7 L C Z x d W 9 0 O 1 N l Y 3 R p b 2 4 x L z E y c 2 V w d F 8 2 M F 8 1 M C 9 D a G F u Z 2 V k I F R 5 c G U u e 0 N v b H V t b j M s M n 0 m c X V v d D s s J n F 1 b 3 Q 7 U 2 V j d G l v b j E v M T J z Z X B 0 X z Y w X z U w L 0 N o Y W 5 n Z W Q g V H l w Z S 5 7 Q 2 9 s d W 1 u N C w z f S Z x d W 9 0 O y w m c X V v d D t T Z W N 0 a W 9 u M S 8 x M n N l c H R f N j B f N T A v Q 2 h h b m d l Z C B U e X B l L n t D b 2 x 1 b W 4 1 L D R 9 J n F 1 b 3 Q 7 L C Z x d W 9 0 O 1 N l Y 3 R p b 2 4 x L z E y c 2 V w d F 8 2 M F 8 1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y c 2 V w d F 8 2 M F 9 h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A w O j M x L j M 3 M j U 3 M j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Y W x s L 0 N o Y W 5 n Z W Q g V H l w Z S 5 7 Q 2 9 s d W 1 u M S w w f S Z x d W 9 0 O y w m c X V v d D t T Z W N 0 a W 9 u M S 8 x M n N l c H R f N j B f Y W x s L 0 N o Y W 5 n Z W Q g V H l w Z S 5 7 Q 2 9 s d W 1 u M i w x f S Z x d W 9 0 O y w m c X V v d D t T Z W N 0 a W 9 u M S 8 x M n N l c H R f N j B f Y W x s L 0 N o Y W 5 n Z W Q g V H l w Z S 5 7 Q 2 9 s d W 1 u M y w y f S Z x d W 9 0 O y w m c X V v d D t T Z W N 0 a W 9 u M S 8 x M n N l c H R f N j B f Y W x s L 0 N o Y W 5 n Z W Q g V H l w Z S 5 7 Q 2 9 s d W 1 u N C w z f S Z x d W 9 0 O y w m c X V v d D t T Z W N 0 a W 9 u M S 8 x M n N l c H R f N j B f Y W x s L 0 N o Y W 5 n Z W Q g V H l w Z S 5 7 Q 2 9 s d W 1 u N S w 0 f S Z x d W 9 0 O y w m c X V v d D t T Z W N 0 a W 9 u M S 8 x M n N l c H R f N j B f Y W x s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Y W x s L 0 N o Y W 5 n Z W Q g V H l w Z S 5 7 Q 2 9 s d W 1 u M S w w f S Z x d W 9 0 O y w m c X V v d D t T Z W N 0 a W 9 u M S 8 x M n N l c H R f N j B f Y W x s L 0 N o Y W 5 n Z W Q g V H l w Z S 5 7 Q 2 9 s d W 1 u M i w x f S Z x d W 9 0 O y w m c X V v d D t T Z W N 0 a W 9 u M S 8 x M n N l c H R f N j B f Y W x s L 0 N o Y W 5 n Z W Q g V H l w Z S 5 7 Q 2 9 s d W 1 u M y w y f S Z x d W 9 0 O y w m c X V v d D t T Z W N 0 a W 9 u M S 8 x M n N l c H R f N j B f Y W x s L 0 N o Y W 5 n Z W Q g V H l w Z S 5 7 Q 2 9 s d W 1 u N C w z f S Z x d W 9 0 O y w m c X V v d D t T Z W N 0 a W 9 u M S 8 x M n N l c H R f N j B f Y W x s L 0 N o Y W 5 n Z W Q g V H l w Z S 5 7 Q 2 9 s d W 1 u N S w 0 f S Z x d W 9 0 O y w m c X V v d D t T Z W N 0 a W 9 u M S 8 x M n N l c H R f N j B f Y W x s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Y W x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w s I g t G Z K t I j r r j A i h L Y w 4 A A A A A A g A A A A A A A 2 Y A A M A A A A A Q A A A A G b C X s f O T K o a v V h W 8 p B / 9 r Q A A A A A E g A A A o A A A A B A A A A C J x N a 0 r e Y i 6 1 r V u T p r D 3 c a U A A A A L p S 2 e x L 7 p S 2 0 q P P m T K T e V 4 R A h t i K A b B M L l / J T O w U O o B 7 q 2 4 7 5 F z y T l 1 e i I s 8 t R 2 f g p B 7 v h l T 9 t V N E o s / r j D A o X T C F W m D h R t K P v h U s q 0 Z V L I F A A A A B T F m T 5 B z e M K C F I o B i J J S 7 i r u 9 c S < / D a t a M a s h u p > 
</file>

<file path=customXml/itemProps1.xml><?xml version="1.0" encoding="utf-8"?>
<ds:datastoreItem xmlns:ds="http://schemas.openxmlformats.org/officeDocument/2006/customXml" ds:itemID="{C836DC43-7249-4D81-98CB-BFF41F371C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10</vt:lpstr>
      <vt:lpstr>Sheet3</vt:lpstr>
      <vt:lpstr>20</vt:lpstr>
      <vt:lpstr>30</vt:lpstr>
      <vt:lpstr>Sheet4</vt:lpstr>
      <vt:lpstr>40</vt:lpstr>
      <vt:lpstr>50</vt:lpstr>
      <vt:lpstr>Sheet5</vt:lpstr>
      <vt:lpstr>all</vt:lpstr>
      <vt:lpstr>results</vt:lpstr>
    </vt:vector>
  </TitlesOfParts>
  <Company>University of Bristol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Green</dc:creator>
  <cp:lastModifiedBy>Roger Green</cp:lastModifiedBy>
  <cp:lastPrinted>2019-09-17T10:55:12Z</cp:lastPrinted>
  <dcterms:created xsi:type="dcterms:W3CDTF">2019-09-10T13:49:20Z</dcterms:created>
  <dcterms:modified xsi:type="dcterms:W3CDTF">2019-09-19T11:10:18Z</dcterms:modified>
</cp:coreProperties>
</file>